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sadoh\OneDrive\Documents\GitHub\DietR\eg_data\NHANES\PF\n ~4000\Div\"/>
    </mc:Choice>
  </mc:AlternateContent>
  <xr:revisionPtr revIDLastSave="0" documentId="13_ncr:1_{139E24E4-54B7-4625-82BF-EBB8DA7408FF}" xr6:coauthVersionLast="47" xr6:coauthVersionMax="47" xr10:uidLastSave="{00000000-0000-0000-0000-000000000000}"/>
  <bookViews>
    <workbookView xWindow="780" yWindow="0" windowWidth="19620" windowHeight="11070" xr2:uid="{00000000-000D-0000-FFFF-FFFF00000000}"/>
  </bookViews>
  <sheets>
    <sheet name="ANOVA" sheetId="1" r:id="rId1"/>
    <sheet name="mea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8" i="2" l="1"/>
  <c r="B92" i="2"/>
  <c r="B42" i="2"/>
  <c r="B64" i="2"/>
  <c r="J67" i="2"/>
  <c r="I67" i="2"/>
  <c r="H67" i="2"/>
  <c r="G67" i="2"/>
  <c r="F67" i="2"/>
  <c r="E67" i="2"/>
  <c r="D67" i="2"/>
  <c r="C67" i="2"/>
  <c r="B67" i="2"/>
  <c r="A67" i="2"/>
  <c r="J66" i="2"/>
  <c r="I66" i="2"/>
  <c r="H66" i="2"/>
  <c r="G66" i="2"/>
  <c r="F66" i="2"/>
  <c r="E66" i="2"/>
  <c r="D66" i="2"/>
  <c r="C66" i="2"/>
  <c r="B66" i="2"/>
  <c r="A66" i="2"/>
  <c r="J65" i="2"/>
  <c r="I65" i="2"/>
  <c r="H65" i="2"/>
  <c r="G65" i="2"/>
  <c r="F65" i="2"/>
  <c r="E65" i="2"/>
  <c r="D65" i="2"/>
  <c r="C65" i="2"/>
  <c r="B65" i="2"/>
  <c r="A65" i="2"/>
  <c r="J64" i="2"/>
  <c r="I64" i="2"/>
  <c r="H64" i="2"/>
  <c r="G64" i="2"/>
  <c r="F64" i="2"/>
  <c r="E64" i="2"/>
  <c r="D64" i="2"/>
  <c r="C64" i="2"/>
  <c r="A64" i="2"/>
  <c r="B22" i="2"/>
  <c r="B21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A22" i="2"/>
  <c r="J21" i="2"/>
  <c r="I21" i="2"/>
  <c r="H21" i="2"/>
  <c r="G21" i="2"/>
  <c r="F21" i="2"/>
  <c r="E21" i="2"/>
  <c r="D21" i="2"/>
  <c r="C21" i="2"/>
  <c r="A21" i="2"/>
  <c r="A42" i="2"/>
  <c r="J45" i="2"/>
  <c r="I45" i="2"/>
  <c r="H45" i="2"/>
  <c r="G45" i="2"/>
  <c r="F45" i="2"/>
  <c r="E45" i="2"/>
  <c r="D45" i="2"/>
  <c r="C45" i="2"/>
  <c r="B45" i="2"/>
  <c r="A45" i="2"/>
  <c r="J44" i="2"/>
  <c r="I44" i="2"/>
  <c r="H44" i="2"/>
  <c r="G44" i="2"/>
  <c r="F44" i="2"/>
  <c r="E44" i="2"/>
  <c r="D44" i="2"/>
  <c r="C44" i="2"/>
  <c r="B44" i="2"/>
  <c r="A44" i="2"/>
  <c r="J43" i="2"/>
  <c r="I43" i="2"/>
  <c r="H43" i="2"/>
  <c r="G43" i="2"/>
  <c r="F43" i="2"/>
  <c r="E43" i="2"/>
  <c r="D43" i="2"/>
  <c r="C43" i="2"/>
  <c r="B43" i="2"/>
  <c r="A43" i="2"/>
  <c r="J42" i="2"/>
  <c r="I42" i="2"/>
  <c r="H42" i="2"/>
  <c r="G42" i="2"/>
  <c r="F42" i="2"/>
  <c r="E42" i="2"/>
  <c r="D42" i="2"/>
  <c r="C42" i="2"/>
  <c r="D95" i="2"/>
  <c r="D94" i="2"/>
  <c r="D93" i="2"/>
  <c r="D92" i="2"/>
  <c r="J95" i="2"/>
  <c r="J94" i="2"/>
  <c r="J93" i="2"/>
  <c r="J92" i="2"/>
  <c r="A93" i="2"/>
  <c r="A94" i="2"/>
  <c r="A95" i="2"/>
  <c r="A92" i="2"/>
  <c r="C94" i="2"/>
  <c r="I95" i="2"/>
  <c r="I94" i="2"/>
  <c r="I93" i="2"/>
  <c r="I92" i="2"/>
  <c r="H95" i="2"/>
  <c r="G95" i="2"/>
  <c r="H94" i="2"/>
  <c r="G94" i="2"/>
  <c r="H93" i="2"/>
  <c r="G93" i="2"/>
  <c r="H92" i="2"/>
  <c r="G92" i="2"/>
  <c r="F95" i="2"/>
  <c r="E95" i="2"/>
  <c r="F94" i="2"/>
  <c r="E94" i="2"/>
  <c r="F93" i="2"/>
  <c r="E93" i="2"/>
  <c r="F92" i="2"/>
  <c r="E92" i="2"/>
  <c r="C92" i="2"/>
  <c r="C93" i="2"/>
  <c r="C95" i="2"/>
  <c r="B93" i="2"/>
  <c r="B94" i="2"/>
  <c r="B95" i="2"/>
</calcChain>
</file>

<file path=xl/sharedStrings.xml><?xml version="1.0" encoding="utf-8"?>
<sst xmlns="http://schemas.openxmlformats.org/spreadsheetml/2006/main" count="382" uniqueCount="114">
  <si>
    <t xml:space="preserve">              Df Sum Sq Mean Sq F value   Pr(&gt;F)    </t>
  </si>
  <si>
    <t>Signif. codes:  0 ‘***’ 0.001 ‘**’ 0.01 ‘*’ 0.05 ‘.’ 0.1 ‘ ’ 1</t>
  </si>
  <si>
    <t xml:space="preserve">LBDHDD </t>
  </si>
  <si>
    <t xml:space="preserve">LBXTR </t>
  </si>
  <si>
    <t>LBDLDL</t>
  </si>
  <si>
    <t xml:space="preserve">              Df  Sum Sq Mean Sq F value Pr(&gt;F)</t>
  </si>
  <si>
    <t xml:space="preserve">LBXTC </t>
  </si>
  <si>
    <t>LegGroup</t>
  </si>
  <si>
    <t>LBDHDD</t>
  </si>
  <si>
    <t>std</t>
  </si>
  <si>
    <t>r</t>
  </si>
  <si>
    <t>Min</t>
  </si>
  <si>
    <t>Max</t>
  </si>
  <si>
    <t>Q25</t>
  </si>
  <si>
    <t>Q50</t>
  </si>
  <si>
    <t>Q75</t>
  </si>
  <si>
    <t>groups</t>
  </si>
  <si>
    <t>a</t>
  </si>
  <si>
    <t>b</t>
  </si>
  <si>
    <t>LBXTC</t>
  </si>
  <si>
    <t xml:space="preserve">Tukey's Honestly Significant Difference. by Filipe. </t>
  </si>
  <si>
    <t>agricolae package.</t>
  </si>
  <si>
    <t>totals --&gt; Complete.cases only --&gt; remove one huge outlier in (LBDHDD; HDL cholesterol).</t>
  </si>
  <si>
    <t xml:space="preserve">              Df Sum Sq Mean Sq F value Pr(&gt;F)</t>
  </si>
  <si>
    <t>BMXBMI</t>
  </si>
  <si>
    <t>logBMI</t>
  </si>
  <si>
    <t>backtransformed</t>
  </si>
  <si>
    <t>DivGroup</t>
  </si>
  <si>
    <t>Div0</t>
  </si>
  <si>
    <t>Div1</t>
  </si>
  <si>
    <t>ab</t>
  </si>
  <si>
    <t>Div2</t>
  </si>
  <si>
    <t>DivNA</t>
  </si>
  <si>
    <t>DivGroup       3   1701   567.0   11.15 2.76e-07 ***</t>
  </si>
  <si>
    <t xml:space="preserve">Residuals   4159 211500    50.9                     </t>
  </si>
  <si>
    <t>DivGroup       3   1.89  0.6289   12.05 7.53e-08 ***</t>
  </si>
  <si>
    <t xml:space="preserve">Residuals   4159 217.10  0.0522                     </t>
  </si>
  <si>
    <t>High diversity group has lower BMI. Intersting…</t>
  </si>
  <si>
    <t>DivGroup       3    3689    1230   0.717  0.542</t>
  </si>
  <si>
    <t xml:space="preserve">Residuals   1786 3064381    1716             </t>
  </si>
  <si>
    <t xml:space="preserve">              Df Sum Sq Mean Sq F value Pr(&gt;F)  </t>
  </si>
  <si>
    <t>DivGroup       3   2413   804.4   2.847 0.0364 *</t>
  </si>
  <si>
    <t xml:space="preserve">Residuals   1786 504700   282.6                 </t>
  </si>
  <si>
    <t>Residuals' normality OK.</t>
  </si>
  <si>
    <t>DivGroup       3    6529    2176   0.539  0.656</t>
  </si>
  <si>
    <t xml:space="preserve">Residuals   1786 7213363    4039 </t>
  </si>
  <si>
    <t>log_LBXTR</t>
  </si>
  <si>
    <t>DivGroup       3    0.8  0.2522    0.78  0.505</t>
  </si>
  <si>
    <t>Residuals   1786  577.2  0.3232</t>
  </si>
  <si>
    <t xml:space="preserve">Not normal </t>
  </si>
  <si>
    <t>normality OK</t>
  </si>
  <si>
    <t>equal var OK</t>
  </si>
  <si>
    <t>but equal var OK</t>
  </si>
  <si>
    <t>LBXTR_log</t>
  </si>
  <si>
    <t>DivGroup       3    5070    1690   1.318  0.267</t>
  </si>
  <si>
    <t xml:space="preserve">Residuals   1786 2290835    1283  </t>
  </si>
  <si>
    <t>normality soso</t>
  </si>
  <si>
    <t>LBDLDL_log</t>
  </si>
  <si>
    <t>DivGroup       3   0.63  0.2105   1.866  0.133</t>
  </si>
  <si>
    <t xml:space="preserve">Residuals   1786 201.45  0.1128      </t>
  </si>
  <si>
    <t>transformation is not useful for this one.</t>
  </si>
  <si>
    <t>High diversity group has lower TR.. Though not significant.</t>
  </si>
  <si>
    <t>High diversity group has lower HDL (good cholesterol). Intersting!</t>
  </si>
  <si>
    <t>LBDHDD_log</t>
  </si>
  <si>
    <t>DivGroup       3   0.74 0.24693   2.772 0.0402 *</t>
  </si>
  <si>
    <t xml:space="preserve">Residuals   1786 159.11 0.08909        </t>
  </si>
  <si>
    <t>equal var borderline but OK</t>
  </si>
  <si>
    <t xml:space="preserve">LBDHDD_log </t>
  </si>
  <si>
    <t>LBDHDD n=4204, only the missing data in HDD were removed.</t>
  </si>
  <si>
    <t xml:space="preserve">              Df  Sum Sq Mean Sq F value   Pr(&gt;F)    </t>
  </si>
  <si>
    <t>DivGroup       3    5370  1790.1   6.033 0.000428 ***</t>
  </si>
  <si>
    <t xml:space="preserve">Residuals   4019 1192568   296.7                     </t>
  </si>
  <si>
    <t>normality not so good</t>
  </si>
  <si>
    <t>KCAL</t>
  </si>
  <si>
    <t xml:space="preserve">              Df    Sum Sq Mean Sq F value   Pr(&gt;F)    </t>
  </si>
  <si>
    <t>DivGroup       3 2.687e+07 8957222   17.43 3.04e-11 ***</t>
  </si>
  <si>
    <t xml:space="preserve">Residuals   4159 2.137e+09  513924                     </t>
  </si>
  <si>
    <t>KCAL n=4163</t>
  </si>
  <si>
    <t>KCAL n=1790 only rows with complete data in HDL etc.</t>
  </si>
  <si>
    <t>DivGroup       3  20989170 6996390   14.38 2.94e-09 ***</t>
  </si>
  <si>
    <t xml:space="preserve">Residuals   1786 869018174  486572                     </t>
  </si>
  <si>
    <t>c</t>
  </si>
  <si>
    <t>Log transformation results in the same separation.</t>
  </si>
  <si>
    <t>Qqplot better</t>
  </si>
  <si>
    <t>equal val OK.</t>
  </si>
  <si>
    <t>mean</t>
  </si>
  <si>
    <t>KCAL by diversity in 4xxxxxxx group food consumption.</t>
  </si>
  <si>
    <t>n</t>
  </si>
  <si>
    <t xml:space="preserve">Anova p = 3.04e-11 </t>
  </si>
  <si>
    <t xml:space="preserve">data:  df$BMXBMI and df$DivGroup </t>
  </si>
  <si>
    <t xml:space="preserve">      Div0    Div1  Div2   </t>
  </si>
  <si>
    <t xml:space="preserve">Div1  0.057   -     -      </t>
  </si>
  <si>
    <t xml:space="preserve">Div2  1.6e-06 0.028 -      </t>
  </si>
  <si>
    <t>DivNA 0.810   0.038 3.8e-07</t>
  </si>
  <si>
    <t>P value adjustment method: fdr</t>
  </si>
  <si>
    <t xml:space="preserve">  Tukey multiple comparisons of means</t>
  </si>
  <si>
    <t xml:space="preserve">    95% family-wise confidence level</t>
  </si>
  <si>
    <t xml:space="preserve">                 diff         lwr      upr     p adj</t>
  </si>
  <si>
    <t>Div0-DivNA -0.5557899 -2.88002591 1.768446 0.9273596</t>
  </si>
  <si>
    <t>Div1-DivNA  0.8625829 -2.74441237 4.469578 0.9273483</t>
  </si>
  <si>
    <t>Div2-DivNA  3.7318315  0.01227295 7.451390 0.0488877</t>
  </si>
  <si>
    <t>Div1-Div0   1.4183728 -2.35604528 5.192791 0.7686425</t>
  </si>
  <si>
    <t>Div2-Div0   4.2876213  0.40549147 8.169751 0.0235980</t>
  </si>
  <si>
    <t>Div2-Div1   2.8692486 -1.89302754 7.631525 0.4082392</t>
  </si>
  <si>
    <t>Or Base R TukeyHSD function.'</t>
  </si>
  <si>
    <t xml:space="preserve">  Tukey multiple comparisons of means, 95% family-wise confidence level </t>
  </si>
  <si>
    <t xml:space="preserve">                diff       lwr      upr     p adj</t>
  </si>
  <si>
    <t>Div0-DivNA  23.64976 -72.79488 120.0944 0.9222228</t>
  </si>
  <si>
    <t>Div1-DivNA 208.64091  58.96792 358.3139 0.0019653</t>
  </si>
  <si>
    <t>Div2-DivNA 348.59804 194.25422 502.9419 0.0000000</t>
  </si>
  <si>
    <t>Div1-Div0  184.99115  28.37092 341.6114 0.0129324</t>
  </si>
  <si>
    <t>Div2-Div0  324.94828 163.85853 486.0380 0.0000014</t>
  </si>
  <si>
    <t>Div2-Div1  139.95713 -57.65447 337.5687 0.2635890</t>
  </si>
  <si>
    <t>BMXBMI n=1790 only rows with complete data in HDL etc.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</si>
</sst>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onsolas"/>
      <family val="3"/>
    </font>
    <font>
      <sz val="11"/>
      <color theme="2" tint="-9.9978637043366805E-2"/>
      <name val="Calibri"/>
      <family val="2"/>
      <scheme val="minor"/>
    </font>
    <font>
      <sz val="11"/>
      <color rgb="FFFF0000"/>
      <name val="Consolas"/>
      <family val="3"/>
    </font>
    <font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onsolas"/>
      <family val="3"/>
    </font>
    <font>
      <sz val="10"/>
      <color theme="1"/>
      <name val="Consolas"/>
      <family val="3"/>
    </font>
    <font>
      <sz val="10"/>
      <color rgb="FF0070C0"/>
      <name val="Consolas"/>
      <family val="3"/>
    </font>
  </fonts>
  <fills count="1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4" fillId="0" borderId="0" xfId="0" applyFont="1"/>
    <xf numFmtId="0" fontId="3" fillId="2" borderId="0" xfId="0" applyFont="1" applyFill="1"/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164" fontId="0" fillId="0" borderId="0" xfId="0" applyNumberFormat="1"/>
    <xf numFmtId="0" fontId="5" fillId="0" borderId="0" xfId="0" applyFont="1"/>
    <xf numFmtId="0" fontId="0" fillId="3" borderId="0" xfId="0" applyFill="1"/>
    <xf numFmtId="1" fontId="0" fillId="0" borderId="0" xfId="0" applyNumberFormat="1"/>
    <xf numFmtId="0" fontId="3" fillId="4" borderId="0" xfId="0" applyFont="1" applyFill="1"/>
    <xf numFmtId="0" fontId="0" fillId="5" borderId="0" xfId="0" applyFill="1"/>
    <xf numFmtId="0" fontId="1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6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8" fillId="0" borderId="0" xfId="0" applyFont="1"/>
    <xf numFmtId="0" fontId="0" fillId="12" borderId="0" xfId="0" applyFill="1" applyAlignment="1">
      <alignment horizontal="left"/>
    </xf>
    <xf numFmtId="0" fontId="0" fillId="12" borderId="0" xfId="0" applyFill="1"/>
    <xf numFmtId="0" fontId="0" fillId="12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9" fillId="0" borderId="0" xfId="0" applyFont="1"/>
    <xf numFmtId="0" fontId="1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266698</xdr:colOff>
      <xdr:row>26</xdr:row>
      <xdr:rowOff>66674</xdr:rowOff>
    </xdr:from>
    <xdr:to>
      <xdr:col>13</xdr:col>
      <xdr:colOff>523875</xdr:colOff>
      <xdr:row>31</xdr:row>
      <xdr:rowOff>38100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E3A942B-D32D-739A-323E-A588113554FD}"/>
            </a:ext>
          </a:extLst>
        </xdr:cNvPr>
        <xdr:cNvSpPr txBox="1"/>
      </xdr:nvSpPr>
      <xdr:spPr>
        <a:xfrm>
          <a:off x="6372223" y="5019674"/>
          <a:ext cx="2085977" cy="9239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trend is clearer..</a:t>
          </a:r>
          <a:r>
            <a:rPr lang="en-US" sz="1100" baseline="0"/>
            <a:t> DivNA has lower HDD and as nuts/seeds/legumes diversity goes up, the higher HDD.</a:t>
          </a:r>
          <a:endParaRPr lang="en-US" sz="1100"/>
        </a:p>
      </xdr:txBody>
    </xdr:sp>
    <xdr:clientData/>
  </xdr:twoCellAnchor>
  <xdr:twoCellAnchor>
    <xdr:from>
      <xdr:col>1</xdr:col>
      <xdr:colOff>123825</xdr:colOff>
      <xdr:row>111</xdr:row>
      <xdr:rowOff>123825</xdr:rowOff>
    </xdr:from>
    <xdr:to>
      <xdr:col>6</xdr:col>
      <xdr:colOff>114300</xdr:colOff>
      <xdr:row>115</xdr:row>
      <xdr:rowOff>76200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AB99782-CA67-1B09-5093-B11A3C5408F7}"/>
            </a:ext>
          </a:extLst>
        </xdr:cNvPr>
        <xdr:cNvSpPr txBox="1"/>
      </xdr:nvSpPr>
      <xdr:spPr>
        <a:xfrm>
          <a:off x="942975" y="21278850"/>
          <a:ext cx="3009900" cy="7143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ANOVA,</a:t>
          </a:r>
          <a:r>
            <a:rPr lang="en-US" sz="1100" baseline="0"/>
            <a:t> means double-checked. 02/10/2023.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5">
      <a:dk1>
        <a:sysClr val="windowText" lastClr="000000"/>
      </a:dk1>
      <a:lt1>
        <a:sysClr val="window" lastClr="FFFFFF"/>
      </a:lt1>
      <a:dk2>
        <a:srgbClr val="8064A2"/>
      </a:dk2>
      <a:lt2>
        <a:srgbClr val="48ACC6"/>
      </a:lt2>
      <a:accent1>
        <a:srgbClr val="6FDFAA"/>
      </a:accent1>
      <a:accent2>
        <a:srgbClr val="ED7D31"/>
      </a:accent2>
      <a:accent3>
        <a:srgbClr val="C0504D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F2" sqref="F2"/>
    </sheetView>
  </sheetViews>
  <sheetFormatPr defaultRowHeight="15" x14ac:dyDescent="0.25"/>
  <cols>
    <col min="1" max="1" width="74" style="9" bestFit="1" customWidth="1"/>
    <col min="4" max="6" width="9.140625" style="1"/>
  </cols>
  <sheetData>
    <row r="1" spans="1:6" x14ac:dyDescent="0.25">
      <c r="A1" s="8" t="s">
        <v>22</v>
      </c>
    </row>
    <row r="2" spans="1:6" x14ac:dyDescent="0.25">
      <c r="A2" s="8"/>
    </row>
    <row r="3" spans="1:6" x14ac:dyDescent="0.25">
      <c r="A3" s="9" t="s">
        <v>1</v>
      </c>
      <c r="F3" s="1" t="s">
        <v>95</v>
      </c>
    </row>
    <row r="4" spans="1:6" x14ac:dyDescent="0.25">
      <c r="F4" s="1" t="s">
        <v>96</v>
      </c>
    </row>
    <row r="5" spans="1:6" x14ac:dyDescent="0.25">
      <c r="A5" s="6" t="s">
        <v>2</v>
      </c>
      <c r="F5" t="s">
        <v>97</v>
      </c>
    </row>
    <row r="6" spans="1:6" x14ac:dyDescent="0.25">
      <c r="A6" s="9" t="s">
        <v>40</v>
      </c>
      <c r="F6" s="1" t="s">
        <v>98</v>
      </c>
    </row>
    <row r="7" spans="1:6" x14ac:dyDescent="0.25">
      <c r="A7" s="9" t="s">
        <v>41</v>
      </c>
      <c r="B7" t="s">
        <v>43</v>
      </c>
      <c r="F7" s="1" t="s">
        <v>99</v>
      </c>
    </row>
    <row r="8" spans="1:6" x14ac:dyDescent="0.25">
      <c r="A8" s="9" t="s">
        <v>42</v>
      </c>
      <c r="B8" t="s">
        <v>66</v>
      </c>
      <c r="F8" s="26" t="s">
        <v>100</v>
      </c>
    </row>
    <row r="9" spans="1:6" x14ac:dyDescent="0.25">
      <c r="F9" s="1" t="s">
        <v>101</v>
      </c>
    </row>
    <row r="10" spans="1:6" x14ac:dyDescent="0.25">
      <c r="A10" s="6" t="s">
        <v>63</v>
      </c>
      <c r="F10" s="1" t="s">
        <v>102</v>
      </c>
    </row>
    <row r="11" spans="1:6" x14ac:dyDescent="0.25">
      <c r="A11" s="9" t="s">
        <v>40</v>
      </c>
      <c r="F11" s="1" t="s">
        <v>103</v>
      </c>
    </row>
    <row r="12" spans="1:6" x14ac:dyDescent="0.25">
      <c r="A12" s="9" t="s">
        <v>64</v>
      </c>
      <c r="B12" t="s">
        <v>50</v>
      </c>
    </row>
    <row r="13" spans="1:6" x14ac:dyDescent="0.25">
      <c r="A13" s="9" t="s">
        <v>65</v>
      </c>
      <c r="B13" t="s">
        <v>51</v>
      </c>
      <c r="D13" s="11"/>
    </row>
    <row r="16" spans="1:6" x14ac:dyDescent="0.25">
      <c r="A16" s="14" t="s">
        <v>68</v>
      </c>
    </row>
    <row r="17" spans="1:2" x14ac:dyDescent="0.25">
      <c r="A17" s="9" t="s">
        <v>69</v>
      </c>
    </row>
    <row r="18" spans="1:2" x14ac:dyDescent="0.25">
      <c r="A18" s="9" t="s">
        <v>70</v>
      </c>
      <c r="B18" t="s">
        <v>72</v>
      </c>
    </row>
    <row r="19" spans="1:2" x14ac:dyDescent="0.25">
      <c r="A19" s="9" t="s">
        <v>71</v>
      </c>
      <c r="B19" t="s">
        <v>51</v>
      </c>
    </row>
    <row r="21" spans="1:2" x14ac:dyDescent="0.25">
      <c r="A21" s="6" t="s">
        <v>3</v>
      </c>
    </row>
    <row r="22" spans="1:2" x14ac:dyDescent="0.25">
      <c r="A22" s="9" t="s">
        <v>5</v>
      </c>
    </row>
    <row r="23" spans="1:2" x14ac:dyDescent="0.25">
      <c r="A23" s="9" t="s">
        <v>44</v>
      </c>
    </row>
    <row r="24" spans="1:2" x14ac:dyDescent="0.25">
      <c r="A24" s="9" t="s">
        <v>45</v>
      </c>
      <c r="B24" t="s">
        <v>49</v>
      </c>
    </row>
    <row r="25" spans="1:2" x14ac:dyDescent="0.25">
      <c r="B25" t="s">
        <v>52</v>
      </c>
    </row>
    <row r="26" spans="1:2" x14ac:dyDescent="0.25">
      <c r="A26" s="6" t="s">
        <v>46</v>
      </c>
    </row>
    <row r="27" spans="1:2" x14ac:dyDescent="0.25">
      <c r="A27" s="9" t="s">
        <v>23</v>
      </c>
    </row>
    <row r="28" spans="1:2" x14ac:dyDescent="0.25">
      <c r="A28" s="9" t="s">
        <v>47</v>
      </c>
      <c r="B28" t="s">
        <v>50</v>
      </c>
    </row>
    <row r="29" spans="1:2" x14ac:dyDescent="0.25">
      <c r="A29" s="9" t="s">
        <v>48</v>
      </c>
      <c r="B29" t="s">
        <v>51</v>
      </c>
    </row>
    <row r="31" spans="1:2" x14ac:dyDescent="0.25">
      <c r="A31" s="6" t="s">
        <v>4</v>
      </c>
    </row>
    <row r="32" spans="1:2" x14ac:dyDescent="0.25">
      <c r="A32" s="9" t="s">
        <v>5</v>
      </c>
    </row>
    <row r="33" spans="1:4" x14ac:dyDescent="0.25">
      <c r="A33" s="9" t="s">
        <v>54</v>
      </c>
      <c r="B33" t="s">
        <v>56</v>
      </c>
    </row>
    <row r="34" spans="1:4" x14ac:dyDescent="0.25">
      <c r="A34" s="9" t="s">
        <v>55</v>
      </c>
      <c r="B34" t="s">
        <v>51</v>
      </c>
    </row>
    <row r="36" spans="1:4" x14ac:dyDescent="0.25">
      <c r="A36" s="6" t="s">
        <v>57</v>
      </c>
    </row>
    <row r="37" spans="1:4" x14ac:dyDescent="0.25">
      <c r="A37" s="9" t="s">
        <v>23</v>
      </c>
    </row>
    <row r="38" spans="1:4" x14ac:dyDescent="0.25">
      <c r="A38" s="9" t="s">
        <v>58</v>
      </c>
      <c r="B38" t="s">
        <v>56</v>
      </c>
    </row>
    <row r="39" spans="1:4" x14ac:dyDescent="0.25">
      <c r="A39" s="9" t="s">
        <v>59</v>
      </c>
      <c r="B39" t="s">
        <v>51</v>
      </c>
    </row>
    <row r="40" spans="1:4" x14ac:dyDescent="0.25">
      <c r="B40" t="s">
        <v>60</v>
      </c>
    </row>
    <row r="42" spans="1:4" x14ac:dyDescent="0.25">
      <c r="A42" s="6" t="s">
        <v>6</v>
      </c>
    </row>
    <row r="43" spans="1:4" x14ac:dyDescent="0.25">
      <c r="A43" s="9" t="s">
        <v>5</v>
      </c>
    </row>
    <row r="44" spans="1:4" x14ac:dyDescent="0.25">
      <c r="A44" s="9" t="s">
        <v>38</v>
      </c>
    </row>
    <row r="45" spans="1:4" x14ac:dyDescent="0.25">
      <c r="A45" s="9" t="s">
        <v>39</v>
      </c>
    </row>
    <row r="47" spans="1:4" x14ac:dyDescent="0.25">
      <c r="A47" s="6" t="s">
        <v>24</v>
      </c>
      <c r="D47" s="1" t="s">
        <v>89</v>
      </c>
    </row>
    <row r="48" spans="1:4" x14ac:dyDescent="0.25">
      <c r="A48" s="9" t="s">
        <v>0</v>
      </c>
    </row>
    <row r="49" spans="1:4" x14ac:dyDescent="0.25">
      <c r="A49" s="9" t="s">
        <v>33</v>
      </c>
      <c r="D49" s="1" t="s">
        <v>90</v>
      </c>
    </row>
    <row r="50" spans="1:4" x14ac:dyDescent="0.25">
      <c r="A50" s="9" t="s">
        <v>34</v>
      </c>
      <c r="B50" t="s">
        <v>56</v>
      </c>
      <c r="D50" s="1" t="s">
        <v>91</v>
      </c>
    </row>
    <row r="51" spans="1:4" x14ac:dyDescent="0.25">
      <c r="B51" t="s">
        <v>51</v>
      </c>
      <c r="D51" s="1" t="s">
        <v>92</v>
      </c>
    </row>
    <row r="52" spans="1:4" x14ac:dyDescent="0.25">
      <c r="D52" s="1" t="s">
        <v>93</v>
      </c>
    </row>
    <row r="53" spans="1:4" x14ac:dyDescent="0.25">
      <c r="A53" s="6" t="s">
        <v>25</v>
      </c>
      <c r="D53" s="11" t="s">
        <v>94</v>
      </c>
    </row>
    <row r="54" spans="1:4" x14ac:dyDescent="0.25">
      <c r="A54" s="9" t="s">
        <v>0</v>
      </c>
    </row>
    <row r="55" spans="1:4" x14ac:dyDescent="0.25">
      <c r="A55" s="9" t="s">
        <v>35</v>
      </c>
    </row>
    <row r="56" spans="1:4" x14ac:dyDescent="0.25">
      <c r="A56" s="9" t="s">
        <v>36</v>
      </c>
    </row>
    <row r="58" spans="1:4" x14ac:dyDescent="0.25">
      <c r="A58" s="6" t="s">
        <v>77</v>
      </c>
    </row>
    <row r="59" spans="1:4" x14ac:dyDescent="0.25">
      <c r="A59" s="9" t="s">
        <v>74</v>
      </c>
    </row>
    <row r="60" spans="1:4" x14ac:dyDescent="0.25">
      <c r="A60" s="9" t="s">
        <v>75</v>
      </c>
    </row>
    <row r="61" spans="1:4" x14ac:dyDescent="0.25">
      <c r="A61" s="9" t="s">
        <v>76</v>
      </c>
    </row>
    <row r="63" spans="1:4" x14ac:dyDescent="0.25">
      <c r="A63" s="6" t="s">
        <v>78</v>
      </c>
    </row>
    <row r="64" spans="1:4" x14ac:dyDescent="0.25">
      <c r="A64" s="9" t="s">
        <v>74</v>
      </c>
    </row>
    <row r="65" spans="1:1" x14ac:dyDescent="0.25">
      <c r="A65" s="9" t="s">
        <v>79</v>
      </c>
    </row>
    <row r="66" spans="1:1" x14ac:dyDescent="0.25">
      <c r="A66" s="9" t="s">
        <v>80</v>
      </c>
    </row>
    <row r="68" spans="1:1" x14ac:dyDescent="0.25">
      <c r="A68" s="6" t="s">
        <v>113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E60FD-1B4E-4007-860A-9E90B8CF5750}">
  <dimension ref="A1:Z124"/>
  <sheetViews>
    <sheetView topLeftCell="A99" workbookViewId="0">
      <selection activeCell="A119" sqref="A119"/>
    </sheetView>
  </sheetViews>
  <sheetFormatPr defaultRowHeight="15" x14ac:dyDescent="0.25"/>
  <cols>
    <col min="1" max="1" width="12.28515625" style="7" customWidth="1"/>
    <col min="2" max="2" width="9.5703125" customWidth="1"/>
    <col min="3" max="3" width="10" customWidth="1"/>
    <col min="4" max="9" width="8.5703125" style="2" customWidth="1"/>
    <col min="10" max="10" width="9.140625" style="2"/>
    <col min="12" max="12" width="9.140625" style="3"/>
    <col min="13" max="13" width="10" customWidth="1"/>
    <col min="14" max="14" width="7.28515625" customWidth="1"/>
  </cols>
  <sheetData>
    <row r="1" spans="1:19" x14ac:dyDescent="0.25">
      <c r="A1" s="3" t="s">
        <v>20</v>
      </c>
    </row>
    <row r="2" spans="1:19" x14ac:dyDescent="0.25">
      <c r="A2" s="27" t="s">
        <v>21</v>
      </c>
      <c r="B2" s="28"/>
      <c r="C2" s="28"/>
      <c r="D2" s="29"/>
      <c r="E2" s="29"/>
      <c r="F2" s="29"/>
      <c r="G2" s="29"/>
      <c r="H2" s="29"/>
      <c r="I2" s="29"/>
      <c r="J2" s="29"/>
      <c r="L2" s="30" t="s">
        <v>104</v>
      </c>
      <c r="M2" s="31"/>
      <c r="N2" s="31"/>
      <c r="O2" s="31"/>
      <c r="P2" s="31"/>
      <c r="Q2" s="31"/>
      <c r="R2" s="31"/>
      <c r="S2" s="31"/>
    </row>
    <row r="3" spans="1:19" x14ac:dyDescent="0.25">
      <c r="A3" s="3"/>
      <c r="L3" s="1" t="s">
        <v>105</v>
      </c>
    </row>
    <row r="4" spans="1:19" x14ac:dyDescent="0.25">
      <c r="A4" s="20" t="s">
        <v>2</v>
      </c>
      <c r="L4" s="20" t="s">
        <v>2</v>
      </c>
    </row>
    <row r="5" spans="1:19" x14ac:dyDescent="0.25">
      <c r="A5" t="s">
        <v>27</v>
      </c>
      <c r="B5" t="s">
        <v>8</v>
      </c>
      <c r="C5" t="s">
        <v>9</v>
      </c>
      <c r="D5" t="s">
        <v>10</v>
      </c>
      <c r="E5" t="s">
        <v>11</v>
      </c>
      <c r="F5" t="s">
        <v>12</v>
      </c>
      <c r="G5" t="s">
        <v>13</v>
      </c>
      <c r="H5" t="s">
        <v>14</v>
      </c>
      <c r="I5" t="s">
        <v>15</v>
      </c>
      <c r="J5" t="s">
        <v>16</v>
      </c>
      <c r="L5" t="s">
        <v>97</v>
      </c>
    </row>
    <row r="6" spans="1:19" x14ac:dyDescent="0.25">
      <c r="A6" t="s">
        <v>32</v>
      </c>
      <c r="B6">
        <v>55.488294314381299</v>
      </c>
      <c r="C6">
        <v>17.136600837693098</v>
      </c>
      <c r="D6">
        <v>897</v>
      </c>
      <c r="E6">
        <v>6</v>
      </c>
      <c r="F6">
        <v>129</v>
      </c>
      <c r="G6">
        <v>43</v>
      </c>
      <c r="H6">
        <v>53</v>
      </c>
      <c r="I6">
        <v>64</v>
      </c>
      <c r="J6" t="s">
        <v>18</v>
      </c>
      <c r="L6" s="1" t="s">
        <v>98</v>
      </c>
    </row>
    <row r="7" spans="1:19" x14ac:dyDescent="0.25">
      <c r="A7" t="s">
        <v>28</v>
      </c>
      <c r="B7">
        <v>54.932504440497297</v>
      </c>
      <c r="C7">
        <v>16.526773014684199</v>
      </c>
      <c r="D7">
        <v>563</v>
      </c>
      <c r="E7">
        <v>22</v>
      </c>
      <c r="F7">
        <v>120</v>
      </c>
      <c r="G7">
        <v>43</v>
      </c>
      <c r="H7">
        <v>53</v>
      </c>
      <c r="I7">
        <v>64</v>
      </c>
      <c r="J7" t="s">
        <v>18</v>
      </c>
      <c r="L7" s="1" t="s">
        <v>99</v>
      </c>
    </row>
    <row r="8" spans="1:19" x14ac:dyDescent="0.25">
      <c r="A8" t="s">
        <v>29</v>
      </c>
      <c r="B8">
        <v>56.350877192982502</v>
      </c>
      <c r="C8">
        <v>14.47938643655</v>
      </c>
      <c r="D8">
        <v>171</v>
      </c>
      <c r="E8">
        <v>26</v>
      </c>
      <c r="F8">
        <v>96</v>
      </c>
      <c r="G8">
        <v>45</v>
      </c>
      <c r="H8">
        <v>54</v>
      </c>
      <c r="I8">
        <v>66</v>
      </c>
      <c r="J8" t="s">
        <v>30</v>
      </c>
      <c r="L8" s="26" t="s">
        <v>100</v>
      </c>
    </row>
    <row r="9" spans="1:19" x14ac:dyDescent="0.25">
      <c r="A9" t="s">
        <v>31</v>
      </c>
      <c r="B9">
        <v>59.2201257861635</v>
      </c>
      <c r="C9">
        <v>18.217270911905199</v>
      </c>
      <c r="D9">
        <v>159</v>
      </c>
      <c r="E9">
        <v>17</v>
      </c>
      <c r="F9">
        <v>124</v>
      </c>
      <c r="G9">
        <v>47</v>
      </c>
      <c r="H9">
        <v>56</v>
      </c>
      <c r="I9">
        <v>71.5</v>
      </c>
      <c r="J9" t="s">
        <v>17</v>
      </c>
      <c r="L9" s="1" t="s">
        <v>101</v>
      </c>
    </row>
    <row r="10" spans="1:19" x14ac:dyDescent="0.25">
      <c r="A10"/>
      <c r="B10" t="s">
        <v>62</v>
      </c>
      <c r="D10"/>
      <c r="E10"/>
      <c r="F10"/>
      <c r="G10"/>
      <c r="H10"/>
      <c r="I10"/>
      <c r="J10"/>
      <c r="L10" s="1" t="s">
        <v>102</v>
      </c>
    </row>
    <row r="11" spans="1:19" x14ac:dyDescent="0.25">
      <c r="A11"/>
      <c r="L11" s="1" t="s">
        <v>103</v>
      </c>
    </row>
    <row r="12" spans="1:19" x14ac:dyDescent="0.25">
      <c r="A12" s="20" t="s">
        <v>67</v>
      </c>
    </row>
    <row r="13" spans="1:19" x14ac:dyDescent="0.25">
      <c r="A13" t="s">
        <v>27</v>
      </c>
      <c r="B13" t="s">
        <v>63</v>
      </c>
      <c r="C13" t="s">
        <v>9</v>
      </c>
      <c r="D13" t="s">
        <v>10</v>
      </c>
      <c r="E13" t="s">
        <v>11</v>
      </c>
      <c r="F13" t="s">
        <v>12</v>
      </c>
      <c r="G13" t="s">
        <v>13</v>
      </c>
      <c r="H13" t="s">
        <v>14</v>
      </c>
      <c r="I13" t="s">
        <v>15</v>
      </c>
      <c r="J13" t="s">
        <v>16</v>
      </c>
    </row>
    <row r="14" spans="1:19" x14ac:dyDescent="0.25">
      <c r="A14" t="s">
        <v>28</v>
      </c>
      <c r="B14">
        <v>3.9628968344661599</v>
      </c>
      <c r="C14">
        <v>0.29372429377628601</v>
      </c>
      <c r="D14">
        <v>563</v>
      </c>
      <c r="E14">
        <v>3.0910424533583201</v>
      </c>
      <c r="F14">
        <v>4.7874917427820503</v>
      </c>
      <c r="G14">
        <v>3.7612001156935602</v>
      </c>
      <c r="H14">
        <v>3.9702919135521202</v>
      </c>
      <c r="I14">
        <v>4.1588830833596697</v>
      </c>
      <c r="J14" t="s">
        <v>18</v>
      </c>
    </row>
    <row r="15" spans="1:19" x14ac:dyDescent="0.25">
      <c r="A15" t="s">
        <v>29</v>
      </c>
      <c r="B15">
        <v>3.99884514615451</v>
      </c>
      <c r="C15">
        <v>0.257751012709451</v>
      </c>
      <c r="D15">
        <v>171</v>
      </c>
      <c r="E15">
        <v>3.2580965380214799</v>
      </c>
      <c r="F15">
        <v>4.5643481914678397</v>
      </c>
      <c r="G15">
        <v>3.8066624897703201</v>
      </c>
      <c r="H15">
        <v>3.9889840465642701</v>
      </c>
      <c r="I15">
        <v>4.1896547420264296</v>
      </c>
      <c r="J15" t="s">
        <v>30</v>
      </c>
    </row>
    <row r="16" spans="1:19" x14ac:dyDescent="0.25">
      <c r="A16" t="s">
        <v>31</v>
      </c>
      <c r="B16">
        <v>4.03347538342648</v>
      </c>
      <c r="C16">
        <v>0.31553648841102899</v>
      </c>
      <c r="D16">
        <v>159</v>
      </c>
      <c r="E16">
        <v>2.8332133440562202</v>
      </c>
      <c r="F16">
        <v>4.8202815656050397</v>
      </c>
      <c r="G16">
        <v>3.8501476017100602</v>
      </c>
      <c r="H16">
        <v>4.0253516907351496</v>
      </c>
      <c r="I16">
        <v>4.2696729980286898</v>
      </c>
      <c r="J16" t="s">
        <v>17</v>
      </c>
    </row>
    <row r="17" spans="1:10" x14ac:dyDescent="0.25">
      <c r="A17" t="s">
        <v>32</v>
      </c>
      <c r="B17">
        <v>3.97023876939511</v>
      </c>
      <c r="C17">
        <v>0.305456173183347</v>
      </c>
      <c r="D17">
        <v>897</v>
      </c>
      <c r="E17">
        <v>1.7917594692280501</v>
      </c>
      <c r="F17">
        <v>4.8598124043616702</v>
      </c>
      <c r="G17">
        <v>3.7612001156935602</v>
      </c>
      <c r="H17">
        <v>3.9702919135521202</v>
      </c>
      <c r="I17">
        <v>4.1588830833596697</v>
      </c>
      <c r="J17" t="s">
        <v>30</v>
      </c>
    </row>
    <row r="18" spans="1:10" x14ac:dyDescent="0.25">
      <c r="A18"/>
      <c r="D18" s="2">
        <f>SUM(D14:D17)</f>
        <v>1790</v>
      </c>
    </row>
    <row r="19" spans="1:10" x14ac:dyDescent="0.25">
      <c r="A19" s="20" t="s">
        <v>67</v>
      </c>
      <c r="B19" s="4" t="s">
        <v>26</v>
      </c>
    </row>
    <row r="20" spans="1:10" x14ac:dyDescent="0.25">
      <c r="A20" t="s">
        <v>7</v>
      </c>
      <c r="B20" t="s">
        <v>63</v>
      </c>
      <c r="C20" t="s">
        <v>9</v>
      </c>
      <c r="D20" t="s">
        <v>10</v>
      </c>
      <c r="E20" t="s">
        <v>11</v>
      </c>
      <c r="F20" t="s">
        <v>12</v>
      </c>
      <c r="G20" t="s">
        <v>13</v>
      </c>
      <c r="H20" t="s">
        <v>14</v>
      </c>
      <c r="I20" t="s">
        <v>15</v>
      </c>
      <c r="J20" s="2" t="s">
        <v>16</v>
      </c>
    </row>
    <row r="21" spans="1:10" x14ac:dyDescent="0.25">
      <c r="A21" t="str">
        <f>A14</f>
        <v>Div0</v>
      </c>
      <c r="B21" s="12">
        <f>EXP(B14)</f>
        <v>52.609506453355444</v>
      </c>
      <c r="C21" s="22">
        <f t="shared" ref="C21" si="0">EXP(C14)</f>
        <v>1.3414140164862931</v>
      </c>
      <c r="D21" s="13">
        <f>D14</f>
        <v>563</v>
      </c>
      <c r="E21" s="10">
        <f t="shared" ref="E21:I21" si="1">EXP(E14)</f>
        <v>22.000000000000092</v>
      </c>
      <c r="F21" s="10">
        <f t="shared" si="1"/>
        <v>120.00000000000051</v>
      </c>
      <c r="G21" s="10">
        <f t="shared" si="1"/>
        <v>42.999999999999901</v>
      </c>
      <c r="H21" s="10">
        <f t="shared" si="1"/>
        <v>52.999999999999915</v>
      </c>
      <c r="I21" s="10">
        <f t="shared" si="1"/>
        <v>63.999999999999865</v>
      </c>
      <c r="J21" t="str">
        <f>J14</f>
        <v>b</v>
      </c>
    </row>
    <row r="22" spans="1:10" x14ac:dyDescent="0.25">
      <c r="A22" t="str">
        <f t="shared" ref="A22:A24" si="2">A15</f>
        <v>Div1</v>
      </c>
      <c r="B22" s="12">
        <f>EXP(B15)</f>
        <v>54.5351335440429</v>
      </c>
      <c r="C22" s="22">
        <f t="shared" ref="C22" si="3">EXP(C15)</f>
        <v>1.2940165848264609</v>
      </c>
      <c r="D22" s="13">
        <f t="shared" ref="D22:D24" si="4">D15</f>
        <v>171</v>
      </c>
      <c r="E22" s="10">
        <f t="shared" ref="E22:I22" si="5">EXP(E15)</f>
        <v>25.999999999999943</v>
      </c>
      <c r="F22" s="10">
        <f t="shared" si="5"/>
        <v>96.000000000000327</v>
      </c>
      <c r="G22" s="10">
        <f t="shared" si="5"/>
        <v>45.000000000000014</v>
      </c>
      <c r="H22" s="10">
        <f t="shared" si="5"/>
        <v>53.999999999999766</v>
      </c>
      <c r="I22" s="10">
        <f t="shared" si="5"/>
        <v>66.00000000000027</v>
      </c>
      <c r="J22" t="str">
        <f t="shared" ref="J22:J24" si="6">J15</f>
        <v>ab</v>
      </c>
    </row>
    <row r="23" spans="1:10" x14ac:dyDescent="0.25">
      <c r="A23" t="str">
        <f t="shared" si="2"/>
        <v>Div2</v>
      </c>
      <c r="B23" s="12">
        <f t="shared" ref="B23:C23" si="7">EXP(B16)</f>
        <v>56.456779647384543</v>
      </c>
      <c r="C23" s="22">
        <f t="shared" si="7"/>
        <v>1.3709946364265893</v>
      </c>
      <c r="D23" s="13">
        <f t="shared" si="4"/>
        <v>159</v>
      </c>
      <c r="E23" s="10">
        <f t="shared" ref="E23:I23" si="8">EXP(E16)</f>
        <v>17.000000000000071</v>
      </c>
      <c r="F23" s="10">
        <f t="shared" si="8"/>
        <v>124.00000000000036</v>
      </c>
      <c r="G23" s="10">
        <f t="shared" si="8"/>
        <v>47.000000000000078</v>
      </c>
      <c r="H23" s="10">
        <f t="shared" si="8"/>
        <v>56.000000000000021</v>
      </c>
      <c r="I23" s="10">
        <f t="shared" si="8"/>
        <v>71.498251726878223</v>
      </c>
      <c r="J23" t="str">
        <f t="shared" si="6"/>
        <v>a</v>
      </c>
    </row>
    <row r="24" spans="1:10" x14ac:dyDescent="0.25">
      <c r="A24" t="str">
        <f t="shared" si="2"/>
        <v>DivNA</v>
      </c>
      <c r="B24" s="12">
        <f t="shared" ref="B24:C24" si="9">EXP(B17)</f>
        <v>52.997183434521034</v>
      </c>
      <c r="C24" s="22">
        <f t="shared" si="9"/>
        <v>1.3572440001266628</v>
      </c>
      <c r="D24" s="13">
        <f t="shared" si="4"/>
        <v>897</v>
      </c>
      <c r="E24" s="10">
        <f t="shared" ref="E24:I24" si="10">EXP(E17)</f>
        <v>5.9999999999999707</v>
      </c>
      <c r="F24" s="10">
        <f t="shared" si="10"/>
        <v>128.99999999999974</v>
      </c>
      <c r="G24" s="10">
        <f t="shared" si="10"/>
        <v>42.999999999999901</v>
      </c>
      <c r="H24" s="10">
        <f t="shared" si="10"/>
        <v>52.999999999999915</v>
      </c>
      <c r="I24" s="10">
        <f t="shared" si="10"/>
        <v>63.999999999999865</v>
      </c>
      <c r="J24" t="str">
        <f t="shared" si="6"/>
        <v>ab</v>
      </c>
    </row>
    <row r="25" spans="1:10" x14ac:dyDescent="0.25">
      <c r="A25"/>
      <c r="C25" s="5"/>
      <c r="D25" s="10"/>
      <c r="E25" s="10"/>
      <c r="F25" s="10"/>
      <c r="G25" s="10"/>
      <c r="H25" s="10"/>
      <c r="I25" s="10"/>
      <c r="J25"/>
    </row>
    <row r="26" spans="1:10" x14ac:dyDescent="0.25">
      <c r="A26" s="21" t="s">
        <v>68</v>
      </c>
      <c r="C26" s="5"/>
      <c r="D26" s="10"/>
      <c r="E26" s="10"/>
      <c r="F26" s="10"/>
      <c r="G26" s="10"/>
      <c r="H26" s="10"/>
      <c r="I26" s="10"/>
      <c r="J26"/>
    </row>
    <row r="27" spans="1:10" x14ac:dyDescent="0.25">
      <c r="A27" t="s">
        <v>27</v>
      </c>
      <c r="B27" t="s">
        <v>8</v>
      </c>
      <c r="C27" s="23" t="s">
        <v>9</v>
      </c>
      <c r="D27" t="s">
        <v>10</v>
      </c>
      <c r="E27" t="s">
        <v>11</v>
      </c>
      <c r="F27" t="s">
        <v>12</v>
      </c>
      <c r="G27" t="s">
        <v>13</v>
      </c>
      <c r="H27" t="s">
        <v>14</v>
      </c>
      <c r="I27" t="s">
        <v>15</v>
      </c>
      <c r="J27" t="s">
        <v>16</v>
      </c>
    </row>
    <row r="28" spans="1:10" x14ac:dyDescent="0.25">
      <c r="A28" t="s">
        <v>28</v>
      </c>
      <c r="B28" s="10">
        <v>53.646153846153801</v>
      </c>
      <c r="C28" s="23">
        <v>17.0922364121224</v>
      </c>
      <c r="D28">
        <v>1235</v>
      </c>
      <c r="E28">
        <v>16</v>
      </c>
      <c r="F28">
        <v>136</v>
      </c>
      <c r="G28">
        <v>42</v>
      </c>
      <c r="H28">
        <v>51</v>
      </c>
      <c r="I28">
        <v>62</v>
      </c>
      <c r="J28" t="s">
        <v>18</v>
      </c>
    </row>
    <row r="29" spans="1:10" x14ac:dyDescent="0.25">
      <c r="A29" t="s">
        <v>29</v>
      </c>
      <c r="B29" s="10">
        <v>55.479695431472102</v>
      </c>
      <c r="C29" s="23">
        <v>16.139053637816101</v>
      </c>
      <c r="D29">
        <v>394</v>
      </c>
      <c r="E29">
        <v>20</v>
      </c>
      <c r="F29">
        <v>136</v>
      </c>
      <c r="G29">
        <v>44</v>
      </c>
      <c r="H29">
        <v>53.5</v>
      </c>
      <c r="I29">
        <v>66</v>
      </c>
      <c r="J29" t="s">
        <v>30</v>
      </c>
    </row>
    <row r="30" spans="1:10" x14ac:dyDescent="0.25">
      <c r="A30" t="s">
        <v>31</v>
      </c>
      <c r="B30" s="10">
        <v>57.387755102040799</v>
      </c>
      <c r="C30" s="23">
        <v>17.655633214525501</v>
      </c>
      <c r="D30">
        <v>392</v>
      </c>
      <c r="E30">
        <v>17</v>
      </c>
      <c r="F30">
        <v>124</v>
      </c>
      <c r="G30">
        <v>45</v>
      </c>
      <c r="H30">
        <v>55</v>
      </c>
      <c r="I30">
        <v>69</v>
      </c>
      <c r="J30" t="s">
        <v>17</v>
      </c>
    </row>
    <row r="31" spans="1:10" x14ac:dyDescent="0.25">
      <c r="A31" t="s">
        <v>32</v>
      </c>
      <c r="B31" s="10">
        <v>53.7682317682318</v>
      </c>
      <c r="C31" s="23">
        <v>17.428578602232101</v>
      </c>
      <c r="D31">
        <v>2002</v>
      </c>
      <c r="E31">
        <v>6</v>
      </c>
      <c r="F31">
        <v>149</v>
      </c>
      <c r="G31">
        <v>41</v>
      </c>
      <c r="H31">
        <v>51</v>
      </c>
      <c r="I31">
        <v>63</v>
      </c>
      <c r="J31" t="s">
        <v>18</v>
      </c>
    </row>
    <row r="32" spans="1:10" x14ac:dyDescent="0.25">
      <c r="A32"/>
      <c r="C32" s="5"/>
      <c r="D32" s="10"/>
      <c r="E32" s="10"/>
      <c r="F32" s="10"/>
      <c r="G32" s="10"/>
      <c r="H32" s="10"/>
      <c r="I32" s="10"/>
      <c r="J32"/>
    </row>
    <row r="33" spans="1:10" ht="15.75" customHeight="1" x14ac:dyDescent="0.25">
      <c r="A33" s="19" t="s">
        <v>53</v>
      </c>
    </row>
    <row r="34" spans="1:10" x14ac:dyDescent="0.25">
      <c r="A34" t="s">
        <v>27</v>
      </c>
      <c r="B34" t="s">
        <v>53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</row>
    <row r="35" spans="1:10" x14ac:dyDescent="0.25">
      <c r="A35" t="s">
        <v>32</v>
      </c>
      <c r="B35">
        <v>4.5045678636453097</v>
      </c>
      <c r="C35">
        <v>0.57384316137742797</v>
      </c>
      <c r="D35">
        <v>897</v>
      </c>
      <c r="E35">
        <v>2.7080502011022101</v>
      </c>
      <c r="F35">
        <v>5.9839362806871899</v>
      </c>
      <c r="G35">
        <v>4.0943445622221004</v>
      </c>
      <c r="H35">
        <v>4.4998096703302704</v>
      </c>
      <c r="I35">
        <v>4.9126548857360497</v>
      </c>
      <c r="J35" t="s">
        <v>17</v>
      </c>
    </row>
    <row r="36" spans="1:10" x14ac:dyDescent="0.25">
      <c r="A36" t="s">
        <v>28</v>
      </c>
      <c r="B36">
        <v>4.5136826179415301</v>
      </c>
      <c r="C36">
        <v>0.55950781962146401</v>
      </c>
      <c r="D36">
        <v>563</v>
      </c>
      <c r="E36">
        <v>3.0445224377234199</v>
      </c>
      <c r="F36">
        <v>5.9188938542731497</v>
      </c>
      <c r="G36">
        <v>4.1271343850450899</v>
      </c>
      <c r="H36">
        <v>4.4886363697321396</v>
      </c>
      <c r="I36">
        <v>4.9089648320872401</v>
      </c>
      <c r="J36" t="s">
        <v>17</v>
      </c>
    </row>
    <row r="37" spans="1:10" x14ac:dyDescent="0.25">
      <c r="A37" t="s">
        <v>29</v>
      </c>
      <c r="B37">
        <v>4.5330434141470901</v>
      </c>
      <c r="C37">
        <v>0.54825986121339598</v>
      </c>
      <c r="D37">
        <v>171</v>
      </c>
      <c r="E37">
        <v>3.4339872044851498</v>
      </c>
      <c r="F37">
        <v>5.8607862234658699</v>
      </c>
      <c r="G37">
        <v>4.1431347263915299</v>
      </c>
      <c r="H37">
        <v>4.5108595065168497</v>
      </c>
      <c r="I37">
        <v>4.9380067877676899</v>
      </c>
      <c r="J37" t="s">
        <v>17</v>
      </c>
    </row>
    <row r="38" spans="1:10" x14ac:dyDescent="0.25">
      <c r="A38" t="s">
        <v>31</v>
      </c>
      <c r="B38">
        <v>4.4446260630113796</v>
      </c>
      <c r="C38">
        <v>0.59069689624497701</v>
      </c>
      <c r="D38">
        <v>159</v>
      </c>
      <c r="E38">
        <v>2.8903717578961601</v>
      </c>
      <c r="F38">
        <v>5.7268477475872004</v>
      </c>
      <c r="G38">
        <v>4.0071678686497103</v>
      </c>
      <c r="H38">
        <v>4.5325994931532598</v>
      </c>
      <c r="I38">
        <v>4.9163179057820896</v>
      </c>
      <c r="J38" t="s">
        <v>17</v>
      </c>
    </row>
    <row r="39" spans="1:10" x14ac:dyDescent="0.25">
      <c r="A39"/>
    </row>
    <row r="40" spans="1:10" x14ac:dyDescent="0.25">
      <c r="A40" s="19" t="s">
        <v>53</v>
      </c>
      <c r="B40" s="4" t="s">
        <v>26</v>
      </c>
    </row>
    <row r="41" spans="1:10" x14ac:dyDescent="0.25">
      <c r="A41" t="s">
        <v>7</v>
      </c>
      <c r="B41" t="s">
        <v>25</v>
      </c>
      <c r="C41" t="s">
        <v>9</v>
      </c>
      <c r="D41" t="s">
        <v>10</v>
      </c>
      <c r="E41" t="s">
        <v>11</v>
      </c>
      <c r="F41" t="s">
        <v>12</v>
      </c>
      <c r="G41" t="s">
        <v>13</v>
      </c>
      <c r="H41" t="s">
        <v>14</v>
      </c>
      <c r="I41" t="s">
        <v>15</v>
      </c>
      <c r="J41" s="2" t="s">
        <v>16</v>
      </c>
    </row>
    <row r="42" spans="1:10" x14ac:dyDescent="0.25">
      <c r="A42" t="str">
        <f>A35</f>
        <v>DivNA</v>
      </c>
      <c r="B42">
        <f>EXP(B35)</f>
        <v>90.429257834352356</v>
      </c>
      <c r="C42" s="22">
        <f t="shared" ref="C42" si="11">EXP(C35)</f>
        <v>1.7750758623699452</v>
      </c>
      <c r="D42" s="10">
        <f>D35</f>
        <v>897</v>
      </c>
      <c r="E42" s="10">
        <f t="shared" ref="E42:I42" si="12">EXP(E35)</f>
        <v>15</v>
      </c>
      <c r="F42" s="10">
        <f t="shared" si="12"/>
        <v>396.99999999999977</v>
      </c>
      <c r="G42" s="10">
        <f t="shared" si="12"/>
        <v>59.999999999999986</v>
      </c>
      <c r="H42" s="10">
        <f t="shared" si="12"/>
        <v>90.000000000000469</v>
      </c>
      <c r="I42" s="10">
        <f t="shared" si="12"/>
        <v>135.99999999999969</v>
      </c>
      <c r="J42" t="str">
        <f>J35</f>
        <v>a</v>
      </c>
    </row>
    <row r="43" spans="1:10" x14ac:dyDescent="0.25">
      <c r="A43" t="str">
        <f t="shared" ref="A43:A45" si="13">A36</f>
        <v>Div0</v>
      </c>
      <c r="B43">
        <f t="shared" ref="B43:C43" si="14">EXP(B36)</f>
        <v>91.257266114232365</v>
      </c>
      <c r="C43" s="22">
        <f t="shared" si="14"/>
        <v>1.7498110656502175</v>
      </c>
      <c r="D43" s="10">
        <f t="shared" ref="D43:D45" si="15">D36</f>
        <v>563</v>
      </c>
      <c r="E43" s="10">
        <f t="shared" ref="E43:I43" si="16">EXP(E36)</f>
        <v>20.999999999999936</v>
      </c>
      <c r="F43" s="10">
        <f t="shared" si="16"/>
        <v>372.00000000000119</v>
      </c>
      <c r="G43" s="10">
        <f t="shared" si="16"/>
        <v>61.999999999999893</v>
      </c>
      <c r="H43" s="10">
        <f t="shared" si="16"/>
        <v>88.999999999999986</v>
      </c>
      <c r="I43" s="10">
        <f t="shared" si="16"/>
        <v>135.49907748763451</v>
      </c>
      <c r="J43" t="str">
        <f t="shared" ref="J43:J45" si="17">J36</f>
        <v>a</v>
      </c>
    </row>
    <row r="44" spans="1:10" x14ac:dyDescent="0.25">
      <c r="A44" t="str">
        <f t="shared" si="13"/>
        <v>Div1</v>
      </c>
      <c r="B44">
        <f t="shared" ref="B44:C44" si="18">EXP(B37)</f>
        <v>93.041293817344666</v>
      </c>
      <c r="C44" s="22">
        <f t="shared" si="18"/>
        <v>1.7302395397594965</v>
      </c>
      <c r="D44" s="10">
        <f t="shared" si="15"/>
        <v>171</v>
      </c>
      <c r="E44" s="10">
        <f t="shared" ref="E44:I44" si="19">EXP(E37)</f>
        <v>31.00000000000011</v>
      </c>
      <c r="F44" s="10">
        <f t="shared" si="19"/>
        <v>351.00000000000142</v>
      </c>
      <c r="G44" s="10">
        <f t="shared" si="19"/>
        <v>62.999999999999822</v>
      </c>
      <c r="H44" s="10">
        <f t="shared" si="19"/>
        <v>90.999999999999972</v>
      </c>
      <c r="I44" s="10">
        <f t="shared" si="19"/>
        <v>139.4919352507525</v>
      </c>
      <c r="J44" t="str">
        <f t="shared" si="17"/>
        <v>a</v>
      </c>
    </row>
    <row r="45" spans="1:10" x14ac:dyDescent="0.25">
      <c r="A45" t="str">
        <f t="shared" si="13"/>
        <v>Div2</v>
      </c>
      <c r="B45">
        <f t="shared" ref="B45:C45" si="20">EXP(B38)</f>
        <v>85.168024407532243</v>
      </c>
      <c r="C45" s="22">
        <f t="shared" si="20"/>
        <v>1.8052460463187641</v>
      </c>
      <c r="D45" s="10">
        <f t="shared" si="15"/>
        <v>159</v>
      </c>
      <c r="E45" s="10">
        <f t="shared" ref="E45:I45" si="21">EXP(E38)</f>
        <v>17.999999999999918</v>
      </c>
      <c r="F45" s="10">
        <f t="shared" si="21"/>
        <v>307.00000000000097</v>
      </c>
      <c r="G45" s="10">
        <f t="shared" si="21"/>
        <v>54.990908339469996</v>
      </c>
      <c r="H45" s="10">
        <f t="shared" si="21"/>
        <v>93.000000000000355</v>
      </c>
      <c r="I45" s="10">
        <f t="shared" si="21"/>
        <v>136.49908424601259</v>
      </c>
      <c r="J45" t="str">
        <f t="shared" si="17"/>
        <v>a</v>
      </c>
    </row>
    <row r="46" spans="1:10" x14ac:dyDescent="0.25">
      <c r="A46"/>
      <c r="B46" t="s">
        <v>61</v>
      </c>
    </row>
    <row r="47" spans="1:10" x14ac:dyDescent="0.25">
      <c r="A47"/>
    </row>
    <row r="48" spans="1:10" x14ac:dyDescent="0.25">
      <c r="A48" s="6" t="s">
        <v>4</v>
      </c>
    </row>
    <row r="49" spans="1:10" x14ac:dyDescent="0.25">
      <c r="A49" t="s">
        <v>27</v>
      </c>
      <c r="B49" t="s">
        <v>4</v>
      </c>
      <c r="C49" t="s">
        <v>9</v>
      </c>
      <c r="D49" t="s">
        <v>10</v>
      </c>
      <c r="E49" t="s">
        <v>11</v>
      </c>
      <c r="F49" t="s">
        <v>12</v>
      </c>
      <c r="G49" t="s">
        <v>13</v>
      </c>
      <c r="H49" t="s">
        <v>14</v>
      </c>
      <c r="I49" t="s">
        <v>15</v>
      </c>
      <c r="J49" t="s">
        <v>16</v>
      </c>
    </row>
    <row r="50" spans="1:10" x14ac:dyDescent="0.25">
      <c r="A50" t="s">
        <v>28</v>
      </c>
      <c r="B50">
        <v>114.067495559503</v>
      </c>
      <c r="C50">
        <v>34.432652176203902</v>
      </c>
      <c r="D50">
        <v>563</v>
      </c>
      <c r="E50">
        <v>24</v>
      </c>
      <c r="F50">
        <v>239</v>
      </c>
      <c r="G50">
        <v>90</v>
      </c>
      <c r="H50">
        <v>112</v>
      </c>
      <c r="I50">
        <v>137</v>
      </c>
      <c r="J50" t="s">
        <v>17</v>
      </c>
    </row>
    <row r="51" spans="1:10" x14ac:dyDescent="0.25">
      <c r="A51" t="s">
        <v>29</v>
      </c>
      <c r="B51">
        <v>109.929824561404</v>
      </c>
      <c r="C51">
        <v>33.659817018720503</v>
      </c>
      <c r="D51">
        <v>171</v>
      </c>
      <c r="E51">
        <v>37</v>
      </c>
      <c r="F51">
        <v>257</v>
      </c>
      <c r="G51">
        <v>88</v>
      </c>
      <c r="H51">
        <v>109</v>
      </c>
      <c r="I51">
        <v>131</v>
      </c>
      <c r="J51" t="s">
        <v>17</v>
      </c>
    </row>
    <row r="52" spans="1:10" x14ac:dyDescent="0.25">
      <c r="A52" t="s">
        <v>31</v>
      </c>
      <c r="B52">
        <v>110.830188679245</v>
      </c>
      <c r="C52">
        <v>34.9850252860845</v>
      </c>
      <c r="D52">
        <v>159</v>
      </c>
      <c r="E52">
        <v>24</v>
      </c>
      <c r="F52">
        <v>222</v>
      </c>
      <c r="G52">
        <v>81.5</v>
      </c>
      <c r="H52">
        <v>110</v>
      </c>
      <c r="I52">
        <v>134</v>
      </c>
      <c r="J52" t="s">
        <v>17</v>
      </c>
    </row>
    <row r="53" spans="1:10" x14ac:dyDescent="0.25">
      <c r="A53" t="s">
        <v>32</v>
      </c>
      <c r="B53">
        <v>110.50724637681201</v>
      </c>
      <c r="C53">
        <v>37.179166276568203</v>
      </c>
      <c r="D53">
        <v>897</v>
      </c>
      <c r="E53">
        <v>29</v>
      </c>
      <c r="F53">
        <v>277</v>
      </c>
      <c r="G53">
        <v>84</v>
      </c>
      <c r="H53">
        <v>107</v>
      </c>
      <c r="I53">
        <v>132</v>
      </c>
      <c r="J53" t="s">
        <v>17</v>
      </c>
    </row>
    <row r="54" spans="1:10" x14ac:dyDescent="0.25">
      <c r="A54"/>
    </row>
    <row r="55" spans="1:10" x14ac:dyDescent="0.25">
      <c r="A55" s="6" t="s">
        <v>57</v>
      </c>
    </row>
    <row r="56" spans="1:10" x14ac:dyDescent="0.25">
      <c r="A56" t="s">
        <v>27</v>
      </c>
      <c r="B56" t="s">
        <v>57</v>
      </c>
      <c r="C56" t="s">
        <v>9</v>
      </c>
      <c r="D56" t="s">
        <v>10</v>
      </c>
      <c r="E56" t="s">
        <v>11</v>
      </c>
      <c r="F56" t="s">
        <v>12</v>
      </c>
      <c r="G56" t="s">
        <v>13</v>
      </c>
      <c r="H56" t="s">
        <v>14</v>
      </c>
      <c r="I56" t="s">
        <v>15</v>
      </c>
      <c r="J56" t="s">
        <v>16</v>
      </c>
    </row>
    <row r="57" spans="1:10" x14ac:dyDescent="0.25">
      <c r="A57" t="s">
        <v>28</v>
      </c>
      <c r="B57">
        <v>4.6887875847192504</v>
      </c>
      <c r="C57">
        <v>0.31842280384851102</v>
      </c>
      <c r="D57">
        <v>563</v>
      </c>
      <c r="E57">
        <v>3.1780538303479502</v>
      </c>
      <c r="F57">
        <v>5.4764635519315101</v>
      </c>
      <c r="G57">
        <v>4.4998096703302704</v>
      </c>
      <c r="H57">
        <v>4.7184988712950897</v>
      </c>
      <c r="I57">
        <v>4.9199809258281304</v>
      </c>
      <c r="J57" t="s">
        <v>17</v>
      </c>
    </row>
    <row r="58" spans="1:10" x14ac:dyDescent="0.25">
      <c r="A58" t="s">
        <v>29</v>
      </c>
      <c r="B58">
        <v>4.6518728279578196</v>
      </c>
      <c r="C58">
        <v>0.31734269451119401</v>
      </c>
      <c r="D58">
        <v>171</v>
      </c>
      <c r="E58">
        <v>3.6109179126442199</v>
      </c>
      <c r="F58">
        <v>5.5490760848952201</v>
      </c>
      <c r="G58">
        <v>4.4773368144782104</v>
      </c>
      <c r="H58">
        <v>4.6913478822291399</v>
      </c>
      <c r="I58">
        <v>4.8751973232011503</v>
      </c>
      <c r="J58" t="s">
        <v>17</v>
      </c>
    </row>
    <row r="59" spans="1:10" x14ac:dyDescent="0.25">
      <c r="A59" t="s">
        <v>31</v>
      </c>
      <c r="B59">
        <v>4.6553858679082598</v>
      </c>
      <c r="C59">
        <v>0.33545214768777898</v>
      </c>
      <c r="D59">
        <v>159</v>
      </c>
      <c r="E59">
        <v>3.1780538303479502</v>
      </c>
      <c r="F59">
        <v>5.4026773818722802</v>
      </c>
      <c r="G59">
        <v>4.4005842009683498</v>
      </c>
      <c r="H59">
        <v>4.7004803657924201</v>
      </c>
      <c r="I59">
        <v>4.8978397999509102</v>
      </c>
      <c r="J59" t="s">
        <v>17</v>
      </c>
    </row>
    <row r="60" spans="1:10" x14ac:dyDescent="0.25">
      <c r="A60" t="s">
        <v>32</v>
      </c>
      <c r="B60">
        <v>4.6469225849953801</v>
      </c>
      <c r="C60">
        <v>0.34969169335501499</v>
      </c>
      <c r="D60">
        <v>897</v>
      </c>
      <c r="E60">
        <v>3.3672958299864701</v>
      </c>
      <c r="F60">
        <v>5.6240175061873403</v>
      </c>
      <c r="G60">
        <v>4.4308167988433098</v>
      </c>
      <c r="H60">
        <v>4.6728288344619102</v>
      </c>
      <c r="I60">
        <v>4.8828019225863697</v>
      </c>
      <c r="J60" t="s">
        <v>17</v>
      </c>
    </row>
    <row r="61" spans="1:10" x14ac:dyDescent="0.25">
      <c r="A61"/>
    </row>
    <row r="62" spans="1:10" x14ac:dyDescent="0.25">
      <c r="A62" s="6" t="s">
        <v>57</v>
      </c>
      <c r="B62" s="4" t="s">
        <v>26</v>
      </c>
    </row>
    <row r="63" spans="1:10" x14ac:dyDescent="0.25">
      <c r="A63" s="7" t="s">
        <v>7</v>
      </c>
      <c r="B63" t="s">
        <v>25</v>
      </c>
      <c r="C63" t="s">
        <v>9</v>
      </c>
      <c r="D63" t="s">
        <v>10</v>
      </c>
      <c r="E63" t="s">
        <v>11</v>
      </c>
      <c r="F63" t="s">
        <v>12</v>
      </c>
      <c r="G63" t="s">
        <v>13</v>
      </c>
      <c r="H63" t="s">
        <v>14</v>
      </c>
      <c r="I63" t="s">
        <v>15</v>
      </c>
      <c r="J63" s="2" t="s">
        <v>16</v>
      </c>
    </row>
    <row r="64" spans="1:10" x14ac:dyDescent="0.25">
      <c r="A64" s="7" t="str">
        <f>A57</f>
        <v>Div0</v>
      </c>
      <c r="B64" s="15">
        <f>EXP(B57)</f>
        <v>108.7212845209463</v>
      </c>
      <c r="C64" s="22">
        <f t="shared" ref="C64" si="22">EXP(C57)</f>
        <v>1.3749574756613019</v>
      </c>
      <c r="D64" s="13">
        <f>D57</f>
        <v>563</v>
      </c>
      <c r="E64" s="10">
        <f t="shared" ref="E64:I64" si="23">EXP(E57)</f>
        <v>24.00000000000011</v>
      </c>
      <c r="F64" s="10">
        <f t="shared" si="23"/>
        <v>238.99999999999989</v>
      </c>
      <c r="G64" s="10">
        <f t="shared" si="23"/>
        <v>90.000000000000469</v>
      </c>
      <c r="H64" s="10">
        <f t="shared" si="23"/>
        <v>111.99999999999946</v>
      </c>
      <c r="I64" s="10">
        <f t="shared" si="23"/>
        <v>137.00000000000074</v>
      </c>
      <c r="J64" t="str">
        <f>J57</f>
        <v>a</v>
      </c>
    </row>
    <row r="65" spans="1:10" x14ac:dyDescent="0.25">
      <c r="A65" s="7" t="str">
        <f t="shared" ref="A65:A67" si="24">A58</f>
        <v>Div1</v>
      </c>
      <c r="B65" s="15">
        <f t="shared" ref="B65:C65" si="25">EXP(B58)</f>
        <v>104.7810387917375</v>
      </c>
      <c r="C65" s="22">
        <f t="shared" si="25"/>
        <v>1.3734731730023104</v>
      </c>
      <c r="D65" s="13">
        <f t="shared" ref="D65:D67" si="26">D58</f>
        <v>171</v>
      </c>
      <c r="E65" s="10">
        <f t="shared" ref="E65:I65" si="27">EXP(E58)</f>
        <v>36.999999999999829</v>
      </c>
      <c r="F65" s="10">
        <f t="shared" si="27"/>
        <v>257.00000000000006</v>
      </c>
      <c r="G65" s="10">
        <f t="shared" si="27"/>
        <v>88.000000000000341</v>
      </c>
      <c r="H65" s="10">
        <f t="shared" si="27"/>
        <v>108.99999999999959</v>
      </c>
      <c r="I65" s="10">
        <f t="shared" si="27"/>
        <v>130.99999999999983</v>
      </c>
      <c r="J65" t="str">
        <f t="shared" ref="J65:J67" si="28">J58</f>
        <v>a</v>
      </c>
    </row>
    <row r="66" spans="1:10" x14ac:dyDescent="0.25">
      <c r="A66" s="7" t="str">
        <f t="shared" si="24"/>
        <v>Div2</v>
      </c>
      <c r="B66" s="15">
        <f t="shared" ref="B66:C66" si="29">EXP(B59)</f>
        <v>105.14978609983436</v>
      </c>
      <c r="C66" s="22">
        <f t="shared" si="29"/>
        <v>1.3985726036525781</v>
      </c>
      <c r="D66" s="13">
        <f t="shared" si="26"/>
        <v>159</v>
      </c>
      <c r="E66" s="10">
        <f t="shared" ref="E66:I66" si="30">EXP(E59)</f>
        <v>24.00000000000011</v>
      </c>
      <c r="F66" s="10">
        <f t="shared" si="30"/>
        <v>222.00000000000017</v>
      </c>
      <c r="G66" s="10">
        <f t="shared" si="30"/>
        <v>81.498466243237061</v>
      </c>
      <c r="H66" s="10">
        <f t="shared" si="30"/>
        <v>110.00000000000043</v>
      </c>
      <c r="I66" s="10">
        <f t="shared" si="30"/>
        <v>133.99999999999986</v>
      </c>
      <c r="J66" t="str">
        <f t="shared" si="28"/>
        <v>a</v>
      </c>
    </row>
    <row r="67" spans="1:10" x14ac:dyDescent="0.25">
      <c r="A67" s="7" t="str">
        <f t="shared" si="24"/>
        <v>DivNA</v>
      </c>
      <c r="B67" s="15">
        <f t="shared" ref="B67:C67" si="31">EXP(B60)</f>
        <v>104.26362890078688</v>
      </c>
      <c r="C67" s="22">
        <f t="shared" si="31"/>
        <v>1.4186301080747177</v>
      </c>
      <c r="D67" s="13">
        <f t="shared" si="26"/>
        <v>897</v>
      </c>
      <c r="E67" s="10">
        <f t="shared" ref="E67:I67" si="32">EXP(E60)</f>
        <v>28.999999999999886</v>
      </c>
      <c r="F67" s="10">
        <f t="shared" si="32"/>
        <v>277.00000000000051</v>
      </c>
      <c r="G67" s="10">
        <f t="shared" si="32"/>
        <v>83.999999999999687</v>
      </c>
      <c r="H67" s="10">
        <f t="shared" si="32"/>
        <v>107.00000000000043</v>
      </c>
      <c r="I67" s="10">
        <f t="shared" si="32"/>
        <v>131.99999999999986</v>
      </c>
      <c r="J67" t="str">
        <f t="shared" si="28"/>
        <v>a</v>
      </c>
    </row>
    <row r="68" spans="1:10" x14ac:dyDescent="0.25">
      <c r="A68"/>
    </row>
    <row r="69" spans="1:10" x14ac:dyDescent="0.25">
      <c r="A69" s="18" t="s">
        <v>6</v>
      </c>
    </row>
    <row r="70" spans="1:10" x14ac:dyDescent="0.25">
      <c r="A70" t="s">
        <v>27</v>
      </c>
      <c r="B70" t="s">
        <v>19</v>
      </c>
      <c r="C70" t="s">
        <v>9</v>
      </c>
      <c r="D70" t="s">
        <v>10</v>
      </c>
      <c r="E70" t="s">
        <v>11</v>
      </c>
      <c r="F70" t="s">
        <v>12</v>
      </c>
      <c r="G70" t="s">
        <v>13</v>
      </c>
      <c r="H70" t="s">
        <v>14</v>
      </c>
      <c r="I70" t="s">
        <v>15</v>
      </c>
      <c r="J70" t="s">
        <v>16</v>
      </c>
    </row>
    <row r="71" spans="1:10" x14ac:dyDescent="0.25">
      <c r="A71" t="s">
        <v>28</v>
      </c>
      <c r="B71">
        <v>190.36412078152799</v>
      </c>
      <c r="C71">
        <v>40.645029532448</v>
      </c>
      <c r="D71">
        <v>563</v>
      </c>
      <c r="E71">
        <v>85</v>
      </c>
      <c r="F71">
        <v>349</v>
      </c>
      <c r="G71">
        <v>162</v>
      </c>
      <c r="H71">
        <v>189</v>
      </c>
      <c r="I71">
        <v>214</v>
      </c>
      <c r="J71" t="s">
        <v>17</v>
      </c>
    </row>
    <row r="72" spans="1:10" x14ac:dyDescent="0.25">
      <c r="A72" t="s">
        <v>29</v>
      </c>
      <c r="B72">
        <v>187.994152046784</v>
      </c>
      <c r="C72">
        <v>38.989817234160199</v>
      </c>
      <c r="D72">
        <v>171</v>
      </c>
      <c r="E72">
        <v>103</v>
      </c>
      <c r="F72">
        <v>345</v>
      </c>
      <c r="G72">
        <v>158.5</v>
      </c>
      <c r="H72">
        <v>190</v>
      </c>
      <c r="I72">
        <v>215</v>
      </c>
      <c r="J72" t="s">
        <v>17</v>
      </c>
    </row>
    <row r="73" spans="1:10" x14ac:dyDescent="0.25">
      <c r="A73" t="s">
        <v>31</v>
      </c>
      <c r="B73">
        <v>190.07547169811301</v>
      </c>
      <c r="C73">
        <v>40.693442878291201</v>
      </c>
      <c r="D73">
        <v>159</v>
      </c>
      <c r="E73">
        <v>102</v>
      </c>
      <c r="F73">
        <v>300</v>
      </c>
      <c r="G73">
        <v>159.5</v>
      </c>
      <c r="H73">
        <v>182</v>
      </c>
      <c r="I73">
        <v>215.5</v>
      </c>
      <c r="J73" t="s">
        <v>17</v>
      </c>
    </row>
    <row r="74" spans="1:10" x14ac:dyDescent="0.25">
      <c r="A74" t="s">
        <v>32</v>
      </c>
      <c r="B74">
        <v>187.29431438127099</v>
      </c>
      <c r="C74">
        <v>42.466771424573203</v>
      </c>
      <c r="D74">
        <v>897</v>
      </c>
      <c r="E74">
        <v>84</v>
      </c>
      <c r="F74">
        <v>359</v>
      </c>
      <c r="G74">
        <v>158</v>
      </c>
      <c r="H74">
        <v>182</v>
      </c>
      <c r="I74">
        <v>211</v>
      </c>
      <c r="J74" t="s">
        <v>17</v>
      </c>
    </row>
    <row r="75" spans="1:10" x14ac:dyDescent="0.25">
      <c r="A75"/>
    </row>
    <row r="76" spans="1:10" x14ac:dyDescent="0.25">
      <c r="A76" s="16" t="s">
        <v>24</v>
      </c>
    </row>
    <row r="77" spans="1:10" x14ac:dyDescent="0.25">
      <c r="A77" t="s">
        <v>27</v>
      </c>
      <c r="B77" t="s">
        <v>24</v>
      </c>
      <c r="C77" t="s">
        <v>9</v>
      </c>
      <c r="D77" t="s">
        <v>10</v>
      </c>
      <c r="E77" t="s">
        <v>11</v>
      </c>
      <c r="F77" t="s">
        <v>12</v>
      </c>
      <c r="G77" t="s">
        <v>13</v>
      </c>
      <c r="H77" t="s">
        <v>14</v>
      </c>
      <c r="I77" t="s">
        <v>15</v>
      </c>
      <c r="J77" t="s">
        <v>16</v>
      </c>
    </row>
    <row r="78" spans="1:10" x14ac:dyDescent="0.25">
      <c r="A78" t="s">
        <v>32</v>
      </c>
      <c r="B78">
        <v>29.913763233878701</v>
      </c>
      <c r="C78">
        <v>7.3488684363581998</v>
      </c>
      <c r="D78">
        <v>2078</v>
      </c>
      <c r="E78">
        <v>14.5</v>
      </c>
      <c r="F78">
        <v>64.599999999999994</v>
      </c>
      <c r="G78">
        <v>24.7</v>
      </c>
      <c r="H78">
        <v>28.8</v>
      </c>
      <c r="I78">
        <v>33.700000000000003</v>
      </c>
      <c r="J78" t="s">
        <v>17</v>
      </c>
    </row>
    <row r="79" spans="1:10" x14ac:dyDescent="0.25">
      <c r="A79" t="s">
        <v>28</v>
      </c>
      <c r="B79">
        <v>29.8530373831776</v>
      </c>
      <c r="C79">
        <v>7.0497407764377602</v>
      </c>
      <c r="D79">
        <v>1284</v>
      </c>
      <c r="E79">
        <v>16.2</v>
      </c>
      <c r="F79">
        <v>64.5</v>
      </c>
      <c r="G79">
        <v>24.9</v>
      </c>
      <c r="H79">
        <v>28.75</v>
      </c>
      <c r="I79">
        <v>33.6</v>
      </c>
      <c r="J79" t="s">
        <v>17</v>
      </c>
    </row>
    <row r="80" spans="1:10" x14ac:dyDescent="0.25">
      <c r="A80" t="s">
        <v>29</v>
      </c>
      <c r="B80">
        <v>29.043640897755601</v>
      </c>
      <c r="C80">
        <v>6.88972174407089</v>
      </c>
      <c r="D80">
        <v>401</v>
      </c>
      <c r="E80">
        <v>17.7</v>
      </c>
      <c r="F80">
        <v>60.7</v>
      </c>
      <c r="G80">
        <v>24</v>
      </c>
      <c r="H80">
        <v>27.7</v>
      </c>
      <c r="I80">
        <v>32.5</v>
      </c>
      <c r="J80" t="s">
        <v>30</v>
      </c>
    </row>
    <row r="81" spans="1:10" x14ac:dyDescent="0.25">
      <c r="A81" t="s">
        <v>31</v>
      </c>
      <c r="B81">
        <v>27.803999999999998</v>
      </c>
      <c r="C81">
        <v>6.4460929473375002</v>
      </c>
      <c r="D81">
        <v>400</v>
      </c>
      <c r="E81">
        <v>16.5</v>
      </c>
      <c r="F81">
        <v>56.6</v>
      </c>
      <c r="G81">
        <v>23.074999999999999</v>
      </c>
      <c r="H81">
        <v>26.95</v>
      </c>
      <c r="I81">
        <v>31.3</v>
      </c>
      <c r="J81" t="s">
        <v>18</v>
      </c>
    </row>
    <row r="82" spans="1:10" x14ac:dyDescent="0.25">
      <c r="A82"/>
    </row>
    <row r="83" spans="1:10" x14ac:dyDescent="0.25">
      <c r="A83" s="17" t="s">
        <v>25</v>
      </c>
    </row>
    <row r="84" spans="1:10" x14ac:dyDescent="0.25">
      <c r="A84" t="s">
        <v>27</v>
      </c>
      <c r="B84" t="s">
        <v>25</v>
      </c>
      <c r="C84" t="s">
        <v>9</v>
      </c>
      <c r="D84" t="s">
        <v>10</v>
      </c>
      <c r="E84" t="s">
        <v>11</v>
      </c>
      <c r="F84" t="s">
        <v>12</v>
      </c>
      <c r="G84" t="s">
        <v>13</v>
      </c>
      <c r="H84" t="s">
        <v>14</v>
      </c>
      <c r="I84" t="s">
        <v>15</v>
      </c>
      <c r="J84" t="s">
        <v>16</v>
      </c>
    </row>
    <row r="85" spans="1:10" x14ac:dyDescent="0.25">
      <c r="A85" t="s">
        <v>28</v>
      </c>
      <c r="B85">
        <v>3.3704127119843199</v>
      </c>
      <c r="C85">
        <v>0.224830218940724</v>
      </c>
      <c r="D85">
        <v>1284</v>
      </c>
      <c r="E85">
        <v>2.78501124223834</v>
      </c>
      <c r="F85">
        <v>4.1666652238017301</v>
      </c>
      <c r="G85">
        <v>3.2148678034706601</v>
      </c>
      <c r="H85">
        <v>3.3586362549537401</v>
      </c>
      <c r="I85">
        <v>3.51452606696916</v>
      </c>
      <c r="J85" t="s">
        <v>17</v>
      </c>
    </row>
    <row r="86" spans="1:10" x14ac:dyDescent="0.25">
      <c r="A86" t="s">
        <v>29</v>
      </c>
      <c r="B86">
        <v>3.3434792852856798</v>
      </c>
      <c r="C86">
        <v>0.22098082949095399</v>
      </c>
      <c r="D86">
        <v>401</v>
      </c>
      <c r="E86">
        <v>2.8735646395797798</v>
      </c>
      <c r="F86">
        <v>4.1059436980654498</v>
      </c>
      <c r="G86">
        <v>3.1780538303479502</v>
      </c>
      <c r="H86">
        <v>3.32143241319329</v>
      </c>
      <c r="I86">
        <v>3.4812400893356901</v>
      </c>
      <c r="J86" t="s">
        <v>17</v>
      </c>
    </row>
    <row r="87" spans="1:10" x14ac:dyDescent="0.25">
      <c r="A87" t="s">
        <v>31</v>
      </c>
      <c r="B87">
        <v>3.3004267134581</v>
      </c>
      <c r="C87">
        <v>0.21974482002696499</v>
      </c>
      <c r="D87">
        <v>400</v>
      </c>
      <c r="E87">
        <v>2.8033603809065299</v>
      </c>
      <c r="F87">
        <v>4.0360089852091399</v>
      </c>
      <c r="G87">
        <v>3.1387480171280999</v>
      </c>
      <c r="H87">
        <v>3.2939815763060598</v>
      </c>
      <c r="I87">
        <v>3.4436180975461101</v>
      </c>
      <c r="J87" t="s">
        <v>18</v>
      </c>
    </row>
    <row r="88" spans="1:10" x14ac:dyDescent="0.25">
      <c r="A88" t="s">
        <v>32</v>
      </c>
      <c r="B88">
        <v>3.3703605826641798</v>
      </c>
      <c r="C88">
        <v>0.233708666073875</v>
      </c>
      <c r="D88">
        <v>2078</v>
      </c>
      <c r="E88">
        <v>2.6741486494265301</v>
      </c>
      <c r="F88">
        <v>4.1682144107885604</v>
      </c>
      <c r="G88">
        <v>3.2068032436339302</v>
      </c>
      <c r="H88">
        <v>3.3603753871419002</v>
      </c>
      <c r="I88">
        <v>3.5174978373583201</v>
      </c>
      <c r="J88" t="s">
        <v>17</v>
      </c>
    </row>
    <row r="89" spans="1:10" x14ac:dyDescent="0.25">
      <c r="A89"/>
    </row>
    <row r="90" spans="1:10" x14ac:dyDescent="0.25">
      <c r="A90" s="17" t="s">
        <v>25</v>
      </c>
      <c r="B90" s="4" t="s">
        <v>26</v>
      </c>
    </row>
    <row r="91" spans="1:10" x14ac:dyDescent="0.25">
      <c r="A91" t="s">
        <v>7</v>
      </c>
      <c r="B91" t="s">
        <v>25</v>
      </c>
      <c r="C91" t="s">
        <v>9</v>
      </c>
      <c r="D91" t="s">
        <v>10</v>
      </c>
      <c r="E91" t="s">
        <v>11</v>
      </c>
      <c r="F91" t="s">
        <v>12</v>
      </c>
      <c r="G91" t="s">
        <v>13</v>
      </c>
      <c r="H91" t="s">
        <v>14</v>
      </c>
      <c r="I91" t="s">
        <v>15</v>
      </c>
      <c r="J91" s="2" t="s">
        <v>16</v>
      </c>
    </row>
    <row r="92" spans="1:10" x14ac:dyDescent="0.25">
      <c r="A92" t="str">
        <f>A85</f>
        <v>Div0</v>
      </c>
      <c r="B92">
        <f>EXP(B85)</f>
        <v>29.090530591230866</v>
      </c>
      <c r="C92" s="22">
        <f t="shared" ref="B92:C95" si="33">EXP(C85)</f>
        <v>1.2521101135630144</v>
      </c>
      <c r="D92">
        <f>D85</f>
        <v>1284</v>
      </c>
      <c r="E92">
        <f t="shared" ref="E92:I95" si="34">EXP(E85)</f>
        <v>16.200000000000024</v>
      </c>
      <c r="F92">
        <f t="shared" si="34"/>
        <v>64.500000000000213</v>
      </c>
      <c r="G92">
        <f t="shared" si="34"/>
        <v>24.899999999999956</v>
      </c>
      <c r="H92">
        <f t="shared" si="34"/>
        <v>28.74995652170632</v>
      </c>
      <c r="I92">
        <f t="shared" si="34"/>
        <v>33.600000000000051</v>
      </c>
      <c r="J92" t="str">
        <f>J85</f>
        <v>a</v>
      </c>
    </row>
    <row r="93" spans="1:10" x14ac:dyDescent="0.25">
      <c r="A93" t="str">
        <f t="shared" ref="A93:A95" si="35">A86</f>
        <v>Div1</v>
      </c>
      <c r="B93">
        <f t="shared" si="33"/>
        <v>28.317480098268305</v>
      </c>
      <c r="C93" s="22">
        <f t="shared" si="33"/>
        <v>1.2472995189681555</v>
      </c>
      <c r="D93">
        <f t="shared" ref="D93:D95" si="36">D86</f>
        <v>401</v>
      </c>
      <c r="E93">
        <f t="shared" si="34"/>
        <v>17.699999999999935</v>
      </c>
      <c r="F93">
        <f t="shared" si="34"/>
        <v>60.699999999999832</v>
      </c>
      <c r="G93">
        <f t="shared" si="34"/>
        <v>24.00000000000011</v>
      </c>
      <c r="H93">
        <f t="shared" si="34"/>
        <v>27.699999999999921</v>
      </c>
      <c r="I93">
        <f t="shared" si="34"/>
        <v>32.499999999999943</v>
      </c>
      <c r="J93" t="str">
        <f t="shared" ref="J93:J95" si="37">J86</f>
        <v>a</v>
      </c>
    </row>
    <row r="94" spans="1:10" x14ac:dyDescent="0.25">
      <c r="A94" t="str">
        <f t="shared" si="35"/>
        <v>Div2</v>
      </c>
      <c r="B94">
        <f t="shared" si="33"/>
        <v>27.124210717315034</v>
      </c>
      <c r="C94" s="22">
        <f t="shared" si="33"/>
        <v>1.2457587973276956</v>
      </c>
      <c r="D94">
        <f t="shared" si="36"/>
        <v>400</v>
      </c>
      <c r="E94">
        <f t="shared" si="34"/>
        <v>16.499999999999918</v>
      </c>
      <c r="F94">
        <f t="shared" si="34"/>
        <v>56.600000000000151</v>
      </c>
      <c r="G94">
        <f t="shared" si="34"/>
        <v>23.074959312792544</v>
      </c>
      <c r="H94">
        <f t="shared" si="34"/>
        <v>26.949953617770809</v>
      </c>
      <c r="I94">
        <f t="shared" si="34"/>
        <v>31.300000000000082</v>
      </c>
      <c r="J94" t="str">
        <f t="shared" si="37"/>
        <v>b</v>
      </c>
    </row>
    <row r="95" spans="1:10" x14ac:dyDescent="0.25">
      <c r="A95" t="str">
        <f t="shared" si="35"/>
        <v>DivNA</v>
      </c>
      <c r="B95">
        <f t="shared" si="33"/>
        <v>29.089014161174209</v>
      </c>
      <c r="C95" s="22">
        <f t="shared" si="33"/>
        <v>1.2632764033176309</v>
      </c>
      <c r="D95">
        <f t="shared" si="36"/>
        <v>2078</v>
      </c>
      <c r="E95">
        <f t="shared" si="34"/>
        <v>14.50000000000002</v>
      </c>
      <c r="F95">
        <f t="shared" si="34"/>
        <v>64.600000000000264</v>
      </c>
      <c r="G95">
        <f t="shared" si="34"/>
        <v>24.699999999999967</v>
      </c>
      <c r="H95">
        <f t="shared" si="34"/>
        <v>28.799999999999997</v>
      </c>
      <c r="I95" s="10">
        <f t="shared" si="34"/>
        <v>33.700000000000138</v>
      </c>
      <c r="J95" t="str">
        <f t="shared" si="37"/>
        <v>a</v>
      </c>
    </row>
    <row r="96" spans="1:10" x14ac:dyDescent="0.25">
      <c r="A96"/>
      <c r="B96" t="s">
        <v>37</v>
      </c>
    </row>
    <row r="97" spans="1:26" x14ac:dyDescent="0.25">
      <c r="A97"/>
    </row>
    <row r="98" spans="1:26" x14ac:dyDescent="0.25">
      <c r="A98" s="6" t="s">
        <v>77</v>
      </c>
      <c r="T98" s="4" t="s">
        <v>86</v>
      </c>
    </row>
    <row r="99" spans="1:26" x14ac:dyDescent="0.25">
      <c r="A99" t="s">
        <v>27</v>
      </c>
      <c r="B99" t="s">
        <v>73</v>
      </c>
      <c r="C99" t="s">
        <v>9</v>
      </c>
      <c r="D99" t="s">
        <v>10</v>
      </c>
      <c r="E99" t="s">
        <v>11</v>
      </c>
      <c r="F99" t="s">
        <v>12</v>
      </c>
      <c r="G99" t="s">
        <v>13</v>
      </c>
      <c r="H99" t="s">
        <v>14</v>
      </c>
      <c r="I99" t="s">
        <v>15</v>
      </c>
      <c r="J99" t="s">
        <v>16</v>
      </c>
      <c r="T99" s="24" t="s">
        <v>27</v>
      </c>
      <c r="U99" s="24" t="s">
        <v>87</v>
      </c>
      <c r="V99" s="24" t="s">
        <v>85</v>
      </c>
      <c r="W99" s="24" t="s">
        <v>16</v>
      </c>
      <c r="X99" s="24" t="s">
        <v>9</v>
      </c>
      <c r="Y99" s="24" t="s">
        <v>11</v>
      </c>
      <c r="Z99" s="24" t="s">
        <v>12</v>
      </c>
    </row>
    <row r="100" spans="1:26" x14ac:dyDescent="0.25">
      <c r="A100" t="s">
        <v>32</v>
      </c>
      <c r="B100" s="13">
        <v>1935.97521655438</v>
      </c>
      <c r="C100" s="13">
        <v>722.48086089127003</v>
      </c>
      <c r="D100">
        <v>2078</v>
      </c>
      <c r="E100">
        <v>604</v>
      </c>
      <c r="F100">
        <v>5104.5</v>
      </c>
      <c r="G100">
        <v>1410.5</v>
      </c>
      <c r="H100">
        <v>1838.5</v>
      </c>
      <c r="I100">
        <v>2352.25</v>
      </c>
      <c r="J100" t="s">
        <v>81</v>
      </c>
      <c r="T100" s="24" t="s">
        <v>32</v>
      </c>
      <c r="U100" s="24">
        <v>2078</v>
      </c>
      <c r="V100" s="25">
        <v>1935.97521655438</v>
      </c>
      <c r="W100" s="24" t="s">
        <v>81</v>
      </c>
      <c r="X100" s="25">
        <v>722.48086089127003</v>
      </c>
      <c r="Y100" s="25">
        <v>604</v>
      </c>
      <c r="Z100" s="25">
        <v>5104.5</v>
      </c>
    </row>
    <row r="101" spans="1:26" x14ac:dyDescent="0.25">
      <c r="A101" t="s">
        <v>28</v>
      </c>
      <c r="B101" s="13">
        <v>2008.1822429906499</v>
      </c>
      <c r="C101" s="13">
        <v>714.45038441915597</v>
      </c>
      <c r="D101">
        <v>1284</v>
      </c>
      <c r="E101">
        <v>604.5</v>
      </c>
      <c r="F101">
        <v>5136</v>
      </c>
      <c r="G101">
        <v>1485.5</v>
      </c>
      <c r="H101">
        <v>1911</v>
      </c>
      <c r="I101">
        <v>2417.75</v>
      </c>
      <c r="J101" t="s">
        <v>18</v>
      </c>
      <c r="T101" s="24" t="s">
        <v>28</v>
      </c>
      <c r="U101" s="24">
        <v>1284</v>
      </c>
      <c r="V101" s="25">
        <v>2008.1822429906499</v>
      </c>
      <c r="W101" s="24" t="s">
        <v>18</v>
      </c>
      <c r="X101" s="25">
        <v>714.45038441915597</v>
      </c>
      <c r="Y101" s="25">
        <v>604.5</v>
      </c>
      <c r="Z101" s="25">
        <v>5136</v>
      </c>
    </row>
    <row r="102" spans="1:26" x14ac:dyDescent="0.25">
      <c r="A102" t="s">
        <v>29</v>
      </c>
      <c r="B102" s="13">
        <v>2098.5174563590999</v>
      </c>
      <c r="C102" s="13">
        <v>678.08174263470198</v>
      </c>
      <c r="D102">
        <v>401</v>
      </c>
      <c r="E102">
        <v>700.5</v>
      </c>
      <c r="F102">
        <v>4776.5</v>
      </c>
      <c r="G102">
        <v>1625</v>
      </c>
      <c r="H102">
        <v>1981</v>
      </c>
      <c r="I102">
        <v>2526</v>
      </c>
      <c r="J102" t="s">
        <v>30</v>
      </c>
      <c r="T102" s="24" t="s">
        <v>29</v>
      </c>
      <c r="U102" s="24">
        <v>401</v>
      </c>
      <c r="V102" s="25">
        <v>2098.5174563590999</v>
      </c>
      <c r="W102" s="24" t="s">
        <v>30</v>
      </c>
      <c r="X102" s="25">
        <v>678.08174263470198</v>
      </c>
      <c r="Y102" s="25">
        <v>700.5</v>
      </c>
      <c r="Z102" s="25">
        <v>4776.5</v>
      </c>
    </row>
    <row r="103" spans="1:26" x14ac:dyDescent="0.25">
      <c r="A103" t="s">
        <v>31</v>
      </c>
      <c r="B103" s="13">
        <v>2189.6574999999998</v>
      </c>
      <c r="C103" s="13">
        <v>733.11697579188296</v>
      </c>
      <c r="D103">
        <v>400</v>
      </c>
      <c r="E103">
        <v>921</v>
      </c>
      <c r="F103">
        <v>4724</v>
      </c>
      <c r="G103">
        <v>1687.875</v>
      </c>
      <c r="H103">
        <v>2099.5</v>
      </c>
      <c r="I103">
        <v>2542</v>
      </c>
      <c r="J103" t="s">
        <v>17</v>
      </c>
      <c r="T103" s="24" t="s">
        <v>31</v>
      </c>
      <c r="U103" s="24">
        <v>400</v>
      </c>
      <c r="V103" s="25">
        <v>2189.6574999999998</v>
      </c>
      <c r="W103" s="24" t="s">
        <v>17</v>
      </c>
      <c r="X103" s="25">
        <v>733.11697579188296</v>
      </c>
      <c r="Y103" s="25">
        <v>921</v>
      </c>
      <c r="Z103" s="25">
        <v>4724</v>
      </c>
    </row>
    <row r="104" spans="1:26" x14ac:dyDescent="0.25">
      <c r="A104"/>
      <c r="T104" t="s">
        <v>88</v>
      </c>
    </row>
    <row r="105" spans="1:26" x14ac:dyDescent="0.25">
      <c r="A105" s="6" t="s">
        <v>78</v>
      </c>
      <c r="M105" s="32" t="s">
        <v>106</v>
      </c>
    </row>
    <row r="106" spans="1:26" x14ac:dyDescent="0.25">
      <c r="A106" t="s">
        <v>27</v>
      </c>
      <c r="B106" t="s">
        <v>73</v>
      </c>
      <c r="C106" t="s">
        <v>9</v>
      </c>
      <c r="D106" t="s">
        <v>10</v>
      </c>
      <c r="E106" t="s">
        <v>11</v>
      </c>
      <c r="F106" t="s">
        <v>12</v>
      </c>
      <c r="G106" t="s">
        <v>13</v>
      </c>
      <c r="H106" t="s">
        <v>14</v>
      </c>
      <c r="I106" t="s">
        <v>15</v>
      </c>
      <c r="J106" t="s">
        <v>16</v>
      </c>
      <c r="M106" s="32" t="s">
        <v>107</v>
      </c>
    </row>
    <row r="107" spans="1:26" x14ac:dyDescent="0.25">
      <c r="A107" t="s">
        <v>32</v>
      </c>
      <c r="B107" s="13">
        <v>1933.9994425863999</v>
      </c>
      <c r="C107">
        <v>711.86832842863498</v>
      </c>
      <c r="D107">
        <v>897</v>
      </c>
      <c r="E107">
        <v>604</v>
      </c>
      <c r="F107">
        <v>4812</v>
      </c>
      <c r="G107">
        <v>1408</v>
      </c>
      <c r="H107">
        <v>1822</v>
      </c>
      <c r="I107">
        <v>2379.5</v>
      </c>
      <c r="J107" t="s">
        <v>18</v>
      </c>
      <c r="M107" s="32" t="s">
        <v>108</v>
      </c>
    </row>
    <row r="108" spans="1:26" x14ac:dyDescent="0.25">
      <c r="A108" t="s">
        <v>28</v>
      </c>
      <c r="B108" s="13">
        <v>1957.64920071048</v>
      </c>
      <c r="C108">
        <v>671.93677080725604</v>
      </c>
      <c r="D108">
        <v>563</v>
      </c>
      <c r="E108">
        <v>604.5</v>
      </c>
      <c r="F108">
        <v>5136</v>
      </c>
      <c r="G108">
        <v>1507</v>
      </c>
      <c r="H108">
        <v>1887</v>
      </c>
      <c r="I108">
        <v>2324.25</v>
      </c>
      <c r="J108" t="s">
        <v>18</v>
      </c>
      <c r="K108" t="s">
        <v>83</v>
      </c>
      <c r="M108" s="33" t="s">
        <v>109</v>
      </c>
    </row>
    <row r="109" spans="1:26" x14ac:dyDescent="0.25">
      <c r="A109" t="s">
        <v>29</v>
      </c>
      <c r="B109" s="13">
        <v>2142.64035087719</v>
      </c>
      <c r="C109">
        <v>664.36825645552801</v>
      </c>
      <c r="D109">
        <v>171</v>
      </c>
      <c r="E109">
        <v>988</v>
      </c>
      <c r="F109">
        <v>4776.5</v>
      </c>
      <c r="G109">
        <v>1696.25</v>
      </c>
      <c r="H109">
        <v>2064.5</v>
      </c>
      <c r="I109">
        <v>2586</v>
      </c>
      <c r="J109" t="s">
        <v>17</v>
      </c>
      <c r="K109" t="s">
        <v>84</v>
      </c>
      <c r="M109" s="32" t="s">
        <v>110</v>
      </c>
    </row>
    <row r="110" spans="1:26" x14ac:dyDescent="0.25">
      <c r="A110" t="s">
        <v>31</v>
      </c>
      <c r="B110" s="13">
        <v>2282.59748427673</v>
      </c>
      <c r="C110">
        <v>738.56858752227197</v>
      </c>
      <c r="D110">
        <v>159</v>
      </c>
      <c r="E110">
        <v>921</v>
      </c>
      <c r="F110">
        <v>4724</v>
      </c>
      <c r="G110">
        <v>1797</v>
      </c>
      <c r="H110">
        <v>2218.5</v>
      </c>
      <c r="I110">
        <v>2716</v>
      </c>
      <c r="J110" t="s">
        <v>17</v>
      </c>
      <c r="M110" s="32" t="s">
        <v>111</v>
      </c>
    </row>
    <row r="111" spans="1:26" x14ac:dyDescent="0.25">
      <c r="A111" t="s">
        <v>82</v>
      </c>
      <c r="M111" s="32" t="s">
        <v>112</v>
      </c>
    </row>
    <row r="112" spans="1:26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ANOVA</vt:lpstr>
      <vt:lpstr>means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 Sadohara</dc:creator>
  <cp:lastModifiedBy>Rie Sadohara</cp:lastModifiedBy>
  <dcterms:created xsi:type="dcterms:W3CDTF">2015-06-05T18:17:20Z</dcterms:created>
  <dcterms:modified xsi:type="dcterms:W3CDTF">2023-02-21T05:06:12Z</dcterms:modified>
</cp:coreProperties>
</file>