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Foods\"/>
    </mc:Choice>
  </mc:AlternateContent>
  <xr:revisionPtr revIDLastSave="0" documentId="13_ncr:1_{457F7739-4E1C-4DD7-9AC8-C2BACF1787AD}" xr6:coauthVersionLast="47" xr6:coauthVersionMax="47" xr10:uidLastSave="{00000000-0000-0000-0000-000000000000}"/>
  <bookViews>
    <workbookView xWindow="20370" yWindow="-349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8" i="1" l="1"/>
  <c r="G28" i="1" s="1"/>
  <c r="C36" i="1"/>
  <c r="C35" i="1"/>
  <c r="C34" i="1"/>
  <c r="C33" i="1"/>
  <c r="D30" i="1"/>
  <c r="C31" i="1"/>
  <c r="C29" i="1"/>
  <c r="C28" i="1"/>
  <c r="H45" i="1"/>
  <c r="G45" i="1" s="1"/>
  <c r="F45" i="1"/>
  <c r="E45" i="1"/>
  <c r="D45" i="1"/>
  <c r="C45" i="1"/>
  <c r="H44" i="1"/>
  <c r="G44" i="1" s="1"/>
  <c r="F44" i="1"/>
  <c r="E44" i="1"/>
  <c r="D44" i="1"/>
  <c r="C44" i="1"/>
  <c r="H43" i="1"/>
  <c r="G43" i="1" s="1"/>
  <c r="F43" i="1"/>
  <c r="E43" i="1"/>
  <c r="D43" i="1"/>
  <c r="C43" i="1"/>
  <c r="H42" i="1"/>
  <c r="G42" i="1" s="1"/>
  <c r="F42" i="1"/>
  <c r="E42" i="1"/>
  <c r="D42" i="1"/>
  <c r="C42" i="1"/>
  <c r="H41" i="1"/>
  <c r="G41" i="1" s="1"/>
  <c r="F41" i="1"/>
  <c r="E41" i="1"/>
  <c r="D41" i="1"/>
  <c r="C41" i="1"/>
  <c r="H40" i="1"/>
  <c r="G40" i="1"/>
  <c r="F40" i="1"/>
  <c r="E40" i="1"/>
  <c r="D40" i="1"/>
  <c r="C40" i="1"/>
  <c r="H39" i="1"/>
  <c r="G39" i="1" s="1"/>
  <c r="F39" i="1"/>
  <c r="E39" i="1"/>
  <c r="D39" i="1"/>
  <c r="C39" i="1"/>
  <c r="H38" i="1"/>
  <c r="G38" i="1" s="1"/>
  <c r="F38" i="1"/>
  <c r="E38" i="1"/>
  <c r="D38" i="1"/>
  <c r="C38" i="1"/>
  <c r="H37" i="1"/>
  <c r="G37" i="1"/>
  <c r="F37" i="1"/>
  <c r="E37" i="1"/>
  <c r="D37" i="1"/>
  <c r="C37" i="1"/>
  <c r="H36" i="1"/>
  <c r="G36" i="1" s="1"/>
  <c r="F36" i="1"/>
  <c r="E36" i="1"/>
  <c r="D36" i="1"/>
  <c r="H35" i="1"/>
  <c r="G35" i="1" s="1"/>
  <c r="F35" i="1"/>
  <c r="E35" i="1"/>
  <c r="D35" i="1"/>
  <c r="H34" i="1"/>
  <c r="G34" i="1" s="1"/>
  <c r="F34" i="1"/>
  <c r="E34" i="1"/>
  <c r="D34" i="1"/>
  <c r="H33" i="1"/>
  <c r="G33" i="1" s="1"/>
  <c r="F33" i="1"/>
  <c r="E33" i="1"/>
  <c r="D33" i="1"/>
  <c r="H32" i="1"/>
  <c r="G32" i="1" s="1"/>
  <c r="F32" i="1"/>
  <c r="E32" i="1"/>
  <c r="D32" i="1"/>
  <c r="C32" i="1"/>
  <c r="H31" i="1"/>
  <c r="G31" i="1" s="1"/>
  <c r="F31" i="1"/>
  <c r="E31" i="1"/>
  <c r="D31" i="1"/>
  <c r="G30" i="1"/>
  <c r="F30" i="1"/>
  <c r="E30" i="1"/>
  <c r="H29" i="1"/>
  <c r="G29" i="1" s="1"/>
  <c r="F29" i="1"/>
  <c r="E29" i="1"/>
  <c r="D29" i="1"/>
  <c r="F28" i="1"/>
  <c r="E28" i="1"/>
  <c r="D2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95" i="1"/>
  <c r="D107" i="1"/>
  <c r="C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E107" i="1"/>
  <c r="F107" i="1"/>
  <c r="C108" i="1"/>
  <c r="D108" i="1"/>
  <c r="E108" i="1"/>
  <c r="F108" i="1"/>
  <c r="C109" i="1"/>
  <c r="D109" i="1"/>
  <c r="E109" i="1"/>
  <c r="F109" i="1"/>
  <c r="C111" i="1"/>
  <c r="D111" i="1"/>
  <c r="E111" i="1"/>
  <c r="F111" i="1"/>
  <c r="C110" i="1"/>
  <c r="D110" i="1"/>
  <c r="E110" i="1"/>
  <c r="F110" i="1"/>
  <c r="C112" i="1"/>
  <c r="D112" i="1"/>
  <c r="E112" i="1"/>
  <c r="F112" i="1"/>
  <c r="D100" i="1"/>
  <c r="E100" i="1"/>
  <c r="F100" i="1"/>
  <c r="C96" i="1"/>
  <c r="D96" i="1"/>
  <c r="E96" i="1"/>
  <c r="F96" i="1"/>
  <c r="D97" i="1"/>
  <c r="E97" i="1"/>
  <c r="F97" i="1"/>
  <c r="C98" i="1"/>
  <c r="D98" i="1"/>
  <c r="E98" i="1"/>
  <c r="F98" i="1"/>
  <c r="C99" i="1"/>
  <c r="D99" i="1"/>
  <c r="E99" i="1"/>
  <c r="F99" i="1"/>
  <c r="D95" i="1"/>
  <c r="E95" i="1"/>
  <c r="F95" i="1"/>
  <c r="H96" i="1"/>
  <c r="G96" i="1" s="1"/>
  <c r="H97" i="1"/>
  <c r="G97" i="1" s="1"/>
  <c r="H98" i="1"/>
  <c r="G98" i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1" i="1"/>
  <c r="G111" i="1" s="1"/>
  <c r="H110" i="1"/>
  <c r="G110" i="1"/>
  <c r="H112" i="1"/>
  <c r="G112" i="1" s="1"/>
  <c r="H95" i="1"/>
  <c r="G95" i="1" s="1"/>
  <c r="M79" i="1" l="1"/>
  <c r="M78" i="1"/>
  <c r="M89" i="1"/>
  <c r="M87" i="1"/>
  <c r="M88" i="1"/>
  <c r="M86" i="1"/>
  <c r="M85" i="1"/>
  <c r="M84" i="1"/>
  <c r="M83" i="1"/>
  <c r="M82" i="1"/>
  <c r="M81" i="1"/>
  <c r="M80" i="1"/>
  <c r="M77" i="1"/>
  <c r="M76" i="1"/>
  <c r="M75" i="1"/>
  <c r="M74" i="1"/>
  <c r="M73" i="1"/>
  <c r="M72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56" i="1"/>
  <c r="M50" i="1"/>
</calcChain>
</file>

<file path=xl/sharedStrings.xml><?xml version="1.0" encoding="utf-8"?>
<sst xmlns="http://schemas.openxmlformats.org/spreadsheetml/2006/main" count="354" uniqueCount="77">
  <si>
    <t>KCAL</t>
  </si>
  <si>
    <t>CARB</t>
  </si>
  <si>
    <t>PROT</t>
  </si>
  <si>
    <t>TFAT</t>
  </si>
  <si>
    <t>kcal</t>
  </si>
  <si>
    <t>g</t>
  </si>
  <si>
    <t>oz.</t>
  </si>
  <si>
    <t>legume intake</t>
  </si>
  <si>
    <t>PF_TOTAL_LEG</t>
  </si>
  <si>
    <t>PF_LEG_perTOTAL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</si>
  <si>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</si>
  <si>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</si>
  <si>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</si>
  <si>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</si>
  <si>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</si>
  <si>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</si>
  <si>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</si>
  <si>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</si>
  <si>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</si>
  <si>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</si>
  <si>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</si>
  <si>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</si>
  <si>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</si>
  <si>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</si>
  <si>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</si>
  <si>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</si>
  <si>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</si>
  <si>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</si>
  <si>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</si>
  <si>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</si>
  <si>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</si>
  <si>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cup</t>
  </si>
  <si>
    <t>ALCO</t>
  </si>
  <si>
    <t>Alcohol</t>
  </si>
  <si>
    <t>tsp.</t>
  </si>
  <si>
    <t>Added sugars</t>
  </si>
  <si>
    <t>ADD_SUGARS</t>
  </si>
  <si>
    <t>Total vegetables excluding legumes</t>
  </si>
  <si>
    <t>Nuts/seeds/legumes consumption</t>
  </si>
  <si>
    <t>g/day</t>
  </si>
  <si>
    <t>total_MPFAT</t>
  </si>
  <si>
    <t>&lt;0.05?</t>
  </si>
  <si>
    <t>F_TOTAL</t>
  </si>
  <si>
    <t>Total fruit</t>
  </si>
  <si>
    <t>Variable</t>
  </si>
  <si>
    <t>amt_ave</t>
  </si>
  <si>
    <t>m_DivNA</t>
  </si>
  <si>
    <t>m_Div0</t>
  </si>
  <si>
    <t>m_Div1</t>
  </si>
  <si>
    <t>m_Div2</t>
  </si>
  <si>
    <t>sd_DivNA</t>
  </si>
  <si>
    <t>sd_Div0</t>
  </si>
  <si>
    <t>sd_Div1</t>
  </si>
  <si>
    <t>sd_Div2</t>
  </si>
  <si>
    <t>p_val</t>
  </si>
  <si>
    <t>PF_LEGUMES</t>
  </si>
  <si>
    <t>Tested between Div0, 1, 2</t>
  </si>
  <si>
    <t>Unit</t>
  </si>
  <si>
    <t>Food and Nutrients as is, no adjustment by KCAL.</t>
  </si>
  <si>
    <t>|</t>
  </si>
  <si>
    <t>Nutrients adjustment by KCAL --USE THIS--</t>
  </si>
  <si>
    <t>Anova</t>
  </si>
  <si>
    <t>p-value</t>
  </si>
  <si>
    <t>-</t>
  </si>
  <si>
    <t>DivNA</t>
  </si>
  <si>
    <t>Div0</t>
  </si>
  <si>
    <t>Div1</t>
  </si>
  <si>
    <t>Div2</t>
  </si>
  <si>
    <t>(OLD) QC-ed males and females combined.</t>
  </si>
  <si>
    <t>(NEW, 06/28/2023) QC-ed males and females separately.</t>
  </si>
  <si>
    <t>var</t>
  </si>
  <si>
    <t>p_aov</t>
  </si>
  <si>
    <t>p_trend</t>
  </si>
  <si>
    <t>Legume intake</t>
  </si>
  <si>
    <t>Nutrients (CARB - ADD_SUGARS) adjustment by KCAL --USE THIS--</t>
  </si>
  <si>
    <t>AUTO</t>
  </si>
  <si>
    <t>PF + legumes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</si>
</sst>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/>
    <xf numFmtId="11" fontId="0" fillId="0" borderId="2" xfId="0" applyNumberFormat="1" applyBorder="1"/>
    <xf numFmtId="1" fontId="2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/>
    </xf>
    <xf numFmtId="11" fontId="0" fillId="0" borderId="3" xfId="0" applyNumberFormat="1" applyBorder="1"/>
    <xf numFmtId="0" fontId="3" fillId="0" borderId="0" xfId="0" applyFont="1"/>
    <xf numFmtId="2" fontId="0" fillId="0" borderId="0" xfId="0" applyNumberFormat="1"/>
    <xf numFmtId="166" fontId="0" fillId="0" borderId="0" xfId="0" applyNumberFormat="1"/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1" fontId="6" fillId="0" borderId="2" xfId="0" applyNumberFormat="1" applyFont="1" applyBorder="1"/>
    <xf numFmtId="165" fontId="6" fillId="0" borderId="0" xfId="0" applyNumberFormat="1" applyFont="1"/>
    <xf numFmtId="11" fontId="6" fillId="0" borderId="0" xfId="0" applyNumberFormat="1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6" fillId="0" borderId="0" xfId="0" applyNumberFormat="1" applyFont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2" borderId="0" xfId="0" applyFont="1" applyFill="1"/>
    <xf numFmtId="166" fontId="6" fillId="0" borderId="0" xfId="0" applyNumberFormat="1" applyFont="1"/>
    <xf numFmtId="164" fontId="6" fillId="0" borderId="0" xfId="0" applyNumberFormat="1" applyFont="1"/>
    <xf numFmtId="0" fontId="7" fillId="0" borderId="4" xfId="0" applyFon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1" fontId="0" fillId="4" borderId="0" xfId="0" applyNumberFormat="1" applyFill="1"/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0" fontId="0" fillId="5" borderId="0" xfId="0" applyFill="1"/>
    <xf numFmtId="166" fontId="0" fillId="5" borderId="0" xfId="0" applyNumberFormat="1" applyFill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3"/>
  <sheetViews>
    <sheetView tabSelected="1" topLeftCell="A5" workbookViewId="0">
      <selection activeCell="O34" sqref="O34"/>
    </sheetView>
  </sheetViews>
  <sheetFormatPr defaultRowHeight="15" x14ac:dyDescent="0.25"/>
  <cols>
    <col min="1" max="1" width="37.42578125" customWidth="1"/>
    <col min="2" max="2" width="14.42578125" customWidth="1"/>
    <col min="3" max="3" width="18.5703125" customWidth="1"/>
    <col min="4" max="11" width="10.140625" customWidth="1"/>
  </cols>
  <sheetData>
    <row r="1" spans="1:28" s="25" customFormat="1" x14ac:dyDescent="0.25">
      <c r="A1" s="25" t="s">
        <v>69</v>
      </c>
    </row>
    <row r="2" spans="1:28" x14ac:dyDescent="0.25">
      <c r="R2" t="s">
        <v>70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</row>
    <row r="3" spans="1:28" x14ac:dyDescent="0.25">
      <c r="A3" s="12" t="s">
        <v>74</v>
      </c>
      <c r="L3" t="s">
        <v>61</v>
      </c>
      <c r="Q3">
        <v>1</v>
      </c>
      <c r="R3" t="s">
        <v>55</v>
      </c>
      <c r="S3">
        <v>0.184495289719626</v>
      </c>
      <c r="T3">
        <v>0.73829558190045297</v>
      </c>
      <c r="U3">
        <v>1.1482493138888901</v>
      </c>
      <c r="V3">
        <v>1.40063564845938</v>
      </c>
      <c r="W3">
        <v>0.58908172666468706</v>
      </c>
      <c r="X3">
        <v>1.11183191592511</v>
      </c>
      <c r="Y3">
        <v>1.50038648333006</v>
      </c>
      <c r="Z3" s="7">
        <v>1.87324564909391</v>
      </c>
      <c r="AA3" s="7">
        <v>5.2721475209785498E-120</v>
      </c>
    </row>
    <row r="4" spans="1:28" x14ac:dyDescent="0.25">
      <c r="A4" s="1" t="s">
        <v>44</v>
      </c>
      <c r="B4" s="1" t="s">
        <v>57</v>
      </c>
      <c r="C4" s="1"/>
      <c r="D4" s="13" t="s">
        <v>46</v>
      </c>
      <c r="E4" s="13" t="s">
        <v>47</v>
      </c>
      <c r="F4" s="13" t="s">
        <v>48</v>
      </c>
      <c r="G4" s="13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  <c r="M4" s="2" t="s">
        <v>41</v>
      </c>
      <c r="N4" s="1"/>
      <c r="Q4">
        <v>2</v>
      </c>
      <c r="R4" t="s">
        <v>8</v>
      </c>
      <c r="S4">
        <v>5.7980404472237499</v>
      </c>
      <c r="T4">
        <v>6.9938482122171903</v>
      </c>
      <c r="U4">
        <v>8.2212856083333303</v>
      </c>
      <c r="V4">
        <v>8.7207081638655506</v>
      </c>
      <c r="W4">
        <v>3.3780720142898302</v>
      </c>
      <c r="X4">
        <v>3.4417984366370802</v>
      </c>
      <c r="Y4">
        <v>3.84105371084082</v>
      </c>
      <c r="Z4" s="7">
        <v>4.2661259915711902</v>
      </c>
      <c r="AA4" s="7">
        <v>7.3845229233633595E-64</v>
      </c>
    </row>
    <row r="5" spans="1:28" x14ac:dyDescent="0.25">
      <c r="A5" s="4" t="s">
        <v>7</v>
      </c>
      <c r="B5" s="9" t="s">
        <v>6</v>
      </c>
      <c r="C5" s="4" t="s">
        <v>55</v>
      </c>
      <c r="D5" s="23">
        <v>0.184495289719626</v>
      </c>
      <c r="E5" s="23">
        <v>0.73829558190045297</v>
      </c>
      <c r="F5" s="23">
        <v>1.1482493138888901</v>
      </c>
      <c r="G5" s="23">
        <v>1.40063564845938</v>
      </c>
      <c r="H5" s="24">
        <v>0.58908172666468706</v>
      </c>
      <c r="I5" s="24">
        <v>1.11183191592511</v>
      </c>
      <c r="J5" s="24">
        <v>1.50038648333006</v>
      </c>
      <c r="K5" s="24">
        <v>1.87324564909391</v>
      </c>
      <c r="L5" s="14">
        <v>5.2721475209785498E-120</v>
      </c>
      <c r="M5" s="9" t="str">
        <f>IF(L5&lt;0.01,"*","")</f>
        <v>*</v>
      </c>
      <c r="N5" s="4"/>
      <c r="Q5">
        <v>3</v>
      </c>
      <c r="R5" t="s">
        <v>9</v>
      </c>
      <c r="S5" t="s">
        <v>13</v>
      </c>
      <c r="T5">
        <v>11.091841890596299</v>
      </c>
      <c r="U5">
        <v>14.9678362330082</v>
      </c>
      <c r="V5">
        <v>17.414672550636201</v>
      </c>
      <c r="W5" t="s">
        <v>13</v>
      </c>
      <c r="X5">
        <v>16.248504388892702</v>
      </c>
      <c r="Y5">
        <v>18.796758178043</v>
      </c>
      <c r="Z5" s="7">
        <v>20.832798347228302</v>
      </c>
      <c r="AA5" s="7">
        <v>3.7066896590674199E-9</v>
      </c>
    </row>
    <row r="6" spans="1:28" x14ac:dyDescent="0.25">
      <c r="A6" t="s">
        <v>10</v>
      </c>
      <c r="B6" s="3" t="s">
        <v>6</v>
      </c>
      <c r="C6" t="s">
        <v>8</v>
      </c>
      <c r="D6" s="21">
        <v>5.7980404472237499</v>
      </c>
      <c r="E6" s="21">
        <v>6.9938482122171903</v>
      </c>
      <c r="F6" s="21">
        <v>8.2212856083333303</v>
      </c>
      <c r="G6" s="21">
        <v>8.7207081638655506</v>
      </c>
      <c r="H6" s="22">
        <v>3.3780720142898302</v>
      </c>
      <c r="I6" s="22">
        <v>3.4417984366370802</v>
      </c>
      <c r="J6" s="22">
        <v>3.84105371084082</v>
      </c>
      <c r="K6" s="22">
        <v>4.2661259915711902</v>
      </c>
      <c r="L6" s="7">
        <v>7.3845229233633595E-64</v>
      </c>
      <c r="M6" s="3" t="str">
        <f t="shared" ref="M6:M20" si="0">IF(L6&lt;0.01,"*","")</f>
        <v>*</v>
      </c>
      <c r="Q6">
        <v>4</v>
      </c>
      <c r="R6" t="s">
        <v>42</v>
      </c>
      <c r="S6">
        <v>0.80098101099505203</v>
      </c>
      <c r="T6">
        <v>1.0091932144796401</v>
      </c>
      <c r="U6">
        <v>1.2168124333333299</v>
      </c>
      <c r="V6">
        <v>1.4238459789916</v>
      </c>
      <c r="W6">
        <v>0.94331345274928702</v>
      </c>
      <c r="X6">
        <v>0.99131309420298697</v>
      </c>
      <c r="Y6">
        <v>1.18012628577629</v>
      </c>
      <c r="Z6" s="7">
        <v>1.37057559052184</v>
      </c>
      <c r="AA6" s="7">
        <v>1.3458053507846501E-29</v>
      </c>
    </row>
    <row r="7" spans="1:28" x14ac:dyDescent="0.25">
      <c r="A7" s="59" t="s">
        <v>11</v>
      </c>
      <c r="B7" s="60" t="s">
        <v>12</v>
      </c>
      <c r="C7" s="59" t="s">
        <v>9</v>
      </c>
      <c r="D7" s="61" t="s">
        <v>13</v>
      </c>
      <c r="E7" s="62">
        <v>11.091841890596299</v>
      </c>
      <c r="F7" s="62">
        <v>14.9678362330082</v>
      </c>
      <c r="G7" s="62">
        <v>17.414672550636201</v>
      </c>
      <c r="H7" s="63" t="s">
        <v>13</v>
      </c>
      <c r="I7" s="63">
        <v>16.248504388892702</v>
      </c>
      <c r="J7" s="63">
        <v>18.796758178043</v>
      </c>
      <c r="K7" s="63">
        <v>20.832798347228302</v>
      </c>
      <c r="L7" s="64">
        <v>3.7066896590674199E-9</v>
      </c>
      <c r="M7" s="60" t="str">
        <f t="shared" si="0"/>
        <v>*</v>
      </c>
      <c r="N7" s="59"/>
      <c r="O7" s="18" t="s">
        <v>56</v>
      </c>
      <c r="Q7">
        <v>5</v>
      </c>
      <c r="R7" t="s">
        <v>30</v>
      </c>
      <c r="S7">
        <v>1.37528922979659</v>
      </c>
      <c r="T7">
        <v>1.5032374122171901</v>
      </c>
      <c r="U7">
        <v>1.7774401875000001</v>
      </c>
      <c r="V7">
        <v>1.71545977030812</v>
      </c>
      <c r="W7">
        <v>0.93416511212337205</v>
      </c>
      <c r="X7">
        <v>0.99642612018883503</v>
      </c>
      <c r="Y7">
        <v>1.03460323679939</v>
      </c>
      <c r="Z7" s="7">
        <v>1.0071458680084999</v>
      </c>
      <c r="AA7" s="7">
        <v>2.6938347654892101E-16</v>
      </c>
    </row>
    <row r="8" spans="1:28" x14ac:dyDescent="0.25">
      <c r="A8" t="s">
        <v>43</v>
      </c>
      <c r="B8" s="3" t="s">
        <v>31</v>
      </c>
      <c r="C8" t="s">
        <v>42</v>
      </c>
      <c r="D8" s="21">
        <v>0.80098101099505203</v>
      </c>
      <c r="E8" s="21">
        <v>1.0091932144796401</v>
      </c>
      <c r="F8" s="21">
        <v>1.2168124333333299</v>
      </c>
      <c r="G8" s="21">
        <v>1.4238459789916</v>
      </c>
      <c r="H8" s="22">
        <v>0.94331345274928702</v>
      </c>
      <c r="I8" s="22">
        <v>0.99131309420298697</v>
      </c>
      <c r="J8" s="22">
        <v>1.18012628577629</v>
      </c>
      <c r="K8" s="22">
        <v>1.37057559052184</v>
      </c>
      <c r="L8" s="7">
        <v>1.3458053507846501E-29</v>
      </c>
      <c r="M8" s="3" t="str">
        <f t="shared" si="0"/>
        <v>*</v>
      </c>
      <c r="Q8">
        <v>6</v>
      </c>
      <c r="R8" t="s">
        <v>45</v>
      </c>
      <c r="S8">
        <v>0</v>
      </c>
      <c r="T8">
        <v>49.298280542986397</v>
      </c>
      <c r="U8">
        <v>104.115472222222</v>
      </c>
      <c r="V8">
        <v>130.84037815126001</v>
      </c>
      <c r="W8">
        <v>0</v>
      </c>
      <c r="X8">
        <v>56.830445426593201</v>
      </c>
      <c r="Y8">
        <v>102.15184090935</v>
      </c>
      <c r="Z8">
        <v>106.9441204151</v>
      </c>
      <c r="AA8" s="7">
        <v>6.0172149583387099E-69</v>
      </c>
    </row>
    <row r="9" spans="1:28" x14ac:dyDescent="0.25">
      <c r="A9" t="s">
        <v>37</v>
      </c>
      <c r="B9" s="3" t="s">
        <v>31</v>
      </c>
      <c r="C9" t="s">
        <v>30</v>
      </c>
      <c r="D9" s="21">
        <v>1.37528922979659</v>
      </c>
      <c r="E9" s="21">
        <v>1.5032374122171901</v>
      </c>
      <c r="F9" s="21">
        <v>1.7774401875000001</v>
      </c>
      <c r="G9" s="21">
        <v>1.71545977030812</v>
      </c>
      <c r="H9" s="22">
        <v>0.93416511212337205</v>
      </c>
      <c r="I9" s="22">
        <v>0.99642612018883503</v>
      </c>
      <c r="J9" s="22">
        <v>1.03460323679939</v>
      </c>
      <c r="K9" s="22">
        <v>1.0071458680084999</v>
      </c>
      <c r="L9" s="7">
        <v>2.6938347654892101E-16</v>
      </c>
      <c r="M9" s="3" t="str">
        <f t="shared" si="0"/>
        <v>*</v>
      </c>
      <c r="Q9">
        <v>7</v>
      </c>
      <c r="R9" t="s">
        <v>27</v>
      </c>
      <c r="S9">
        <v>13.867509620670701</v>
      </c>
      <c r="T9">
        <v>15.8764705882353</v>
      </c>
      <c r="U9">
        <v>17.913888888888899</v>
      </c>
      <c r="V9">
        <v>18.834733893557399</v>
      </c>
      <c r="W9">
        <v>4.6276700328797498</v>
      </c>
      <c r="X9">
        <v>4.8063390580216998</v>
      </c>
      <c r="Y9">
        <v>5.1112499644723997</v>
      </c>
      <c r="Z9" s="7">
        <v>5.12464010786789</v>
      </c>
      <c r="AA9" s="7">
        <v>1.1724819398166499E-97</v>
      </c>
    </row>
    <row r="10" spans="1:28" x14ac:dyDescent="0.25">
      <c r="A10" s="59" t="s">
        <v>38</v>
      </c>
      <c r="B10" s="60" t="s">
        <v>39</v>
      </c>
      <c r="C10" s="59" t="s">
        <v>45</v>
      </c>
      <c r="D10" s="65">
        <v>0</v>
      </c>
      <c r="E10" s="65">
        <v>49.298280542986397</v>
      </c>
      <c r="F10" s="65">
        <v>104.115472222222</v>
      </c>
      <c r="G10" s="65">
        <v>130.84037815126001</v>
      </c>
      <c r="H10" s="66">
        <v>0</v>
      </c>
      <c r="I10" s="66">
        <v>56.830445426593201</v>
      </c>
      <c r="J10" s="66">
        <v>102.15184090935</v>
      </c>
      <c r="K10" s="66">
        <v>106.9441204151</v>
      </c>
      <c r="L10" s="67">
        <v>6.0172149583387099E-69</v>
      </c>
      <c r="M10" s="60" t="str">
        <f t="shared" si="0"/>
        <v>*</v>
      </c>
      <c r="N10" s="59"/>
      <c r="O10" s="18" t="s">
        <v>56</v>
      </c>
      <c r="Q10">
        <v>8</v>
      </c>
      <c r="R10" t="s">
        <v>0</v>
      </c>
      <c r="S10">
        <v>1959.5940076965401</v>
      </c>
      <c r="T10">
        <v>2031.1185520362001</v>
      </c>
      <c r="U10">
        <v>2136.2972222222202</v>
      </c>
      <c r="V10">
        <v>2192.2969187675099</v>
      </c>
      <c r="W10">
        <v>714.41955230329995</v>
      </c>
      <c r="X10">
        <v>694.40921674371998</v>
      </c>
      <c r="Y10">
        <v>690.72046415484897</v>
      </c>
      <c r="Z10" s="7">
        <v>730.52682242132403</v>
      </c>
      <c r="AA10" s="7">
        <v>1.4181386548275199E-9</v>
      </c>
    </row>
    <row r="11" spans="1:28" x14ac:dyDescent="0.25">
      <c r="A11" t="s">
        <v>28</v>
      </c>
      <c r="B11" s="3" t="s">
        <v>29</v>
      </c>
      <c r="C11" t="s">
        <v>27</v>
      </c>
      <c r="D11" s="15">
        <v>13.867509620670701</v>
      </c>
      <c r="E11" s="15">
        <v>15.8764705882353</v>
      </c>
      <c r="F11" s="15">
        <v>17.913888888888899</v>
      </c>
      <c r="G11" s="15">
        <v>18.834733893557399</v>
      </c>
      <c r="H11" s="5">
        <v>4.6276700328797498</v>
      </c>
      <c r="I11" s="5">
        <v>4.8063390580216998</v>
      </c>
      <c r="J11" s="5">
        <v>5.1112499644723997</v>
      </c>
      <c r="K11" s="5">
        <v>5.12464010786789</v>
      </c>
      <c r="L11" s="7">
        <v>1.1724819398166499E-97</v>
      </c>
      <c r="M11" s="3" t="str">
        <f t="shared" si="0"/>
        <v>*</v>
      </c>
    </row>
    <row r="12" spans="1:28" x14ac:dyDescent="0.25">
      <c r="A12" s="6" t="s">
        <v>21</v>
      </c>
      <c r="B12" s="10" t="s">
        <v>4</v>
      </c>
      <c r="C12" s="6" t="s">
        <v>0</v>
      </c>
      <c r="D12" s="16">
        <v>1959.5940076965401</v>
      </c>
      <c r="E12" s="16">
        <v>2031.1185520362001</v>
      </c>
      <c r="F12" s="16">
        <v>2136.2972222222202</v>
      </c>
      <c r="G12" s="16">
        <v>2192.2969187675099</v>
      </c>
      <c r="H12" s="8">
        <v>714.41955230329995</v>
      </c>
      <c r="I12" s="8">
        <v>694.40921674371998</v>
      </c>
      <c r="J12" s="8">
        <v>690.72046415484897</v>
      </c>
      <c r="K12" s="8">
        <v>730.52682242132403</v>
      </c>
      <c r="L12" s="17">
        <v>1.4181386548275199E-9</v>
      </c>
      <c r="M12" s="10" t="str">
        <f t="shared" si="0"/>
        <v>*</v>
      </c>
      <c r="N12" s="6"/>
      <c r="R12" t="s">
        <v>70</v>
      </c>
      <c r="S12" t="s">
        <v>46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 t="s">
        <v>52</v>
      </c>
      <c r="Z12" t="s">
        <v>53</v>
      </c>
      <c r="AA12" t="s">
        <v>71</v>
      </c>
      <c r="AB12" t="s">
        <v>72</v>
      </c>
    </row>
    <row r="13" spans="1:28" s="11" customFormat="1" x14ac:dyDescent="0.25">
      <c r="A13" t="s">
        <v>22</v>
      </c>
      <c r="B13" s="3" t="s">
        <v>5</v>
      </c>
      <c r="C13" t="s">
        <v>1</v>
      </c>
      <c r="D13" s="15">
        <v>240.63648159724201</v>
      </c>
      <c r="E13" s="15">
        <v>238.135250651901</v>
      </c>
      <c r="F13" s="15">
        <v>238.81482863790899</v>
      </c>
      <c r="G13" s="15">
        <v>238.60204665579101</v>
      </c>
      <c r="H13" s="5">
        <v>44.844259611395401</v>
      </c>
      <c r="I13" s="5">
        <v>42.152958507113802</v>
      </c>
      <c r="J13" s="5">
        <v>45.269312973172802</v>
      </c>
      <c r="K13" s="5">
        <v>45.328998171445598</v>
      </c>
      <c r="L13" s="19">
        <v>0.47590699183274598</v>
      </c>
      <c r="M13" s="3" t="str">
        <f t="shared" si="0"/>
        <v/>
      </c>
      <c r="N13"/>
      <c r="O13"/>
      <c r="P13"/>
      <c r="Q13">
        <v>1</v>
      </c>
      <c r="R13" t="s">
        <v>1</v>
      </c>
      <c r="S13">
        <v>240.63648159724201</v>
      </c>
      <c r="T13">
        <v>238.135250651901</v>
      </c>
      <c r="U13">
        <v>238.81482863790899</v>
      </c>
      <c r="V13">
        <v>238.60204665579101</v>
      </c>
      <c r="W13">
        <v>44.844259611395401</v>
      </c>
      <c r="X13">
        <v>42.152958507113802</v>
      </c>
      <c r="Y13">
        <v>45.269312973172802</v>
      </c>
      <c r="Z13">
        <v>45.328998171445598</v>
      </c>
      <c r="AA13">
        <v>0.47590699183274598</v>
      </c>
      <c r="AB13" s="11">
        <v>0.47590699183273899</v>
      </c>
    </row>
    <row r="14" spans="1:28" x14ac:dyDescent="0.25">
      <c r="A14" t="s">
        <v>23</v>
      </c>
      <c r="B14" s="3" t="s">
        <v>5</v>
      </c>
      <c r="C14" t="s">
        <v>2</v>
      </c>
      <c r="D14" s="15">
        <v>78.891230783913699</v>
      </c>
      <c r="E14" s="15">
        <v>81.641101672510402</v>
      </c>
      <c r="F14" s="15">
        <v>82.112636211423606</v>
      </c>
      <c r="G14" s="15">
        <v>81.7012858583346</v>
      </c>
      <c r="H14" s="5">
        <v>22.2795118375474</v>
      </c>
      <c r="I14" s="5">
        <v>20.6285443897733</v>
      </c>
      <c r="J14" s="5">
        <v>20.0527591195405</v>
      </c>
      <c r="K14" s="5">
        <v>19.219926006139399</v>
      </c>
      <c r="L14" s="7">
        <v>9.07493367925449E-4</v>
      </c>
      <c r="M14" s="3" t="str">
        <f t="shared" si="0"/>
        <v>*</v>
      </c>
      <c r="Q14">
        <v>2</v>
      </c>
      <c r="R14" t="s">
        <v>2</v>
      </c>
      <c r="S14">
        <v>78.891230783913699</v>
      </c>
      <c r="T14">
        <v>81.641101672510402</v>
      </c>
      <c r="U14">
        <v>82.112636211423606</v>
      </c>
      <c r="V14">
        <v>81.7012858583346</v>
      </c>
      <c r="W14">
        <v>22.2795118375474</v>
      </c>
      <c r="X14">
        <v>20.6285443897733</v>
      </c>
      <c r="Y14">
        <v>20.0527591195405</v>
      </c>
      <c r="Z14">
        <v>19.219926006139399</v>
      </c>
      <c r="AA14">
        <v>9.07493367925449E-4</v>
      </c>
      <c r="AB14">
        <v>9.0749336792572005E-4</v>
      </c>
    </row>
    <row r="15" spans="1:28" x14ac:dyDescent="0.25">
      <c r="A15" t="s">
        <v>25</v>
      </c>
      <c r="B15" s="3" t="s">
        <v>5</v>
      </c>
      <c r="C15" t="s">
        <v>24</v>
      </c>
      <c r="D15" s="15">
        <v>14.589539853325601</v>
      </c>
      <c r="E15" s="15">
        <v>18.166163100119999</v>
      </c>
      <c r="F15" s="15">
        <v>22.104176461130301</v>
      </c>
      <c r="G15" s="15">
        <v>24.499013485007001</v>
      </c>
      <c r="H15" s="5">
        <v>6.0170140389459101</v>
      </c>
      <c r="I15" s="5">
        <v>6.7035471709737102</v>
      </c>
      <c r="J15" s="5">
        <v>9.3531553773383393</v>
      </c>
      <c r="K15" s="5">
        <v>8.9696191858435093</v>
      </c>
      <c r="L15" s="7">
        <v>3.8552331596019998E-165</v>
      </c>
      <c r="M15" s="3" t="str">
        <f t="shared" si="0"/>
        <v>*</v>
      </c>
      <c r="Q15">
        <v>3</v>
      </c>
      <c r="R15" t="s">
        <v>24</v>
      </c>
      <c r="S15">
        <v>14.589539853325601</v>
      </c>
      <c r="T15">
        <v>18.166163100119999</v>
      </c>
      <c r="U15">
        <v>22.104176461130301</v>
      </c>
      <c r="V15">
        <v>24.499013485007001</v>
      </c>
      <c r="W15">
        <v>6.0170140389459101</v>
      </c>
      <c r="X15">
        <v>6.7035471709737102</v>
      </c>
      <c r="Y15">
        <v>9.3531553773383393</v>
      </c>
      <c r="Z15">
        <v>8.9696191858435093</v>
      </c>
      <c r="AA15" s="7">
        <v>3.8552331596019998E-165</v>
      </c>
      <c r="AB15" s="7">
        <v>3.85523315964429E-165</v>
      </c>
    </row>
    <row r="16" spans="1:28" x14ac:dyDescent="0.25">
      <c r="A16" t="s">
        <v>20</v>
      </c>
      <c r="B16" s="3" t="s">
        <v>5</v>
      </c>
      <c r="C16" t="s">
        <v>3</v>
      </c>
      <c r="D16" s="15">
        <v>77.022026855615394</v>
      </c>
      <c r="E16" s="15">
        <v>78.453445959203606</v>
      </c>
      <c r="F16" s="15">
        <v>78.369494899916802</v>
      </c>
      <c r="G16" s="15">
        <v>80.390508070794297</v>
      </c>
      <c r="H16" s="5">
        <v>15.596116221706801</v>
      </c>
      <c r="I16" s="5">
        <v>15.7523244074436</v>
      </c>
      <c r="J16" s="5">
        <v>16.889466399562899</v>
      </c>
      <c r="K16" s="5">
        <v>17.845879969974799</v>
      </c>
      <c r="L16" s="7">
        <v>1.3021139263205499E-3</v>
      </c>
      <c r="M16" s="3" t="str">
        <f t="shared" si="0"/>
        <v>*</v>
      </c>
      <c r="Q16">
        <v>4</v>
      </c>
      <c r="R16" t="s">
        <v>3</v>
      </c>
      <c r="S16">
        <v>77.022026855615394</v>
      </c>
      <c r="T16">
        <v>78.453445959203606</v>
      </c>
      <c r="U16">
        <v>78.369494899916802</v>
      </c>
      <c r="V16">
        <v>80.390508070794297</v>
      </c>
      <c r="W16">
        <v>15.596116221706801</v>
      </c>
      <c r="X16">
        <v>15.7523244074436</v>
      </c>
      <c r="Y16">
        <v>16.889466399562899</v>
      </c>
      <c r="Z16">
        <v>17.845879969974799</v>
      </c>
      <c r="AA16" s="7">
        <v>1.3021139263205499E-3</v>
      </c>
      <c r="AB16">
        <v>1.30211392632079E-3</v>
      </c>
    </row>
    <row r="17" spans="1:28" x14ac:dyDescent="0.25">
      <c r="A17" t="s">
        <v>17</v>
      </c>
      <c r="B17" s="3" t="s">
        <v>5</v>
      </c>
      <c r="C17" t="s">
        <v>14</v>
      </c>
      <c r="D17" s="15">
        <v>25.739688992210301</v>
      </c>
      <c r="E17" s="15">
        <v>25.1465970172022</v>
      </c>
      <c r="F17" s="15">
        <v>23.2683722449679</v>
      </c>
      <c r="G17" s="15">
        <v>23.324246641240599</v>
      </c>
      <c r="H17" s="5">
        <v>7.1272460273045199</v>
      </c>
      <c r="I17" s="5">
        <v>6.8093871503689698</v>
      </c>
      <c r="J17" s="5">
        <v>6.8918742334193404</v>
      </c>
      <c r="K17" s="5">
        <v>6.6452749369056097</v>
      </c>
      <c r="L17">
        <v>1.3663425376805699E-13</v>
      </c>
      <c r="M17" s="3" t="str">
        <f t="shared" si="0"/>
        <v>*</v>
      </c>
      <c r="Q17">
        <v>5</v>
      </c>
      <c r="R17" t="s">
        <v>14</v>
      </c>
      <c r="S17">
        <v>25.739688992210301</v>
      </c>
      <c r="T17">
        <v>25.1465970172022</v>
      </c>
      <c r="U17">
        <v>23.2683722449679</v>
      </c>
      <c r="V17">
        <v>23.324246641240599</v>
      </c>
      <c r="W17">
        <v>7.1272460273045199</v>
      </c>
      <c r="X17">
        <v>6.8093871503689698</v>
      </c>
      <c r="Y17">
        <v>6.8918742334193404</v>
      </c>
      <c r="Z17">
        <v>6.6452749369056097</v>
      </c>
      <c r="AA17" s="7">
        <v>1.3663425376805699E-13</v>
      </c>
      <c r="AB17" s="7">
        <v>1.3663425376824299E-13</v>
      </c>
    </row>
    <row r="18" spans="1:28" x14ac:dyDescent="0.25">
      <c r="A18" t="s">
        <v>18</v>
      </c>
      <c r="B18" s="3" t="s">
        <v>5</v>
      </c>
      <c r="C18" t="s">
        <v>15</v>
      </c>
      <c r="D18" s="15">
        <v>26.5610004662643</v>
      </c>
      <c r="E18" s="15">
        <v>27.769382886049101</v>
      </c>
      <c r="F18" s="15">
        <v>28.409771873529099</v>
      </c>
      <c r="G18" s="15">
        <v>29.994475846703299</v>
      </c>
      <c r="H18" s="5">
        <v>6.4156360481418604</v>
      </c>
      <c r="I18" s="5">
        <v>6.7657199978445899</v>
      </c>
      <c r="J18" s="5">
        <v>7.5330465401194298</v>
      </c>
      <c r="K18" s="5">
        <v>8.91695099951054</v>
      </c>
      <c r="L18" s="7">
        <v>1.1770583033644901E-18</v>
      </c>
      <c r="M18" s="3" t="str">
        <f t="shared" si="0"/>
        <v>*</v>
      </c>
      <c r="Q18">
        <v>6</v>
      </c>
      <c r="R18" t="s">
        <v>15</v>
      </c>
      <c r="S18">
        <v>26.5610004662643</v>
      </c>
      <c r="T18">
        <v>27.769382886049101</v>
      </c>
      <c r="U18">
        <v>28.409771873529099</v>
      </c>
      <c r="V18">
        <v>29.994475846703299</v>
      </c>
      <c r="W18">
        <v>6.4156360481418604</v>
      </c>
      <c r="X18">
        <v>6.7657199978445899</v>
      </c>
      <c r="Y18">
        <v>7.5330465401194298</v>
      </c>
      <c r="Z18">
        <v>8.91695099951054</v>
      </c>
      <c r="AA18" s="7">
        <v>1.1770583033644901E-18</v>
      </c>
      <c r="AB18" s="7">
        <v>1.1770583033660501E-18</v>
      </c>
    </row>
    <row r="19" spans="1:28" x14ac:dyDescent="0.25">
      <c r="A19" t="s">
        <v>19</v>
      </c>
      <c r="B19" s="3" t="s">
        <v>5</v>
      </c>
      <c r="C19" t="s">
        <v>16</v>
      </c>
      <c r="D19" s="15">
        <v>17.445440846381601</v>
      </c>
      <c r="E19" s="15">
        <v>18.3287395834652</v>
      </c>
      <c r="F19" s="15">
        <v>19.792421758173699</v>
      </c>
      <c r="G19" s="15">
        <v>20.086039792398498</v>
      </c>
      <c r="H19" s="5">
        <v>6.0007096641137103</v>
      </c>
      <c r="I19" s="5">
        <v>5.9619679781410397</v>
      </c>
      <c r="J19" s="5">
        <v>6.5672513799752901</v>
      </c>
      <c r="K19" s="5">
        <v>6.3284071501877897</v>
      </c>
      <c r="L19" s="7">
        <v>1.2163653008911501E-18</v>
      </c>
      <c r="M19" s="3" t="str">
        <f t="shared" si="0"/>
        <v>*</v>
      </c>
      <c r="Q19">
        <v>7</v>
      </c>
      <c r="R19" t="s">
        <v>16</v>
      </c>
      <c r="S19">
        <v>17.445440846381601</v>
      </c>
      <c r="T19">
        <v>18.3287395834652</v>
      </c>
      <c r="U19">
        <v>19.792421758173699</v>
      </c>
      <c r="V19">
        <v>20.086039792398498</v>
      </c>
      <c r="W19">
        <v>6.0007096641137103</v>
      </c>
      <c r="X19">
        <v>5.9619679781410397</v>
      </c>
      <c r="Y19">
        <v>6.5672513799752901</v>
      </c>
      <c r="Z19">
        <v>6.3284071501877897</v>
      </c>
      <c r="AA19" s="7">
        <v>1.2163653008911501E-18</v>
      </c>
      <c r="AB19" s="7">
        <v>1.2163653008931199E-18</v>
      </c>
    </row>
    <row r="20" spans="1:28" x14ac:dyDescent="0.25">
      <c r="A20" t="s">
        <v>26</v>
      </c>
      <c r="B20" s="3" t="s">
        <v>5</v>
      </c>
      <c r="C20" t="s">
        <v>40</v>
      </c>
      <c r="D20" s="15">
        <v>44.006441312645798</v>
      </c>
      <c r="E20" s="15">
        <v>46.098122469514202</v>
      </c>
      <c r="F20" s="15">
        <v>48.202193631702798</v>
      </c>
      <c r="G20" s="15">
        <v>50.080515639101797</v>
      </c>
      <c r="H20" s="5">
        <v>10.628004831988401</v>
      </c>
      <c r="I20" s="5">
        <v>11.0436572102825</v>
      </c>
      <c r="J20" s="5">
        <v>12.2035689079307</v>
      </c>
      <c r="K20" s="5">
        <v>13.707584244256299</v>
      </c>
      <c r="L20" s="7">
        <v>2.8586846978891901E-24</v>
      </c>
      <c r="M20" s="3" t="str">
        <f t="shared" si="0"/>
        <v>*</v>
      </c>
      <c r="Q20">
        <v>8</v>
      </c>
      <c r="R20" t="s">
        <v>40</v>
      </c>
      <c r="S20">
        <v>44.006441312645798</v>
      </c>
      <c r="T20">
        <v>46.098122469514202</v>
      </c>
      <c r="U20">
        <v>48.202193631702798</v>
      </c>
      <c r="V20">
        <v>50.080515639101797</v>
      </c>
      <c r="W20">
        <v>10.628004831988401</v>
      </c>
      <c r="X20">
        <v>11.0436572102825</v>
      </c>
      <c r="Y20">
        <v>12.2035689079307</v>
      </c>
      <c r="Z20">
        <v>13.707584244256299</v>
      </c>
      <c r="AA20" s="7">
        <v>2.8586846978891901E-24</v>
      </c>
      <c r="AB20" s="7">
        <v>2.8586846978945801E-24</v>
      </c>
    </row>
    <row r="21" spans="1:28" x14ac:dyDescent="0.25">
      <c r="A21" t="s">
        <v>33</v>
      </c>
      <c r="B21" s="3" t="s">
        <v>5</v>
      </c>
      <c r="C21" t="s">
        <v>32</v>
      </c>
      <c r="D21" s="15">
        <v>7.1017224121386198</v>
      </c>
      <c r="E21" s="15">
        <v>6.00118728524658</v>
      </c>
      <c r="F21" s="15">
        <v>6.4214170196670999</v>
      </c>
      <c r="G21" s="15">
        <v>5.2875128478228701</v>
      </c>
      <c r="H21" s="5">
        <v>16.6921342074241</v>
      </c>
      <c r="I21" s="5">
        <v>13.777783173384099</v>
      </c>
      <c r="J21" s="5">
        <v>13.5450294553684</v>
      </c>
      <c r="K21" s="5">
        <v>11.790992876644401</v>
      </c>
      <c r="L21" s="20">
        <v>9.4679510999418903E-2</v>
      </c>
      <c r="M21" s="3" t="str">
        <f>IF(L21&lt;0.01,"*","")</f>
        <v/>
      </c>
      <c r="Q21">
        <v>9</v>
      </c>
      <c r="R21" t="s">
        <v>32</v>
      </c>
      <c r="S21">
        <v>7.1017224121386198</v>
      </c>
      <c r="T21">
        <v>6.00118728524658</v>
      </c>
      <c r="U21">
        <v>6.4214170196670999</v>
      </c>
      <c r="V21">
        <v>5.2875128478228701</v>
      </c>
      <c r="W21">
        <v>16.6921342074241</v>
      </c>
      <c r="X21">
        <v>13.777783173384099</v>
      </c>
      <c r="Y21">
        <v>13.5450294553684</v>
      </c>
      <c r="Z21">
        <v>11.790992876644401</v>
      </c>
      <c r="AA21">
        <v>9.4679510999418903E-2</v>
      </c>
      <c r="AB21">
        <v>9.4679510999411798E-2</v>
      </c>
    </row>
    <row r="22" spans="1:28" x14ac:dyDescent="0.25">
      <c r="A22" s="6" t="s">
        <v>35</v>
      </c>
      <c r="B22" s="10" t="s">
        <v>34</v>
      </c>
      <c r="C22" s="6" t="s">
        <v>36</v>
      </c>
      <c r="D22" s="16">
        <v>16.7045895413466</v>
      </c>
      <c r="E22" s="16">
        <v>13.956802260754699</v>
      </c>
      <c r="F22" s="16">
        <v>12.1007223878927</v>
      </c>
      <c r="G22" s="16">
        <v>10.9189678025073</v>
      </c>
      <c r="H22" s="8">
        <v>10.542890888631099</v>
      </c>
      <c r="I22" s="8">
        <v>8.4203870063742592</v>
      </c>
      <c r="J22" s="8">
        <v>7.8731833897613903</v>
      </c>
      <c r="K22" s="8">
        <v>7.0313798479672904</v>
      </c>
      <c r="L22" s="17">
        <v>9.4293658880656994E-37</v>
      </c>
      <c r="M22" s="10" t="str">
        <f t="shared" ref="M22" si="1">IF(L22&lt;0.01,"*","")</f>
        <v>*</v>
      </c>
      <c r="N22" s="6"/>
      <c r="Q22">
        <v>10</v>
      </c>
      <c r="R22" t="s">
        <v>36</v>
      </c>
      <c r="S22">
        <v>16.7045895413466</v>
      </c>
      <c r="T22">
        <v>13.956802260754699</v>
      </c>
      <c r="U22">
        <v>12.1007223878927</v>
      </c>
      <c r="V22">
        <v>10.9189678025073</v>
      </c>
      <c r="W22">
        <v>10.542890888631099</v>
      </c>
      <c r="X22">
        <v>8.4203870063742592</v>
      </c>
      <c r="Y22">
        <v>7.8731833897613903</v>
      </c>
      <c r="Z22">
        <v>7.0313798479672904</v>
      </c>
      <c r="AA22" s="7">
        <v>9.4293658880656994E-37</v>
      </c>
      <c r="AB22" s="7">
        <v>9.4293658880939706E-37</v>
      </c>
    </row>
    <row r="24" spans="1:28" x14ac:dyDescent="0.25">
      <c r="A24" t="s">
        <v>59</v>
      </c>
      <c r="D24" s="20"/>
    </row>
    <row r="25" spans="1:28" x14ac:dyDescent="0.25">
      <c r="A25" t="s">
        <v>59</v>
      </c>
    </row>
    <row r="26" spans="1:28" x14ac:dyDescent="0.25">
      <c r="A26" s="68" t="s">
        <v>75</v>
      </c>
      <c r="B26" s="68"/>
      <c r="C26" s="68"/>
      <c r="D26" s="69"/>
      <c r="E26" s="68"/>
      <c r="F26" s="68"/>
      <c r="G26" s="68"/>
      <c r="H26" s="68"/>
    </row>
    <row r="27" spans="1:28" x14ac:dyDescent="0.25">
      <c r="A27" s="1" t="s">
        <v>44</v>
      </c>
      <c r="B27" s="1" t="s">
        <v>57</v>
      </c>
      <c r="C27" s="70" t="s">
        <v>64</v>
      </c>
      <c r="D27" s="70" t="s">
        <v>65</v>
      </c>
      <c r="E27" s="70" t="s">
        <v>66</v>
      </c>
      <c r="F27" s="70" t="s">
        <v>67</v>
      </c>
      <c r="G27" s="1" t="s">
        <v>62</v>
      </c>
      <c r="H27" t="s">
        <v>62</v>
      </c>
      <c r="N27" s="7"/>
      <c r="O27" s="7"/>
    </row>
    <row r="28" spans="1:28" x14ac:dyDescent="0.25">
      <c r="A28" t="s">
        <v>73</v>
      </c>
      <c r="B28" s="3" t="s">
        <v>6</v>
      </c>
      <c r="C28" s="3" t="str">
        <f>CONCATENATE(ROUND(D5, 1), " (",ROUND(H5,1),")")</f>
        <v>0.2 (0.6)</v>
      </c>
      <c r="D28" s="3" t="str">
        <f t="shared" ref="D28:D32" si="2">CONCATENATE(ROUND(E5, 1), " (",ROUND(I5,1),")")</f>
        <v>0.7 (1.1)</v>
      </c>
      <c r="E28" s="3" t="str">
        <f t="shared" ref="E28:E32" si="3">CONCATENATE(ROUND(F5, 1), " (",ROUND(J5,1),")")</f>
        <v>1.1 (1.5)</v>
      </c>
      <c r="F28" s="3" t="str">
        <f t="shared" ref="F28:F32" si="4">CONCATENATE(ROUND(G5, 1), " (",ROUND(K5,1),")")</f>
        <v>1.4 (1.9)</v>
      </c>
      <c r="G28" s="3" t="str">
        <f>IF(H28&lt;0.0001,"&lt;0.0001",IF(H28&lt;0.001,"&lt;0.001",IF(H28&lt;0.01,"&lt;0.01",ROUND(H28,3))))</f>
        <v>&lt;0.0001</v>
      </c>
      <c r="H28" s="7">
        <f>L5</f>
        <v>5.2721475209785498E-120</v>
      </c>
      <c r="N28" s="7"/>
      <c r="O28" s="7"/>
    </row>
    <row r="29" spans="1:28" x14ac:dyDescent="0.25">
      <c r="A29" t="s">
        <v>76</v>
      </c>
      <c r="B29" s="3" t="s">
        <v>6</v>
      </c>
      <c r="C29" s="3" t="str">
        <f>CONCATENATE(ROUND(D6, 1), " (",ROUND(H6,1),")")</f>
        <v>5.8 (3.4)</v>
      </c>
      <c r="D29" s="3" t="str">
        <f t="shared" si="2"/>
        <v>7 (3.4)</v>
      </c>
      <c r="E29" s="3" t="str">
        <f t="shared" si="3"/>
        <v>8.2 (3.8)</v>
      </c>
      <c r="F29" s="3" t="str">
        <f t="shared" si="4"/>
        <v>8.7 (4.3)</v>
      </c>
      <c r="G29" s="3" t="str">
        <f t="shared" ref="G29:G45" si="5">IF(H29&lt;0.0001,"&lt;0.0001",IF(H29&lt;0.001,"&lt;0.001",IF(H29&lt;0.01,"&lt;0.01",ROUND(H29,3))))</f>
        <v>&lt;0.0001</v>
      </c>
      <c r="H29" s="7">
        <f t="shared" ref="H29:H45" si="6">L6</f>
        <v>7.3845229233633595E-64</v>
      </c>
      <c r="N29" s="7"/>
      <c r="O29" s="7"/>
    </row>
    <row r="30" spans="1:28" x14ac:dyDescent="0.25">
      <c r="A30" t="s">
        <v>11</v>
      </c>
      <c r="B30" s="3" t="s">
        <v>12</v>
      </c>
      <c r="C30" s="3" t="s">
        <v>63</v>
      </c>
      <c r="D30" s="3" t="str">
        <f>CONCATENATE(ROUND(E7, 1), " (",ROUND(I7,1),")")</f>
        <v>11.1 (16.2)</v>
      </c>
      <c r="E30" s="3" t="str">
        <f t="shared" si="3"/>
        <v>15 (18.8)</v>
      </c>
      <c r="F30" s="3" t="str">
        <f t="shared" si="4"/>
        <v>17.4 (20.8)</v>
      </c>
      <c r="G30" s="3" t="str">
        <f t="shared" si="5"/>
        <v>&lt;0.0001</v>
      </c>
      <c r="H30" s="7">
        <f>L7</f>
        <v>3.7066896590674199E-9</v>
      </c>
      <c r="I30" s="18" t="s">
        <v>56</v>
      </c>
      <c r="N30" s="7"/>
      <c r="O30" s="7"/>
    </row>
    <row r="31" spans="1:28" x14ac:dyDescent="0.25">
      <c r="A31" t="s">
        <v>43</v>
      </c>
      <c r="B31" s="3" t="s">
        <v>31</v>
      </c>
      <c r="C31" s="3" t="str">
        <f>CONCATENATE(ROUND(D8, 1), " (",ROUND(H8,1),")")</f>
        <v>0.8 (0.9)</v>
      </c>
      <c r="D31" s="3" t="str">
        <f t="shared" si="2"/>
        <v>1 (1)</v>
      </c>
      <c r="E31" s="3" t="str">
        <f t="shared" si="3"/>
        <v>1.2 (1.2)</v>
      </c>
      <c r="F31" s="3" t="str">
        <f t="shared" si="4"/>
        <v>1.4 (1.4)</v>
      </c>
      <c r="G31" s="3" t="str">
        <f t="shared" si="5"/>
        <v>&lt;0.0001</v>
      </c>
      <c r="H31" s="7">
        <f t="shared" si="6"/>
        <v>1.3458053507846501E-29</v>
      </c>
      <c r="N31" s="7"/>
      <c r="O31" s="7"/>
    </row>
    <row r="32" spans="1:28" x14ac:dyDescent="0.25">
      <c r="A32" t="s">
        <v>37</v>
      </c>
      <c r="B32" s="3" t="s">
        <v>31</v>
      </c>
      <c r="C32" s="3" t="str">
        <f>CONCATENATE(ROUND(D9, 1), " (",ROUND(H9,1),")")</f>
        <v>1.4 (0.9)</v>
      </c>
      <c r="D32" s="3" t="str">
        <f t="shared" si="2"/>
        <v>1.5 (1)</v>
      </c>
      <c r="E32" s="3" t="str">
        <f t="shared" si="3"/>
        <v>1.8 (1)</v>
      </c>
      <c r="F32" s="3" t="str">
        <f t="shared" si="4"/>
        <v>1.7 (1)</v>
      </c>
      <c r="G32" s="3" t="str">
        <f t="shared" si="5"/>
        <v>&lt;0.0001</v>
      </c>
      <c r="H32" s="7">
        <f t="shared" si="6"/>
        <v>2.6938347654892101E-16</v>
      </c>
    </row>
    <row r="33" spans="1:15" x14ac:dyDescent="0.25">
      <c r="A33" t="s">
        <v>38</v>
      </c>
      <c r="B33" s="3" t="s">
        <v>39</v>
      </c>
      <c r="C33" s="3" t="str">
        <f>CONCATENATE(ROUND(D10, 0), " (",ROUND(H10,0),")")</f>
        <v>0 (0)</v>
      </c>
      <c r="D33" s="3" t="str">
        <f t="shared" ref="D33:D45" si="7">CONCATENATE(ROUND(E10, 0), " (",ROUND(I10,0),")")</f>
        <v>49 (57)</v>
      </c>
      <c r="E33" s="3" t="str">
        <f t="shared" ref="E33:E45" si="8">CONCATENATE(ROUND(F10, 0), " (",ROUND(J10,0),")")</f>
        <v>104 (102)</v>
      </c>
      <c r="F33" s="3" t="str">
        <f t="shared" ref="F33:F45" si="9">CONCATENATE(ROUND(G10, 0), " (",ROUND(K10,0),")")</f>
        <v>131 (107)</v>
      </c>
      <c r="G33" s="3" t="str">
        <f t="shared" si="5"/>
        <v>&lt;0.0001</v>
      </c>
      <c r="H33" s="7">
        <f t="shared" si="6"/>
        <v>6.0172149583387099E-69</v>
      </c>
      <c r="I33" s="18" t="s">
        <v>56</v>
      </c>
      <c r="N33" s="7"/>
      <c r="O33" s="7"/>
    </row>
    <row r="34" spans="1:15" x14ac:dyDescent="0.25">
      <c r="A34" t="s">
        <v>28</v>
      </c>
      <c r="B34" s="3" t="s">
        <v>29</v>
      </c>
      <c r="C34" s="3" t="str">
        <f>CONCATENATE(ROUND(D11, 0), " (",ROUND(H11,0),")")</f>
        <v>14 (5)</v>
      </c>
      <c r="D34" s="3" t="str">
        <f t="shared" si="7"/>
        <v>16 (5)</v>
      </c>
      <c r="E34" s="3" t="str">
        <f t="shared" si="8"/>
        <v>18 (5)</v>
      </c>
      <c r="F34" s="3" t="str">
        <f t="shared" si="9"/>
        <v>19 (5)</v>
      </c>
      <c r="G34" s="3" t="str">
        <f t="shared" si="5"/>
        <v>&lt;0.0001</v>
      </c>
      <c r="H34" s="7">
        <f t="shared" si="6"/>
        <v>1.1724819398166499E-97</v>
      </c>
      <c r="N34" s="7"/>
      <c r="O34" s="7"/>
    </row>
    <row r="35" spans="1:15" x14ac:dyDescent="0.25">
      <c r="A35" s="6" t="s">
        <v>21</v>
      </c>
      <c r="B35" s="10" t="s">
        <v>4</v>
      </c>
      <c r="C35" s="3" t="str">
        <f>CONCATENATE(ROUND(D12, 0), " (",ROUND(H12,0),")")</f>
        <v>1960 (714)</v>
      </c>
      <c r="D35" s="3" t="str">
        <f t="shared" si="7"/>
        <v>2031 (694)</v>
      </c>
      <c r="E35" s="3" t="str">
        <f t="shared" si="8"/>
        <v>2136 (691)</v>
      </c>
      <c r="F35" s="3" t="str">
        <f t="shared" si="9"/>
        <v>2192 (731)</v>
      </c>
      <c r="G35" s="3" t="str">
        <f t="shared" si="5"/>
        <v>&lt;0.0001</v>
      </c>
      <c r="H35" s="7">
        <f t="shared" si="6"/>
        <v>1.4181386548275199E-9</v>
      </c>
    </row>
    <row r="36" spans="1:15" x14ac:dyDescent="0.25">
      <c r="A36" t="s">
        <v>22</v>
      </c>
      <c r="B36" s="3" t="s">
        <v>5</v>
      </c>
      <c r="C36" s="9" t="str">
        <f>CONCATENATE(ROUND(D13, 0), " (",ROUND(H13,0),")")</f>
        <v>241 (45)</v>
      </c>
      <c r="D36" s="9" t="str">
        <f t="shared" si="7"/>
        <v>238 (42)</v>
      </c>
      <c r="E36" s="9" t="str">
        <f t="shared" si="8"/>
        <v>239 (45)</v>
      </c>
      <c r="F36" s="9" t="str">
        <f t="shared" si="9"/>
        <v>239 (45)</v>
      </c>
      <c r="G36" s="9">
        <f t="shared" si="5"/>
        <v>0.47599999999999998</v>
      </c>
      <c r="H36" s="7">
        <f t="shared" si="6"/>
        <v>0.47590699183274598</v>
      </c>
    </row>
    <row r="37" spans="1:15" x14ac:dyDescent="0.25">
      <c r="A37" t="s">
        <v>23</v>
      </c>
      <c r="B37" s="3" t="s">
        <v>5</v>
      </c>
      <c r="C37" s="3" t="str">
        <f t="shared" ref="C37:C45" si="10">CONCATENATE(ROUND(D14, 0), " (",ROUND(H14,0),")")</f>
        <v>79 (22)</v>
      </c>
      <c r="D37" s="3" t="str">
        <f t="shared" si="7"/>
        <v>82 (21)</v>
      </c>
      <c r="E37" s="3" t="str">
        <f t="shared" si="8"/>
        <v>82 (20)</v>
      </c>
      <c r="F37" s="3" t="str">
        <f t="shared" si="9"/>
        <v>82 (19)</v>
      </c>
      <c r="G37" s="3" t="str">
        <f t="shared" si="5"/>
        <v>&lt;0.001</v>
      </c>
      <c r="H37" s="7">
        <f t="shared" si="6"/>
        <v>9.07493367925449E-4</v>
      </c>
    </row>
    <row r="38" spans="1:15" x14ac:dyDescent="0.25">
      <c r="A38" t="s">
        <v>25</v>
      </c>
      <c r="B38" s="3" t="s">
        <v>5</v>
      </c>
      <c r="C38" s="3" t="str">
        <f t="shared" si="10"/>
        <v>15 (6)</v>
      </c>
      <c r="D38" s="3" t="str">
        <f t="shared" si="7"/>
        <v>18 (7)</v>
      </c>
      <c r="E38" s="3" t="str">
        <f t="shared" si="8"/>
        <v>22 (9)</v>
      </c>
      <c r="F38" s="3" t="str">
        <f t="shared" si="9"/>
        <v>24 (9)</v>
      </c>
      <c r="G38" s="3" t="str">
        <f t="shared" si="5"/>
        <v>&lt;0.0001</v>
      </c>
      <c r="H38" s="7">
        <f t="shared" si="6"/>
        <v>3.8552331596019998E-165</v>
      </c>
    </row>
    <row r="39" spans="1:15" x14ac:dyDescent="0.25">
      <c r="A39" t="s">
        <v>20</v>
      </c>
      <c r="B39" s="3" t="s">
        <v>5</v>
      </c>
      <c r="C39" s="3" t="str">
        <f t="shared" si="10"/>
        <v>77 (16)</v>
      </c>
      <c r="D39" s="3" t="str">
        <f t="shared" si="7"/>
        <v>78 (16)</v>
      </c>
      <c r="E39" s="3" t="str">
        <f t="shared" si="8"/>
        <v>78 (17)</v>
      </c>
      <c r="F39" s="3" t="str">
        <f t="shared" si="9"/>
        <v>80 (18)</v>
      </c>
      <c r="G39" s="3" t="str">
        <f t="shared" si="5"/>
        <v>&lt;0.01</v>
      </c>
      <c r="H39" s="7">
        <f t="shared" si="6"/>
        <v>1.3021139263205499E-3</v>
      </c>
    </row>
    <row r="40" spans="1:15" x14ac:dyDescent="0.25">
      <c r="A40" t="s">
        <v>17</v>
      </c>
      <c r="B40" s="3" t="s">
        <v>5</v>
      </c>
      <c r="C40" s="3" t="str">
        <f t="shared" si="10"/>
        <v>26 (7)</v>
      </c>
      <c r="D40" s="3" t="str">
        <f t="shared" si="7"/>
        <v>25 (7)</v>
      </c>
      <c r="E40" s="3" t="str">
        <f t="shared" si="8"/>
        <v>23 (7)</v>
      </c>
      <c r="F40" s="3" t="str">
        <f t="shared" si="9"/>
        <v>23 (7)</v>
      </c>
      <c r="G40" s="3" t="str">
        <f t="shared" si="5"/>
        <v>&lt;0.0001</v>
      </c>
      <c r="H40" s="7">
        <f t="shared" si="6"/>
        <v>1.3663425376805699E-13</v>
      </c>
    </row>
    <row r="41" spans="1:15" x14ac:dyDescent="0.25">
      <c r="A41" t="s">
        <v>18</v>
      </c>
      <c r="B41" s="3" t="s">
        <v>5</v>
      </c>
      <c r="C41" s="3" t="str">
        <f t="shared" si="10"/>
        <v>27 (6)</v>
      </c>
      <c r="D41" s="3" t="str">
        <f t="shared" si="7"/>
        <v>28 (7)</v>
      </c>
      <c r="E41" s="3" t="str">
        <f t="shared" si="8"/>
        <v>28 (8)</v>
      </c>
      <c r="F41" s="3" t="str">
        <f t="shared" si="9"/>
        <v>30 (9)</v>
      </c>
      <c r="G41" s="3" t="str">
        <f t="shared" si="5"/>
        <v>&lt;0.0001</v>
      </c>
      <c r="H41" s="7">
        <f t="shared" si="6"/>
        <v>1.1770583033644901E-18</v>
      </c>
    </row>
    <row r="42" spans="1:15" x14ac:dyDescent="0.25">
      <c r="A42" t="s">
        <v>19</v>
      </c>
      <c r="B42" s="3" t="s">
        <v>5</v>
      </c>
      <c r="C42" s="3" t="str">
        <f t="shared" si="10"/>
        <v>17 (6)</v>
      </c>
      <c r="D42" s="3" t="str">
        <f t="shared" si="7"/>
        <v>18 (6)</v>
      </c>
      <c r="E42" s="3" t="str">
        <f t="shared" si="8"/>
        <v>20 (7)</v>
      </c>
      <c r="F42" s="3" t="str">
        <f t="shared" si="9"/>
        <v>20 (6)</v>
      </c>
      <c r="G42" s="3" t="str">
        <f t="shared" si="5"/>
        <v>&lt;0.0001</v>
      </c>
      <c r="H42" s="7">
        <f t="shared" si="6"/>
        <v>1.2163653008911501E-18</v>
      </c>
    </row>
    <row r="43" spans="1:15" x14ac:dyDescent="0.25">
      <c r="A43" t="s">
        <v>26</v>
      </c>
      <c r="B43" s="3" t="s">
        <v>5</v>
      </c>
      <c r="C43" s="3" t="str">
        <f t="shared" si="10"/>
        <v>44 (11)</v>
      </c>
      <c r="D43" s="3" t="str">
        <f t="shared" si="7"/>
        <v>46 (11)</v>
      </c>
      <c r="E43" s="3" t="str">
        <f t="shared" si="8"/>
        <v>48 (12)</v>
      </c>
      <c r="F43" s="3" t="str">
        <f t="shared" si="9"/>
        <v>50 (14)</v>
      </c>
      <c r="G43" s="3" t="str">
        <f t="shared" si="5"/>
        <v>&lt;0.0001</v>
      </c>
      <c r="H43" s="7">
        <f t="shared" si="6"/>
        <v>2.8586846978891901E-24</v>
      </c>
    </row>
    <row r="44" spans="1:15" x14ac:dyDescent="0.25">
      <c r="A44" t="s">
        <v>33</v>
      </c>
      <c r="B44" s="3" t="s">
        <v>5</v>
      </c>
      <c r="C44" s="3" t="str">
        <f t="shared" si="10"/>
        <v>7 (17)</v>
      </c>
      <c r="D44" s="3" t="str">
        <f t="shared" si="7"/>
        <v>6 (14)</v>
      </c>
      <c r="E44" s="3" t="str">
        <f t="shared" si="8"/>
        <v>6 (14)</v>
      </c>
      <c r="F44" s="3" t="str">
        <f t="shared" si="9"/>
        <v>5 (12)</v>
      </c>
      <c r="G44" s="3">
        <f>IF(H44&lt;0.0001,"&lt;0.0001",IF(H44&lt;0.001,"&lt;0.001",IF(H44&lt;0.01,"&lt;0.01",ROUND(H44,3))))</f>
        <v>9.5000000000000001E-2</v>
      </c>
      <c r="H44" s="7">
        <f t="shared" si="6"/>
        <v>9.4679510999418903E-2</v>
      </c>
    </row>
    <row r="45" spans="1:15" x14ac:dyDescent="0.25">
      <c r="A45" s="6" t="s">
        <v>35</v>
      </c>
      <c r="B45" s="10" t="s">
        <v>34</v>
      </c>
      <c r="C45" s="10" t="str">
        <f t="shared" si="10"/>
        <v>17 (11)</v>
      </c>
      <c r="D45" s="10" t="str">
        <f t="shared" si="7"/>
        <v>14 (8)</v>
      </c>
      <c r="E45" s="10" t="str">
        <f t="shared" si="8"/>
        <v>12 (8)</v>
      </c>
      <c r="F45" s="10" t="str">
        <f t="shared" si="9"/>
        <v>11 (7)</v>
      </c>
      <c r="G45" s="10" t="str">
        <f t="shared" si="5"/>
        <v>&lt;0.0001</v>
      </c>
      <c r="H45" s="7">
        <f t="shared" si="6"/>
        <v>9.4293658880656994E-37</v>
      </c>
    </row>
    <row r="47" spans="1:15" s="25" customFormat="1" x14ac:dyDescent="0.25">
      <c r="A47" s="25" t="s">
        <v>68</v>
      </c>
    </row>
    <row r="48" spans="1:15" s="27" customFormat="1" x14ac:dyDescent="0.25">
      <c r="A48" s="26" t="s">
        <v>58</v>
      </c>
    </row>
    <row r="49" spans="1:27" s="27" customFormat="1" x14ac:dyDescent="0.25">
      <c r="A49" s="28" t="s">
        <v>44</v>
      </c>
      <c r="B49" s="28"/>
      <c r="C49" s="28" t="s">
        <v>57</v>
      </c>
      <c r="D49" s="29" t="s">
        <v>46</v>
      </c>
      <c r="E49" s="29" t="s">
        <v>47</v>
      </c>
      <c r="F49" s="29" t="s">
        <v>48</v>
      </c>
      <c r="G49" s="29" t="s">
        <v>49</v>
      </c>
      <c r="H49" s="28" t="s">
        <v>50</v>
      </c>
      <c r="I49" s="28" t="s">
        <v>51</v>
      </c>
      <c r="J49" s="28" t="s">
        <v>52</v>
      </c>
      <c r="K49" s="28" t="s">
        <v>53</v>
      </c>
      <c r="L49" s="28" t="s">
        <v>54</v>
      </c>
      <c r="M49" s="30" t="s">
        <v>41</v>
      </c>
      <c r="N49" s="28"/>
    </row>
    <row r="50" spans="1:27" s="27" customFormat="1" x14ac:dyDescent="0.25">
      <c r="A50" s="31" t="s">
        <v>7</v>
      </c>
      <c r="B50" s="31" t="s">
        <v>55</v>
      </c>
      <c r="C50" s="32" t="s">
        <v>6</v>
      </c>
      <c r="D50" s="33">
        <v>0.18295094945652199</v>
      </c>
      <c r="E50" s="33">
        <v>0.73944302378815097</v>
      </c>
      <c r="F50" s="33">
        <v>1.1368618601108</v>
      </c>
      <c r="G50" s="33">
        <v>1.4061646759002799</v>
      </c>
      <c r="H50" s="34">
        <v>0.58621274902950804</v>
      </c>
      <c r="I50" s="34">
        <v>1.1143929552431999</v>
      </c>
      <c r="J50" s="34">
        <v>1.4592994855074</v>
      </c>
      <c r="K50" s="34">
        <v>1.89958794616503</v>
      </c>
      <c r="L50" s="35">
        <v>1.0498513205627999E-121</v>
      </c>
      <c r="M50" s="32" t="str">
        <f>IF(L50&lt;0.01,"*","")</f>
        <v>*</v>
      </c>
      <c r="N50" s="31"/>
      <c r="P50" s="36"/>
      <c r="Z50" s="37"/>
      <c r="AA50" s="37"/>
    </row>
    <row r="51" spans="1:27" s="27" customFormat="1" x14ac:dyDescent="0.25">
      <c r="A51" s="27" t="s">
        <v>10</v>
      </c>
      <c r="B51" s="27" t="s">
        <v>8</v>
      </c>
      <c r="C51" s="38" t="s">
        <v>6</v>
      </c>
      <c r="D51" s="39">
        <v>5.8002972948369598</v>
      </c>
      <c r="E51" s="39">
        <v>7.0372894268402204</v>
      </c>
      <c r="F51" s="39">
        <v>8.0596675844875296</v>
      </c>
      <c r="G51" s="39">
        <v>8.9077567285318597</v>
      </c>
      <c r="H51" s="40">
        <v>3.3871550342967902</v>
      </c>
      <c r="I51" s="40">
        <v>3.5436256120641101</v>
      </c>
      <c r="J51" s="40">
        <v>3.7407350231899601</v>
      </c>
      <c r="K51" s="40">
        <v>4.3471158405075601</v>
      </c>
      <c r="L51" s="37">
        <v>1.6635055820584701E-65</v>
      </c>
      <c r="M51" s="38" t="str">
        <f t="shared" ref="M51:M55" si="11">IF(L51&lt;0.01,"*","")</f>
        <v>*</v>
      </c>
      <c r="P51" s="36"/>
      <c r="Z51" s="37"/>
      <c r="AA51" s="37"/>
    </row>
    <row r="52" spans="1:27" s="27" customFormat="1" x14ac:dyDescent="0.25">
      <c r="A52" s="27" t="s">
        <v>11</v>
      </c>
      <c r="B52" s="27" t="s">
        <v>9</v>
      </c>
      <c r="C52" s="38" t="s">
        <v>12</v>
      </c>
      <c r="D52" s="39" t="s">
        <v>13</v>
      </c>
      <c r="E52" s="39">
        <v>11.0492621635936</v>
      </c>
      <c r="F52" s="39">
        <v>15.4541793938045</v>
      </c>
      <c r="G52" s="39">
        <v>16.887813961647598</v>
      </c>
      <c r="H52" s="40" t="s">
        <v>13</v>
      </c>
      <c r="I52" s="40">
        <v>16.2121941166866</v>
      </c>
      <c r="J52" s="40">
        <v>19.0118043785385</v>
      </c>
      <c r="K52" s="40">
        <v>20.636122716293102</v>
      </c>
      <c r="L52" s="37">
        <v>4.8632115582192202E-105</v>
      </c>
      <c r="M52" s="38" t="str">
        <f t="shared" si="11"/>
        <v>*</v>
      </c>
      <c r="P52" s="36"/>
      <c r="Z52" s="37"/>
      <c r="AA52" s="37"/>
    </row>
    <row r="53" spans="1:27" s="27" customFormat="1" x14ac:dyDescent="0.25">
      <c r="A53" s="27" t="s">
        <v>43</v>
      </c>
      <c r="B53" s="27" t="s">
        <v>42</v>
      </c>
      <c r="C53" s="38" t="s">
        <v>31</v>
      </c>
      <c r="D53" s="39">
        <v>0.80476297934782604</v>
      </c>
      <c r="E53" s="39">
        <v>1.0180605439856401</v>
      </c>
      <c r="F53" s="39">
        <v>1.25080382963989</v>
      </c>
      <c r="G53" s="39">
        <v>1.4129053822714699</v>
      </c>
      <c r="H53" s="40">
        <v>0.94377771426720303</v>
      </c>
      <c r="I53" s="40">
        <v>1.0074734428616301</v>
      </c>
      <c r="J53" s="40">
        <v>1.22448903832413</v>
      </c>
      <c r="K53" s="40">
        <v>1.3586364085246001</v>
      </c>
      <c r="L53" s="37">
        <v>1.03578144240093E-29</v>
      </c>
      <c r="M53" s="38" t="str">
        <f t="shared" si="11"/>
        <v>*</v>
      </c>
      <c r="P53" s="36"/>
      <c r="Z53" s="37"/>
      <c r="AA53" s="37"/>
    </row>
    <row r="54" spans="1:27" s="27" customFormat="1" x14ac:dyDescent="0.25">
      <c r="A54" s="27" t="s">
        <v>37</v>
      </c>
      <c r="B54" s="27" t="s">
        <v>30</v>
      </c>
      <c r="C54" s="38" t="s">
        <v>31</v>
      </c>
      <c r="D54" s="39">
        <v>1.3737441263587</v>
      </c>
      <c r="E54" s="39">
        <v>1.51076845152603</v>
      </c>
      <c r="F54" s="39">
        <v>1.7714781218836599</v>
      </c>
      <c r="G54" s="39">
        <v>1.72295080470914</v>
      </c>
      <c r="H54" s="40">
        <v>0.93428129668897797</v>
      </c>
      <c r="I54" s="40">
        <v>1.0057319753223299</v>
      </c>
      <c r="J54" s="40">
        <v>0.99400571594227705</v>
      </c>
      <c r="K54" s="40">
        <v>1.0456873735604399</v>
      </c>
      <c r="L54" s="37">
        <v>1.5013294810008501E-16</v>
      </c>
      <c r="M54" s="38" t="str">
        <f t="shared" si="11"/>
        <v>*</v>
      </c>
      <c r="P54" s="36"/>
      <c r="Z54" s="37"/>
      <c r="AA54" s="37"/>
    </row>
    <row r="55" spans="1:27" s="27" customFormat="1" x14ac:dyDescent="0.25">
      <c r="A55" s="27" t="s">
        <v>38</v>
      </c>
      <c r="B55" s="27" t="s">
        <v>45</v>
      </c>
      <c r="C55" s="38" t="s">
        <v>39</v>
      </c>
      <c r="D55" s="41">
        <v>0</v>
      </c>
      <c r="E55" s="41">
        <v>49.630228904847399</v>
      </c>
      <c r="F55" s="41">
        <v>105.32069252077601</v>
      </c>
      <c r="G55" s="41">
        <v>129.239390581717</v>
      </c>
      <c r="H55" s="42">
        <v>0</v>
      </c>
      <c r="I55" s="42">
        <v>57.044120088906197</v>
      </c>
      <c r="J55" s="42">
        <v>102.10640904804001</v>
      </c>
      <c r="K55" s="42">
        <v>106.97487550258801</v>
      </c>
      <c r="L55" s="37">
        <v>9.4443410000000005E-68</v>
      </c>
      <c r="M55" s="38" t="str">
        <f t="shared" si="11"/>
        <v>*</v>
      </c>
      <c r="O55" s="27" t="s">
        <v>56</v>
      </c>
      <c r="P55" s="36"/>
    </row>
    <row r="56" spans="1:27" s="27" customFormat="1" x14ac:dyDescent="0.25">
      <c r="A56" s="27" t="s">
        <v>28</v>
      </c>
      <c r="B56" s="27" t="s">
        <v>27</v>
      </c>
      <c r="C56" s="38" t="s">
        <v>29</v>
      </c>
      <c r="D56" s="41">
        <v>13.8524456521739</v>
      </c>
      <c r="E56" s="41">
        <v>15.8936265709156</v>
      </c>
      <c r="F56" s="41">
        <v>18.132963988919698</v>
      </c>
      <c r="G56" s="41">
        <v>18.608033240997202</v>
      </c>
      <c r="H56" s="42">
        <v>4.6365564580015199</v>
      </c>
      <c r="I56" s="42">
        <v>4.8096418536825603</v>
      </c>
      <c r="J56" s="42">
        <v>5.0926465856096703</v>
      </c>
      <c r="K56" s="42">
        <v>5.1753386103930703</v>
      </c>
      <c r="L56" s="37">
        <v>4.8072698541393398E-98</v>
      </c>
      <c r="M56" s="38" t="str">
        <f t="shared" ref="M56:M67" si="12">IF(L56&lt;0.01,"*","")</f>
        <v>*</v>
      </c>
      <c r="P56" s="36"/>
      <c r="Z56" s="37"/>
      <c r="AA56" s="37"/>
    </row>
    <row r="57" spans="1:27" s="27" customFormat="1" x14ac:dyDescent="0.25">
      <c r="A57" s="27" t="s">
        <v>21</v>
      </c>
      <c r="B57" s="27" t="s">
        <v>0</v>
      </c>
      <c r="C57" s="38" t="s">
        <v>4</v>
      </c>
      <c r="D57" s="41">
        <v>1954.17445652174</v>
      </c>
      <c r="E57" s="41">
        <v>2037.63779174147</v>
      </c>
      <c r="F57" s="41">
        <v>2108.7202216066498</v>
      </c>
      <c r="G57" s="41">
        <v>2225.1080332410002</v>
      </c>
      <c r="H57" s="42">
        <v>719.81671225279399</v>
      </c>
      <c r="I57" s="42">
        <v>702.42858912509803</v>
      </c>
      <c r="J57" s="42">
        <v>684.00986985728002</v>
      </c>
      <c r="K57" s="42">
        <v>742.97397944324598</v>
      </c>
      <c r="L57" s="37">
        <v>4.0303682251243398E-11</v>
      </c>
      <c r="M57" s="38" t="str">
        <f t="shared" si="12"/>
        <v>*</v>
      </c>
      <c r="P57" s="36"/>
      <c r="Z57" s="37"/>
      <c r="AA57" s="37"/>
    </row>
    <row r="58" spans="1:27" s="27" customFormat="1" x14ac:dyDescent="0.25">
      <c r="A58" s="31" t="s">
        <v>22</v>
      </c>
      <c r="B58" s="31" t="s">
        <v>1</v>
      </c>
      <c r="C58" s="32" t="s">
        <v>5</v>
      </c>
      <c r="D58" s="43">
        <v>233.64775543478299</v>
      </c>
      <c r="E58" s="43">
        <v>241.29685816876099</v>
      </c>
      <c r="F58" s="43">
        <v>251.26076177285299</v>
      </c>
      <c r="G58" s="43">
        <v>262.20243767313002</v>
      </c>
      <c r="H58" s="44">
        <v>92.892156709723196</v>
      </c>
      <c r="I58" s="44">
        <v>91.0013135804287</v>
      </c>
      <c r="J58" s="44">
        <v>87.761232493585098</v>
      </c>
      <c r="K58" s="44">
        <v>94.430771352392895</v>
      </c>
      <c r="L58" s="35">
        <v>1.1233118102720801E-7</v>
      </c>
      <c r="M58" s="32" t="str">
        <f t="shared" si="12"/>
        <v>*</v>
      </c>
      <c r="N58" s="31"/>
      <c r="S58" s="45"/>
      <c r="T58" s="45"/>
      <c r="U58" s="45"/>
      <c r="V58" s="45"/>
      <c r="W58" s="45"/>
      <c r="X58" s="45"/>
      <c r="Y58" s="45"/>
      <c r="Z58" s="45"/>
      <c r="AA58" s="45"/>
    </row>
    <row r="59" spans="1:27" s="27" customFormat="1" x14ac:dyDescent="0.25">
      <c r="A59" s="27" t="s">
        <v>23</v>
      </c>
      <c r="B59" s="27" t="s">
        <v>2</v>
      </c>
      <c r="C59" s="38" t="s">
        <v>5</v>
      </c>
      <c r="D59" s="41">
        <v>75.582646739130396</v>
      </c>
      <c r="E59" s="41">
        <v>81.721921005385994</v>
      </c>
      <c r="F59" s="41">
        <v>85.170470914127407</v>
      </c>
      <c r="G59" s="41">
        <v>89.482659279778403</v>
      </c>
      <c r="H59" s="42">
        <v>31.300614132705</v>
      </c>
      <c r="I59" s="42">
        <v>31.3248547190686</v>
      </c>
      <c r="J59" s="42">
        <v>29.6766654858823</v>
      </c>
      <c r="K59" s="42">
        <v>32.9395605320939</v>
      </c>
      <c r="L59" s="37">
        <v>1.2801219661529599E-17</v>
      </c>
      <c r="M59" s="38" t="str">
        <f t="shared" si="12"/>
        <v>*</v>
      </c>
      <c r="S59" s="45"/>
      <c r="T59" s="45"/>
      <c r="U59" s="45"/>
      <c r="V59" s="45"/>
      <c r="W59" s="45"/>
      <c r="X59" s="45"/>
      <c r="Y59" s="45"/>
      <c r="Z59" s="45"/>
      <c r="AA59" s="45"/>
    </row>
    <row r="60" spans="1:27" s="27" customFormat="1" x14ac:dyDescent="0.25">
      <c r="A60" s="27" t="s">
        <v>25</v>
      </c>
      <c r="B60" s="27" t="s">
        <v>24</v>
      </c>
      <c r="C60" s="38" t="s">
        <v>5</v>
      </c>
      <c r="D60" s="41">
        <v>13.7460326086957</v>
      </c>
      <c r="E60" s="41">
        <v>17.9187612208259</v>
      </c>
      <c r="F60" s="41">
        <v>22.552493074792199</v>
      </c>
      <c r="G60" s="41">
        <v>26.0673130193906</v>
      </c>
      <c r="H60" s="42">
        <v>6.4970895746289603</v>
      </c>
      <c r="I60" s="42">
        <v>7.6717385987219497</v>
      </c>
      <c r="J60" s="42">
        <v>9.6461834358685206</v>
      </c>
      <c r="K60" s="42">
        <v>10.807377790404299</v>
      </c>
      <c r="L60" s="37">
        <v>3.8670787340887001E-196</v>
      </c>
      <c r="M60" s="38" t="str">
        <f t="shared" si="12"/>
        <v>*</v>
      </c>
      <c r="S60" s="45"/>
      <c r="T60" s="45"/>
      <c r="U60" s="45"/>
      <c r="V60" s="45"/>
      <c r="W60" s="45"/>
      <c r="X60" s="45"/>
      <c r="Y60" s="45"/>
      <c r="Z60" s="45"/>
      <c r="AA60" s="45"/>
    </row>
    <row r="61" spans="1:27" s="27" customFormat="1" x14ac:dyDescent="0.25">
      <c r="A61" s="27" t="s">
        <v>20</v>
      </c>
      <c r="B61" s="27" t="s">
        <v>3</v>
      </c>
      <c r="C61" s="38" t="s">
        <v>5</v>
      </c>
      <c r="D61" s="41">
        <v>75.722364130434798</v>
      </c>
      <c r="E61" s="41">
        <v>80.800978456014406</v>
      </c>
      <c r="F61" s="41">
        <v>82.935249307479197</v>
      </c>
      <c r="G61" s="41">
        <v>90.700277008310294</v>
      </c>
      <c r="H61" s="42">
        <v>33.725294251612098</v>
      </c>
      <c r="I61" s="42">
        <v>34.139975082554599</v>
      </c>
      <c r="J61" s="42">
        <v>35.062052846329202</v>
      </c>
      <c r="K61" s="42">
        <v>37.7728385594692</v>
      </c>
      <c r="L61" s="37">
        <v>4.8404808514881801E-14</v>
      </c>
      <c r="M61" s="38" t="str">
        <f t="shared" si="12"/>
        <v>*</v>
      </c>
      <c r="S61" s="45"/>
      <c r="T61" s="45"/>
      <c r="U61" s="45"/>
      <c r="V61" s="45"/>
      <c r="W61" s="45"/>
      <c r="X61" s="45"/>
      <c r="Y61" s="45"/>
      <c r="Z61" s="45"/>
      <c r="AA61" s="45"/>
    </row>
    <row r="62" spans="1:27" s="27" customFormat="1" x14ac:dyDescent="0.25">
      <c r="A62" s="27" t="s">
        <v>17</v>
      </c>
      <c r="B62" s="27" t="s">
        <v>14</v>
      </c>
      <c r="C62" s="38" t="s">
        <v>5</v>
      </c>
      <c r="D62" s="41">
        <v>25.544632065217399</v>
      </c>
      <c r="E62" s="41">
        <v>26.095012118491901</v>
      </c>
      <c r="F62" s="41">
        <v>24.936494459833799</v>
      </c>
      <c r="G62" s="41">
        <v>26.311961218836601</v>
      </c>
      <c r="H62" s="42">
        <v>13.0899635751001</v>
      </c>
      <c r="I62" s="42">
        <v>12.408769776193299</v>
      </c>
      <c r="J62" s="42">
        <v>12.1207108020607</v>
      </c>
      <c r="K62" s="42">
        <v>12.2500265499097</v>
      </c>
      <c r="L62" s="27">
        <v>0.32447805266602697</v>
      </c>
      <c r="M62" s="38" t="str">
        <f t="shared" si="12"/>
        <v/>
      </c>
      <c r="S62" s="45"/>
      <c r="T62" s="45"/>
      <c r="U62" s="45"/>
      <c r="V62" s="45"/>
      <c r="W62" s="45"/>
      <c r="X62" s="45"/>
      <c r="Y62" s="45"/>
      <c r="Z62" s="45"/>
      <c r="AA62" s="45"/>
    </row>
    <row r="63" spans="1:27" s="27" customFormat="1" x14ac:dyDescent="0.25">
      <c r="A63" s="27" t="s">
        <v>18</v>
      </c>
      <c r="B63" s="27" t="s">
        <v>15</v>
      </c>
      <c r="C63" s="38" t="s">
        <v>5</v>
      </c>
      <c r="D63" s="41">
        <v>26.075614402173901</v>
      </c>
      <c r="E63" s="41">
        <v>28.544790843806101</v>
      </c>
      <c r="F63" s="41">
        <v>30.099698060941801</v>
      </c>
      <c r="G63" s="41">
        <v>33.8145332409972</v>
      </c>
      <c r="H63" s="42">
        <v>12.047016854068101</v>
      </c>
      <c r="I63" s="42">
        <v>12.585692063231299</v>
      </c>
      <c r="J63" s="42">
        <v>13.6804557912301</v>
      </c>
      <c r="K63" s="42">
        <v>15.6310252466939</v>
      </c>
      <c r="L63" s="37">
        <v>3.4144257913363099E-27</v>
      </c>
      <c r="M63" s="38" t="str">
        <f t="shared" si="12"/>
        <v>*</v>
      </c>
      <c r="S63" s="45"/>
      <c r="T63" s="45"/>
      <c r="U63" s="45"/>
      <c r="V63" s="45"/>
      <c r="W63" s="45"/>
      <c r="X63" s="45"/>
      <c r="Y63" s="45"/>
      <c r="Z63" s="45"/>
      <c r="AA63" s="45"/>
    </row>
    <row r="64" spans="1:27" s="27" customFormat="1" x14ac:dyDescent="0.25">
      <c r="A64" s="27" t="s">
        <v>19</v>
      </c>
      <c r="B64" s="27" t="s">
        <v>16</v>
      </c>
      <c r="C64" s="38" t="s">
        <v>5</v>
      </c>
      <c r="D64" s="41">
        <v>16.976972826087</v>
      </c>
      <c r="E64" s="41">
        <v>18.7526422800718</v>
      </c>
      <c r="F64" s="41">
        <v>20.648328254847598</v>
      </c>
      <c r="G64" s="41">
        <v>22.7284141274238</v>
      </c>
      <c r="H64" s="42">
        <v>8.4711353166077501</v>
      </c>
      <c r="I64" s="42">
        <v>9.0474498082593797</v>
      </c>
      <c r="J64" s="42">
        <v>10.02743829441</v>
      </c>
      <c r="K64" s="42">
        <v>10.8513297462592</v>
      </c>
      <c r="L64" s="37">
        <v>5.5854682546517995E-32</v>
      </c>
      <c r="M64" s="38" t="str">
        <f t="shared" si="12"/>
        <v>*</v>
      </c>
      <c r="S64" s="45"/>
      <c r="T64" s="45"/>
      <c r="U64" s="45"/>
      <c r="V64" s="45"/>
      <c r="W64" s="45"/>
      <c r="X64" s="45"/>
      <c r="Y64" s="45"/>
      <c r="Z64" s="45"/>
      <c r="AA64" s="45"/>
    </row>
    <row r="65" spans="1:27" s="27" customFormat="1" x14ac:dyDescent="0.25">
      <c r="A65" s="27" t="s">
        <v>33</v>
      </c>
      <c r="B65" s="27" t="s">
        <v>32</v>
      </c>
      <c r="C65" s="38" t="s">
        <v>5</v>
      </c>
      <c r="D65" s="41">
        <v>7.9189673913043501</v>
      </c>
      <c r="E65" s="41">
        <v>6.4829443447037702</v>
      </c>
      <c r="F65" s="41">
        <v>7.3295013850415502</v>
      </c>
      <c r="G65" s="41">
        <v>6.6909972299169</v>
      </c>
      <c r="H65" s="42">
        <v>20.402173020746702</v>
      </c>
      <c r="I65" s="42">
        <v>16.185007591843199</v>
      </c>
      <c r="J65" s="42">
        <v>15.2614072372702</v>
      </c>
      <c r="K65" s="42">
        <v>17.590970556336</v>
      </c>
      <c r="L65" s="27">
        <v>0.200252423105267</v>
      </c>
      <c r="M65" s="38" t="str">
        <f t="shared" si="12"/>
        <v/>
      </c>
      <c r="S65" s="45"/>
      <c r="T65" s="45"/>
      <c r="U65" s="45"/>
      <c r="V65" s="45"/>
      <c r="W65" s="45"/>
      <c r="X65" s="45"/>
      <c r="Y65" s="45"/>
      <c r="Z65" s="45"/>
      <c r="AA65" s="45"/>
    </row>
    <row r="66" spans="1:27" s="27" customFormat="1" x14ac:dyDescent="0.25">
      <c r="A66" s="27" t="s">
        <v>26</v>
      </c>
      <c r="B66" s="27" t="s">
        <v>40</v>
      </c>
      <c r="C66" s="38" t="s">
        <v>5</v>
      </c>
      <c r="D66" s="41">
        <v>43.052587228260897</v>
      </c>
      <c r="E66" s="41">
        <v>47.297433123877902</v>
      </c>
      <c r="F66" s="41">
        <v>50.748026315789502</v>
      </c>
      <c r="G66" s="41">
        <v>56.542947368421103</v>
      </c>
      <c r="H66" s="42">
        <v>19.437877223394</v>
      </c>
      <c r="I66" s="42">
        <v>20.5365000585379</v>
      </c>
      <c r="J66" s="42">
        <v>22.366079278303001</v>
      </c>
      <c r="K66" s="42">
        <v>25.173218996722401</v>
      </c>
      <c r="L66" s="37">
        <v>2.8724646559630402E-32</v>
      </c>
      <c r="M66" s="38" t="str">
        <f t="shared" si="12"/>
        <v>*</v>
      </c>
      <c r="S66" s="45"/>
      <c r="T66" s="45"/>
      <c r="U66" s="45"/>
      <c r="V66" s="45"/>
      <c r="W66" s="45"/>
      <c r="X66" s="45"/>
      <c r="Y66" s="45"/>
      <c r="Z66" s="45"/>
      <c r="AA66" s="45"/>
    </row>
    <row r="67" spans="1:27" s="27" customFormat="1" x14ac:dyDescent="0.25">
      <c r="A67" s="46" t="s">
        <v>35</v>
      </c>
      <c r="B67" s="46" t="s">
        <v>36</v>
      </c>
      <c r="C67" s="47" t="s">
        <v>34</v>
      </c>
      <c r="D67" s="48">
        <v>16.7207820059783</v>
      </c>
      <c r="E67" s="48">
        <v>14.6096521750449</v>
      </c>
      <c r="F67" s="48">
        <v>13.0500655706371</v>
      </c>
      <c r="G67" s="48">
        <v>12.6009312285319</v>
      </c>
      <c r="H67" s="49">
        <v>13.212045099403101</v>
      </c>
      <c r="I67" s="49">
        <v>10.814920999185</v>
      </c>
      <c r="J67" s="49">
        <v>10.3991557235708</v>
      </c>
      <c r="K67" s="49">
        <v>9.6365412749561603</v>
      </c>
      <c r="L67" s="50">
        <v>4.5156499825869798E-13</v>
      </c>
      <c r="M67" s="47" t="str">
        <f t="shared" si="12"/>
        <v>*</v>
      </c>
      <c r="N67" s="46"/>
      <c r="S67" s="45"/>
      <c r="T67" s="45"/>
      <c r="U67" s="45"/>
      <c r="V67" s="45"/>
      <c r="W67" s="45"/>
      <c r="X67" s="45"/>
      <c r="Y67" s="45"/>
      <c r="Z67" s="45"/>
      <c r="AA67" s="45"/>
    </row>
    <row r="68" spans="1:27" s="27" customFormat="1" x14ac:dyDescent="0.25"/>
    <row r="69" spans="1:27" s="27" customFormat="1" x14ac:dyDescent="0.25"/>
    <row r="70" spans="1:27" s="27" customFormat="1" x14ac:dyDescent="0.25">
      <c r="A70" s="26" t="s">
        <v>60</v>
      </c>
      <c r="L70" s="27" t="s">
        <v>61</v>
      </c>
    </row>
    <row r="71" spans="1:27" s="27" customFormat="1" x14ac:dyDescent="0.25">
      <c r="A71" s="28" t="s">
        <v>44</v>
      </c>
      <c r="B71" s="28"/>
      <c r="C71" s="28" t="s">
        <v>57</v>
      </c>
      <c r="D71" s="29" t="s">
        <v>46</v>
      </c>
      <c r="E71" s="29" t="s">
        <v>47</v>
      </c>
      <c r="F71" s="29" t="s">
        <v>48</v>
      </c>
      <c r="G71" s="29" t="s">
        <v>49</v>
      </c>
      <c r="H71" s="28" t="s">
        <v>50</v>
      </c>
      <c r="I71" s="28" t="s">
        <v>51</v>
      </c>
      <c r="J71" s="28" t="s">
        <v>52</v>
      </c>
      <c r="K71" s="28" t="s">
        <v>53</v>
      </c>
      <c r="L71" s="28" t="s">
        <v>54</v>
      </c>
      <c r="M71" s="30" t="s">
        <v>41</v>
      </c>
      <c r="N71" s="28"/>
    </row>
    <row r="72" spans="1:27" s="27" customFormat="1" x14ac:dyDescent="0.25">
      <c r="A72" s="31" t="s">
        <v>7</v>
      </c>
      <c r="B72" s="31" t="s">
        <v>55</v>
      </c>
      <c r="C72" s="32" t="s">
        <v>6</v>
      </c>
      <c r="D72" s="51">
        <v>0.18295094945652199</v>
      </c>
      <c r="E72" s="51">
        <v>0.73944302378815097</v>
      </c>
      <c r="F72" s="51">
        <v>1.1368618601108</v>
      </c>
      <c r="G72" s="51">
        <v>1.4061646759002799</v>
      </c>
      <c r="H72" s="52">
        <v>0.58621274902950804</v>
      </c>
      <c r="I72" s="52">
        <v>1.1143929552431999</v>
      </c>
      <c r="J72" s="52">
        <v>1.4592994855074</v>
      </c>
      <c r="K72" s="52">
        <v>1.89958794616503</v>
      </c>
      <c r="L72" s="35">
        <v>1.0498513205627999E-121</v>
      </c>
      <c r="M72" s="32" t="str">
        <f>IF(L72&lt;0.01,"*","")</f>
        <v>*</v>
      </c>
      <c r="N72" s="31"/>
    </row>
    <row r="73" spans="1:27" s="27" customFormat="1" x14ac:dyDescent="0.25">
      <c r="A73" s="27" t="s">
        <v>10</v>
      </c>
      <c r="B73" s="27" t="s">
        <v>8</v>
      </c>
      <c r="C73" s="38" t="s">
        <v>6</v>
      </c>
      <c r="D73" s="53">
        <v>5.8002972948369598</v>
      </c>
      <c r="E73" s="53">
        <v>7.0372894268402204</v>
      </c>
      <c r="F73" s="53">
        <v>8.0596675844875296</v>
      </c>
      <c r="G73" s="53">
        <v>8.9077567285318597</v>
      </c>
      <c r="H73" s="54">
        <v>3.3871550342967902</v>
      </c>
      <c r="I73" s="54">
        <v>3.5436256120641101</v>
      </c>
      <c r="J73" s="54">
        <v>3.7407350231899601</v>
      </c>
      <c r="K73" s="54">
        <v>4.3471158405075601</v>
      </c>
      <c r="L73" s="37">
        <v>1.6635055820584701E-65</v>
      </c>
      <c r="M73" s="38" t="str">
        <f t="shared" ref="M73:M77" si="13">IF(L73&lt;0.01,"*","")</f>
        <v>*</v>
      </c>
    </row>
    <row r="74" spans="1:27" s="27" customFormat="1" x14ac:dyDescent="0.25">
      <c r="A74" s="27" t="s">
        <v>11</v>
      </c>
      <c r="B74" s="27" t="s">
        <v>9</v>
      </c>
      <c r="C74" s="38" t="s">
        <v>12</v>
      </c>
      <c r="D74" s="39" t="s">
        <v>13</v>
      </c>
      <c r="E74" s="53">
        <v>11.0492621635936</v>
      </c>
      <c r="F74" s="53">
        <v>15.4541793938045</v>
      </c>
      <c r="G74" s="53">
        <v>16.887813961647598</v>
      </c>
      <c r="H74" s="54" t="s">
        <v>13</v>
      </c>
      <c r="I74" s="54">
        <v>16.2121941166866</v>
      </c>
      <c r="J74" s="54">
        <v>19.0118043785385</v>
      </c>
      <c r="K74" s="54">
        <v>20.636122716293102</v>
      </c>
      <c r="L74" s="37">
        <v>4.8632115582192202E-105</v>
      </c>
      <c r="M74" s="38" t="str">
        <f t="shared" si="13"/>
        <v>*</v>
      </c>
    </row>
    <row r="75" spans="1:27" s="27" customFormat="1" x14ac:dyDescent="0.25">
      <c r="A75" s="27" t="s">
        <v>43</v>
      </c>
      <c r="B75" s="27" t="s">
        <v>42</v>
      </c>
      <c r="C75" s="38" t="s">
        <v>31</v>
      </c>
      <c r="D75" s="53">
        <v>0.80476297934782604</v>
      </c>
      <c r="E75" s="53">
        <v>1.0180605439856401</v>
      </c>
      <c r="F75" s="53">
        <v>1.25080382963989</v>
      </c>
      <c r="G75" s="53">
        <v>1.4129053822714699</v>
      </c>
      <c r="H75" s="54">
        <v>0.94377771426720303</v>
      </c>
      <c r="I75" s="54">
        <v>1.0074734428616301</v>
      </c>
      <c r="J75" s="54">
        <v>1.22448903832413</v>
      </c>
      <c r="K75" s="54">
        <v>1.3586364085246001</v>
      </c>
      <c r="L75" s="37">
        <v>1.03578144240093E-29</v>
      </c>
      <c r="M75" s="38" t="str">
        <f t="shared" si="13"/>
        <v>*</v>
      </c>
    </row>
    <row r="76" spans="1:27" s="27" customFormat="1" x14ac:dyDescent="0.25">
      <c r="A76" s="27" t="s">
        <v>37</v>
      </c>
      <c r="B76" s="27" t="s">
        <v>30</v>
      </c>
      <c r="C76" s="38" t="s">
        <v>31</v>
      </c>
      <c r="D76" s="53">
        <v>1.3737441263587</v>
      </c>
      <c r="E76" s="53">
        <v>1.51076845152603</v>
      </c>
      <c r="F76" s="53">
        <v>1.7714781218836599</v>
      </c>
      <c r="G76" s="53">
        <v>1.72295080470914</v>
      </c>
      <c r="H76" s="54">
        <v>0.93428129668897797</v>
      </c>
      <c r="I76" s="54">
        <v>1.0057319753223299</v>
      </c>
      <c r="J76" s="54">
        <v>0.99400571594227705</v>
      </c>
      <c r="K76" s="54">
        <v>1.0456873735604399</v>
      </c>
      <c r="L76" s="37">
        <v>1.5013294810008501E-16</v>
      </c>
      <c r="M76" s="38" t="str">
        <f t="shared" si="13"/>
        <v>*</v>
      </c>
    </row>
    <row r="77" spans="1:27" s="27" customFormat="1" x14ac:dyDescent="0.25">
      <c r="A77" s="27" t="s">
        <v>38</v>
      </c>
      <c r="B77" s="27" t="s">
        <v>45</v>
      </c>
      <c r="C77" s="38" t="s">
        <v>39</v>
      </c>
      <c r="D77" s="41">
        <v>0</v>
      </c>
      <c r="E77" s="41">
        <v>49.630228904847399</v>
      </c>
      <c r="F77" s="41">
        <v>105.32069252077601</v>
      </c>
      <c r="G77" s="41">
        <v>129.239390581717</v>
      </c>
      <c r="H77" s="42">
        <v>0</v>
      </c>
      <c r="I77" s="42">
        <v>57.044120088906197</v>
      </c>
      <c r="J77" s="42">
        <v>102.10640904804001</v>
      </c>
      <c r="K77" s="42">
        <v>106.97487550258801</v>
      </c>
      <c r="L77" s="37">
        <v>9.4443410000000005E-68</v>
      </c>
      <c r="M77" s="38" t="str">
        <f t="shared" si="13"/>
        <v>*</v>
      </c>
      <c r="O77" s="27" t="s">
        <v>56</v>
      </c>
    </row>
    <row r="78" spans="1:27" s="27" customFormat="1" x14ac:dyDescent="0.25">
      <c r="A78" s="27" t="s">
        <v>28</v>
      </c>
      <c r="B78" s="27" t="s">
        <v>27</v>
      </c>
      <c r="C78" s="38" t="s">
        <v>29</v>
      </c>
      <c r="D78" s="41">
        <v>13.8524456521739</v>
      </c>
      <c r="E78" s="41">
        <v>15.8936265709156</v>
      </c>
      <c r="F78" s="41">
        <v>18.132963988919698</v>
      </c>
      <c r="G78" s="41">
        <v>18.608033240997202</v>
      </c>
      <c r="H78" s="42">
        <v>4.6365564580015199</v>
      </c>
      <c r="I78" s="42">
        <v>4.8096418536825603</v>
      </c>
      <c r="J78" s="42">
        <v>5.0926465856096703</v>
      </c>
      <c r="K78" s="42">
        <v>5.1753386103930703</v>
      </c>
      <c r="L78" s="37">
        <v>4.8072698541393398E-98</v>
      </c>
      <c r="M78" s="38" t="str">
        <f t="shared" ref="M78:M89" si="14">IF(L78&lt;0.01,"*","")</f>
        <v>*</v>
      </c>
    </row>
    <row r="79" spans="1:27" s="27" customFormat="1" x14ac:dyDescent="0.25">
      <c r="A79" s="46" t="s">
        <v>21</v>
      </c>
      <c r="B79" s="46" t="s">
        <v>0</v>
      </c>
      <c r="C79" s="47" t="s">
        <v>4</v>
      </c>
      <c r="D79" s="48">
        <v>1954.17445652174</v>
      </c>
      <c r="E79" s="48">
        <v>2037.63779174147</v>
      </c>
      <c r="F79" s="48">
        <v>2108.7202216066498</v>
      </c>
      <c r="G79" s="48">
        <v>2225.1080332410002</v>
      </c>
      <c r="H79" s="49">
        <v>719.81671225279399</v>
      </c>
      <c r="I79" s="49">
        <v>702.42858912509803</v>
      </c>
      <c r="J79" s="49">
        <v>684.00986985728002</v>
      </c>
      <c r="K79" s="49">
        <v>742.97397944324598</v>
      </c>
      <c r="L79" s="50">
        <v>4.0303682251243398E-11</v>
      </c>
      <c r="M79" s="47" t="str">
        <f t="shared" si="14"/>
        <v>*</v>
      </c>
      <c r="N79" s="46"/>
    </row>
    <row r="80" spans="1:27" s="55" customFormat="1" x14ac:dyDescent="0.25">
      <c r="A80" s="27" t="s">
        <v>22</v>
      </c>
      <c r="B80" s="27" t="s">
        <v>1</v>
      </c>
      <c r="C80" s="38" t="s">
        <v>5</v>
      </c>
      <c r="D80" s="41">
        <v>240.92472408021001</v>
      </c>
      <c r="E80" s="41">
        <v>238.05501624419799</v>
      </c>
      <c r="F80" s="41">
        <v>240.06671594557801</v>
      </c>
      <c r="G80" s="41">
        <v>237.76345621090201</v>
      </c>
      <c r="H80" s="42">
        <v>45.124499474631598</v>
      </c>
      <c r="I80" s="42">
        <v>42.299336977145401</v>
      </c>
      <c r="J80" s="42">
        <v>45.664776057350998</v>
      </c>
      <c r="K80" s="42">
        <v>45.281026680544699</v>
      </c>
      <c r="L80" s="45">
        <v>0.30264775891721102</v>
      </c>
      <c r="M80" s="38" t="str">
        <f t="shared" si="14"/>
        <v/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s="27" customFormat="1" x14ac:dyDescent="0.25">
      <c r="A81" s="27" t="s">
        <v>23</v>
      </c>
      <c r="B81" s="27" t="s">
        <v>2</v>
      </c>
      <c r="C81" s="38" t="s">
        <v>5</v>
      </c>
      <c r="D81" s="41">
        <v>79.090873154806104</v>
      </c>
      <c r="E81" s="41">
        <v>81.697296430361803</v>
      </c>
      <c r="F81" s="41">
        <v>82.201738831625306</v>
      </c>
      <c r="G81" s="41">
        <v>81.744964540343403</v>
      </c>
      <c r="H81" s="42">
        <v>22.501090167821499</v>
      </c>
      <c r="I81" s="42">
        <v>20.732164667198301</v>
      </c>
      <c r="J81" s="42">
        <v>19.757347837250801</v>
      </c>
      <c r="K81" s="42">
        <v>19.639930883525601</v>
      </c>
      <c r="L81" s="37">
        <v>1.9450024880622199E-3</v>
      </c>
      <c r="M81" s="38" t="str">
        <f t="shared" si="14"/>
        <v>*</v>
      </c>
    </row>
    <row r="82" spans="1:27" s="27" customFormat="1" x14ac:dyDescent="0.25">
      <c r="A82" s="27" t="s">
        <v>25</v>
      </c>
      <c r="B82" s="27" t="s">
        <v>24</v>
      </c>
      <c r="C82" s="38" t="s">
        <v>5</v>
      </c>
      <c r="D82" s="41">
        <v>14.6315841462399</v>
      </c>
      <c r="E82" s="41">
        <v>18.175792222548601</v>
      </c>
      <c r="F82" s="41">
        <v>22.3221343771683</v>
      </c>
      <c r="G82" s="41">
        <v>24.3240707242913</v>
      </c>
      <c r="H82" s="42">
        <v>6.0301226490366</v>
      </c>
      <c r="I82" s="42">
        <v>6.7322604989436297</v>
      </c>
      <c r="J82" s="42">
        <v>9.4079059922520507</v>
      </c>
      <c r="K82" s="42">
        <v>8.9702736989694696</v>
      </c>
      <c r="L82" s="37">
        <v>6.2283567032546602E-164</v>
      </c>
      <c r="M82" s="38" t="str">
        <f t="shared" si="14"/>
        <v>*</v>
      </c>
      <c r="AA82" s="37"/>
    </row>
    <row r="83" spans="1:27" s="27" customFormat="1" x14ac:dyDescent="0.25">
      <c r="A83" s="27" t="s">
        <v>20</v>
      </c>
      <c r="B83" s="27" t="s">
        <v>3</v>
      </c>
      <c r="C83" s="38" t="s">
        <v>5</v>
      </c>
      <c r="D83" s="41">
        <v>76.753965780510995</v>
      </c>
      <c r="E83" s="41">
        <v>78.506666707014006</v>
      </c>
      <c r="F83" s="41">
        <v>77.780674785408493</v>
      </c>
      <c r="G83" s="41">
        <v>80.784614493553093</v>
      </c>
      <c r="H83" s="42">
        <v>15.931959593146001</v>
      </c>
      <c r="I83" s="42">
        <v>15.818551307146199</v>
      </c>
      <c r="J83" s="42">
        <v>16.955702751197599</v>
      </c>
      <c r="K83" s="42">
        <v>17.933126451884501</v>
      </c>
      <c r="L83" s="37">
        <v>6.6575160657740697E-5</v>
      </c>
      <c r="M83" s="38" t="str">
        <f t="shared" si="14"/>
        <v>*</v>
      </c>
      <c r="AA83" s="37"/>
    </row>
    <row r="84" spans="1:27" s="27" customFormat="1" x14ac:dyDescent="0.25">
      <c r="A84" s="27" t="s">
        <v>17</v>
      </c>
      <c r="B84" s="27" t="s">
        <v>14</v>
      </c>
      <c r="C84" s="38" t="s">
        <v>5</v>
      </c>
      <c r="D84" s="41">
        <v>25.6229990537399</v>
      </c>
      <c r="E84" s="41">
        <v>25.147446966386902</v>
      </c>
      <c r="F84" s="41">
        <v>23.1980884956523</v>
      </c>
      <c r="G84" s="41">
        <v>23.3431420477168</v>
      </c>
      <c r="H84" s="42">
        <v>7.2222869913133598</v>
      </c>
      <c r="I84" s="42">
        <v>6.8231248362154497</v>
      </c>
      <c r="J84" s="42">
        <v>6.9925313481890798</v>
      </c>
      <c r="K84" s="42">
        <v>6.5818441338071798</v>
      </c>
      <c r="L84" s="27">
        <v>1.2888568912707299E-12</v>
      </c>
      <c r="M84" s="38" t="str">
        <f t="shared" si="14"/>
        <v>*</v>
      </c>
      <c r="AA84" s="37"/>
    </row>
    <row r="85" spans="1:27" s="27" customFormat="1" x14ac:dyDescent="0.25">
      <c r="A85" s="27" t="s">
        <v>18</v>
      </c>
      <c r="B85" s="27" t="s">
        <v>15</v>
      </c>
      <c r="C85" s="38" t="s">
        <v>5</v>
      </c>
      <c r="D85" s="41">
        <v>26.471315691472199</v>
      </c>
      <c r="E85" s="41">
        <v>27.7857591847226</v>
      </c>
      <c r="F85" s="41">
        <v>28.245453411804199</v>
      </c>
      <c r="G85" s="41">
        <v>30.116680474197899</v>
      </c>
      <c r="H85" s="42">
        <v>6.5149684411013196</v>
      </c>
      <c r="I85" s="42">
        <v>6.8081568506262196</v>
      </c>
      <c r="J85" s="42">
        <v>7.6211642270664797</v>
      </c>
      <c r="K85" s="42">
        <v>8.8939952390376398</v>
      </c>
      <c r="L85" s="37">
        <v>2.1751664148863601E-20</v>
      </c>
      <c r="M85" s="38" t="str">
        <f t="shared" si="14"/>
        <v>*</v>
      </c>
      <c r="AA85" s="37"/>
    </row>
    <row r="86" spans="1:27" s="27" customFormat="1" x14ac:dyDescent="0.25">
      <c r="A86" s="27" t="s">
        <v>19</v>
      </c>
      <c r="B86" s="27" t="s">
        <v>16</v>
      </c>
      <c r="C86" s="38" t="s">
        <v>5</v>
      </c>
      <c r="D86" s="41">
        <v>17.394304559973001</v>
      </c>
      <c r="E86" s="41">
        <v>18.361447499343502</v>
      </c>
      <c r="F86" s="41">
        <v>19.485115048546199</v>
      </c>
      <c r="G86" s="41">
        <v>20.302946639643199</v>
      </c>
      <c r="H86" s="42">
        <v>6.0347049468476301</v>
      </c>
      <c r="I86" s="42">
        <v>5.98288269219508</v>
      </c>
      <c r="J86" s="42">
        <v>6.3779164321915003</v>
      </c>
      <c r="K86" s="42">
        <v>6.5174747181151202</v>
      </c>
      <c r="L86" s="37">
        <v>1.6510316802959001E-19</v>
      </c>
      <c r="M86" s="38" t="str">
        <f t="shared" si="14"/>
        <v>*</v>
      </c>
      <c r="AA86" s="37"/>
    </row>
    <row r="87" spans="1:27" s="27" customFormat="1" x14ac:dyDescent="0.25">
      <c r="A87" s="27" t="s">
        <v>26</v>
      </c>
      <c r="B87" s="27" t="s">
        <v>40</v>
      </c>
      <c r="C87" s="38" t="s">
        <v>5</v>
      </c>
      <c r="D87" s="41">
        <v>43.8656202514452</v>
      </c>
      <c r="E87" s="41">
        <v>46.147206684066099</v>
      </c>
      <c r="F87" s="41">
        <v>47.730568460350497</v>
      </c>
      <c r="G87" s="41">
        <v>50.419627113841102</v>
      </c>
      <c r="H87" s="42">
        <v>10.7861650294467</v>
      </c>
      <c r="I87" s="42">
        <v>11.0959864647277</v>
      </c>
      <c r="J87" s="42">
        <v>12.1830404802865</v>
      </c>
      <c r="K87" s="42">
        <v>13.7583028270271</v>
      </c>
      <c r="L87" s="37">
        <v>3.72793123688149E-26</v>
      </c>
      <c r="M87" s="38" t="str">
        <f t="shared" si="14"/>
        <v>*</v>
      </c>
      <c r="AA87" s="37"/>
    </row>
    <row r="88" spans="1:27" s="27" customFormat="1" x14ac:dyDescent="0.25">
      <c r="A88" s="27" t="s">
        <v>33</v>
      </c>
      <c r="B88" s="27" t="s">
        <v>32</v>
      </c>
      <c r="C88" s="38" t="s">
        <v>5</v>
      </c>
      <c r="D88" s="41">
        <v>7.1735663273710504</v>
      </c>
      <c r="E88" s="41">
        <v>5.9646146613079196</v>
      </c>
      <c r="F88" s="41">
        <v>6.4359744429905703</v>
      </c>
      <c r="G88" s="41">
        <v>5.2249033051735401</v>
      </c>
      <c r="H88" s="42">
        <v>16.898905203155099</v>
      </c>
      <c r="I88" s="42">
        <v>13.733073097198901</v>
      </c>
      <c r="J88" s="42">
        <v>12.931966473987901</v>
      </c>
      <c r="K88" s="42">
        <v>12.3867320140624</v>
      </c>
      <c r="L88" s="56">
        <v>5.7903000498847598E-2</v>
      </c>
      <c r="M88" s="38" t="str">
        <f>IF(L88&lt;0.01,"*","")</f>
        <v/>
      </c>
    </row>
    <row r="89" spans="1:27" s="27" customFormat="1" x14ac:dyDescent="0.25">
      <c r="A89" s="46" t="s">
        <v>35</v>
      </c>
      <c r="B89" s="46" t="s">
        <v>36</v>
      </c>
      <c r="C89" s="47" t="s">
        <v>34</v>
      </c>
      <c r="D89" s="48">
        <v>16.649647577247698</v>
      </c>
      <c r="E89" s="48">
        <v>13.941390645478901</v>
      </c>
      <c r="F89" s="48">
        <v>11.9071613836223</v>
      </c>
      <c r="G89" s="48">
        <v>11.095532674471301</v>
      </c>
      <c r="H89" s="49">
        <v>10.5356137393983</v>
      </c>
      <c r="I89" s="49">
        <v>8.3961355817353898</v>
      </c>
      <c r="J89" s="49">
        <v>7.7593115909731303</v>
      </c>
      <c r="K89" s="49">
        <v>7.1628873152820098</v>
      </c>
      <c r="L89" s="50">
        <v>3.7557936039960502E-36</v>
      </c>
      <c r="M89" s="47" t="str">
        <f t="shared" si="14"/>
        <v>*</v>
      </c>
      <c r="N89" s="46"/>
      <c r="AA89" s="37"/>
    </row>
    <row r="90" spans="1:27" s="27" customFormat="1" x14ac:dyDescent="0.25"/>
    <row r="91" spans="1:27" s="27" customFormat="1" x14ac:dyDescent="0.25">
      <c r="A91" s="27" t="s">
        <v>59</v>
      </c>
      <c r="D91" s="56"/>
      <c r="S91" s="57"/>
      <c r="T91" s="57"/>
      <c r="U91" s="57"/>
      <c r="V91" s="57"/>
      <c r="W91" s="57"/>
      <c r="X91" s="57"/>
      <c r="Y91" s="57"/>
      <c r="Z91" s="57"/>
      <c r="AA91" s="57"/>
    </row>
    <row r="92" spans="1:27" s="27" customFormat="1" x14ac:dyDescent="0.25">
      <c r="A92" s="27" t="s">
        <v>59</v>
      </c>
      <c r="S92" s="57"/>
      <c r="T92" s="57"/>
      <c r="U92" s="57"/>
      <c r="V92" s="57"/>
      <c r="W92" s="57"/>
      <c r="X92" s="57"/>
      <c r="Y92" s="57"/>
      <c r="Z92" s="57"/>
      <c r="AA92" s="57"/>
    </row>
    <row r="93" spans="1:27" s="27" customFormat="1" ht="15.75" thickBot="1" x14ac:dyDescent="0.3">
      <c r="D93" s="56"/>
      <c r="S93" s="57"/>
      <c r="T93" s="57"/>
      <c r="U93" s="57"/>
      <c r="V93" s="57"/>
      <c r="W93" s="57"/>
      <c r="X93" s="57"/>
      <c r="Y93" s="57"/>
      <c r="Z93" s="57"/>
      <c r="AA93" s="57"/>
    </row>
    <row r="94" spans="1:27" s="27" customFormat="1" ht="15.75" thickBot="1" x14ac:dyDescent="0.3">
      <c r="A94" s="28" t="s">
        <v>44</v>
      </c>
      <c r="B94" s="28" t="s">
        <v>57</v>
      </c>
      <c r="C94" s="58" t="s">
        <v>64</v>
      </c>
      <c r="D94" s="58" t="s">
        <v>65</v>
      </c>
      <c r="E94" s="58" t="s">
        <v>66</v>
      </c>
      <c r="F94" s="58" t="s">
        <v>67</v>
      </c>
      <c r="G94" s="28" t="s">
        <v>62</v>
      </c>
      <c r="H94" s="27" t="s">
        <v>62</v>
      </c>
      <c r="N94" s="37"/>
      <c r="O94" s="3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s="27" customFormat="1" x14ac:dyDescent="0.25">
      <c r="A95" s="31" t="s">
        <v>7</v>
      </c>
      <c r="B95" s="32" t="s">
        <v>6</v>
      </c>
      <c r="C95" s="38" t="str">
        <f>CONCATENATE(ROUND(D72, 1), " (",ROUND(H72,1),")")</f>
        <v>0.2 (0.6)</v>
      </c>
      <c r="D95" s="38" t="str">
        <f t="shared" ref="C95:F96" si="15">CONCATENATE(ROUND(E72, 1), " (",ROUND(I72,1),")")</f>
        <v>0.7 (1.1)</v>
      </c>
      <c r="E95" s="38" t="str">
        <f t="shared" si="15"/>
        <v>1.1 (1.5)</v>
      </c>
      <c r="F95" s="38" t="str">
        <f t="shared" si="15"/>
        <v>1.4 (1.9)</v>
      </c>
      <c r="G95" s="38" t="str">
        <f t="shared" ref="G95:G112" si="16">IF(H95&lt;0.0001,"&lt;0.0001",IF(H95&lt;0.001,"&lt;0.001",IF(H95&lt;0.01,"&lt;0.01",ROUND(H95,3))))</f>
        <v>&lt;0.0001</v>
      </c>
      <c r="H95" s="37">
        <f t="shared" ref="H95:H112" si="17">L72</f>
        <v>1.0498513205627999E-121</v>
      </c>
      <c r="N95" s="37"/>
      <c r="O95" s="3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s="27" customFormat="1" x14ac:dyDescent="0.25">
      <c r="A96" s="27" t="s">
        <v>10</v>
      </c>
      <c r="B96" s="38" t="s">
        <v>6</v>
      </c>
      <c r="C96" s="38" t="str">
        <f t="shared" si="15"/>
        <v>5.8 (3.4)</v>
      </c>
      <c r="D96" s="38" t="str">
        <f t="shared" si="15"/>
        <v>7 (3.5)</v>
      </c>
      <c r="E96" s="38" t="str">
        <f t="shared" si="15"/>
        <v>8.1 (3.7)</v>
      </c>
      <c r="F96" s="38" t="str">
        <f t="shared" si="15"/>
        <v>8.9 (4.3)</v>
      </c>
      <c r="G96" s="38" t="str">
        <f t="shared" si="16"/>
        <v>&lt;0.0001</v>
      </c>
      <c r="H96" s="37">
        <f t="shared" si="17"/>
        <v>1.6635055820584701E-65</v>
      </c>
      <c r="N96" s="37"/>
      <c r="O96" s="3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s="27" customFormat="1" x14ac:dyDescent="0.25">
      <c r="A97" s="27" t="s">
        <v>11</v>
      </c>
      <c r="B97" s="38" t="s">
        <v>12</v>
      </c>
      <c r="C97" s="38" t="s">
        <v>63</v>
      </c>
      <c r="D97" s="38" t="str">
        <f t="shared" ref="D97:F99" si="18">CONCATENATE(ROUND(E74, 1), " (",ROUND(I74,1),")")</f>
        <v>11 (16.2)</v>
      </c>
      <c r="E97" s="38" t="str">
        <f t="shared" si="18"/>
        <v>15.5 (19)</v>
      </c>
      <c r="F97" s="38" t="str">
        <f t="shared" si="18"/>
        <v>16.9 (20.6)</v>
      </c>
      <c r="G97" s="38" t="str">
        <f t="shared" si="16"/>
        <v>&lt;0.0001</v>
      </c>
      <c r="H97" s="37">
        <f t="shared" si="17"/>
        <v>4.8632115582192202E-105</v>
      </c>
      <c r="N97" s="37"/>
      <c r="O97" s="3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s="27" customFormat="1" x14ac:dyDescent="0.25">
      <c r="A98" s="27" t="s">
        <v>43</v>
      </c>
      <c r="B98" s="38" t="s">
        <v>31</v>
      </c>
      <c r="C98" s="38" t="str">
        <f>CONCATENATE(ROUND(D75, 1), " (",ROUND(H75,1),")")</f>
        <v>0.8 (0.9)</v>
      </c>
      <c r="D98" s="38" t="str">
        <f t="shared" si="18"/>
        <v>1 (1)</v>
      </c>
      <c r="E98" s="38" t="str">
        <f t="shared" si="18"/>
        <v>1.3 (1.2)</v>
      </c>
      <c r="F98" s="38" t="str">
        <f t="shared" si="18"/>
        <v>1.4 (1.4)</v>
      </c>
      <c r="G98" s="38" t="str">
        <f t="shared" si="16"/>
        <v>&lt;0.0001</v>
      </c>
      <c r="H98" s="37">
        <f t="shared" si="17"/>
        <v>1.03578144240093E-29</v>
      </c>
      <c r="N98" s="37"/>
      <c r="O98" s="3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s="27" customFormat="1" x14ac:dyDescent="0.25">
      <c r="A99" s="27" t="s">
        <v>37</v>
      </c>
      <c r="B99" s="38" t="s">
        <v>31</v>
      </c>
      <c r="C99" s="38" t="str">
        <f>CONCATENATE(ROUND(D76, 1), " (",ROUND(H76,1),")")</f>
        <v>1.4 (0.9)</v>
      </c>
      <c r="D99" s="38" t="str">
        <f t="shared" si="18"/>
        <v>1.5 (1)</v>
      </c>
      <c r="E99" s="38" t="str">
        <f t="shared" si="18"/>
        <v>1.8 (1)</v>
      </c>
      <c r="F99" s="38" t="str">
        <f t="shared" si="18"/>
        <v>1.7 (1)</v>
      </c>
      <c r="G99" s="38" t="str">
        <f t="shared" si="16"/>
        <v>&lt;0.0001</v>
      </c>
      <c r="H99" s="37">
        <f t="shared" si="17"/>
        <v>1.5013294810008501E-16</v>
      </c>
      <c r="S99" s="57"/>
      <c r="T99" s="57"/>
      <c r="U99" s="57"/>
      <c r="V99" s="57"/>
      <c r="W99" s="57"/>
      <c r="X99" s="57"/>
      <c r="Y99" s="57"/>
      <c r="Z99" s="57"/>
      <c r="AA99" s="57"/>
    </row>
    <row r="100" spans="1:27" s="27" customFormat="1" x14ac:dyDescent="0.25">
      <c r="A100" s="27" t="s">
        <v>38</v>
      </c>
      <c r="B100" s="38" t="s">
        <v>39</v>
      </c>
      <c r="C100" s="38" t="str">
        <f t="shared" ref="C100:C111" si="19">CONCATENATE(ROUND(D77, 0), " (",ROUND(H77,0),")")</f>
        <v>0 (0)</v>
      </c>
      <c r="D100" s="38" t="str">
        <f t="shared" ref="D100:D111" si="20">CONCATENATE(ROUND(E77, 0), " (",ROUND(I77,0),")")</f>
        <v>50 (57)</v>
      </c>
      <c r="E100" s="38" t="str">
        <f t="shared" ref="E100:E111" si="21">CONCATENATE(ROUND(F77, 0), " (",ROUND(J77,0),")")</f>
        <v>105 (102)</v>
      </c>
      <c r="F100" s="38" t="str">
        <f t="shared" ref="F100:F111" si="22">CONCATENATE(ROUND(G77, 0), " (",ROUND(K77,0),")")</f>
        <v>129 (107)</v>
      </c>
      <c r="G100" s="38" t="str">
        <f t="shared" si="16"/>
        <v>&lt;0.0001</v>
      </c>
      <c r="H100" s="37">
        <f t="shared" si="17"/>
        <v>9.4443410000000005E-68</v>
      </c>
      <c r="I100" s="27" t="s">
        <v>56</v>
      </c>
      <c r="N100" s="37"/>
      <c r="O100" s="3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s="27" customFormat="1" x14ac:dyDescent="0.25">
      <c r="A101" s="27" t="s">
        <v>28</v>
      </c>
      <c r="B101" s="38" t="s">
        <v>29</v>
      </c>
      <c r="C101" s="38" t="str">
        <f t="shared" si="19"/>
        <v>14 (5)</v>
      </c>
      <c r="D101" s="38" t="str">
        <f t="shared" si="20"/>
        <v>16 (5)</v>
      </c>
      <c r="E101" s="38" t="str">
        <f t="shared" si="21"/>
        <v>18 (5)</v>
      </c>
      <c r="F101" s="38" t="str">
        <f t="shared" si="22"/>
        <v>19 (5)</v>
      </c>
      <c r="G101" s="38" t="str">
        <f t="shared" si="16"/>
        <v>&lt;0.0001</v>
      </c>
      <c r="H101" s="37">
        <f t="shared" si="17"/>
        <v>4.8072698541393398E-98</v>
      </c>
      <c r="N101" s="37"/>
      <c r="O101" s="37"/>
    </row>
    <row r="102" spans="1:27" s="27" customFormat="1" x14ac:dyDescent="0.25">
      <c r="A102" s="46" t="s">
        <v>21</v>
      </c>
      <c r="B102" s="47" t="s">
        <v>4</v>
      </c>
      <c r="C102" s="38" t="str">
        <f t="shared" si="19"/>
        <v>1954 (720)</v>
      </c>
      <c r="D102" s="38" t="str">
        <f t="shared" si="20"/>
        <v>2038 (702)</v>
      </c>
      <c r="E102" s="38" t="str">
        <f t="shared" si="21"/>
        <v>2109 (684)</v>
      </c>
      <c r="F102" s="38" t="str">
        <f t="shared" si="22"/>
        <v>2225 (743)</v>
      </c>
      <c r="G102" s="38" t="str">
        <f t="shared" si="16"/>
        <v>&lt;0.0001</v>
      </c>
      <c r="H102" s="37">
        <f t="shared" si="17"/>
        <v>4.0303682251243398E-11</v>
      </c>
    </row>
    <row r="103" spans="1:27" s="27" customFormat="1" x14ac:dyDescent="0.25">
      <c r="A103" s="27" t="s">
        <v>22</v>
      </c>
      <c r="B103" s="38" t="s">
        <v>5</v>
      </c>
      <c r="C103" s="32" t="str">
        <f t="shared" si="19"/>
        <v>241 (45)</v>
      </c>
      <c r="D103" s="32" t="str">
        <f t="shared" si="20"/>
        <v>238 (42)</v>
      </c>
      <c r="E103" s="32" t="str">
        <f t="shared" si="21"/>
        <v>240 (46)</v>
      </c>
      <c r="F103" s="32" t="str">
        <f t="shared" si="22"/>
        <v>238 (45)</v>
      </c>
      <c r="G103" s="32">
        <f t="shared" si="16"/>
        <v>0.30299999999999999</v>
      </c>
      <c r="H103" s="37">
        <f t="shared" si="17"/>
        <v>0.30264775891721102</v>
      </c>
    </row>
    <row r="104" spans="1:27" s="27" customFormat="1" x14ac:dyDescent="0.25">
      <c r="A104" s="27" t="s">
        <v>23</v>
      </c>
      <c r="B104" s="38" t="s">
        <v>5</v>
      </c>
      <c r="C104" s="38" t="str">
        <f t="shared" si="19"/>
        <v>79 (23)</v>
      </c>
      <c r="D104" s="38" t="str">
        <f t="shared" si="20"/>
        <v>82 (21)</v>
      </c>
      <c r="E104" s="38" t="str">
        <f t="shared" si="21"/>
        <v>82 (20)</v>
      </c>
      <c r="F104" s="38" t="str">
        <f t="shared" si="22"/>
        <v>82 (20)</v>
      </c>
      <c r="G104" s="38" t="str">
        <f t="shared" si="16"/>
        <v>&lt;0.01</v>
      </c>
      <c r="H104" s="37">
        <f t="shared" si="17"/>
        <v>1.9450024880622199E-3</v>
      </c>
    </row>
    <row r="105" spans="1:27" s="27" customFormat="1" x14ac:dyDescent="0.25">
      <c r="A105" s="27" t="s">
        <v>25</v>
      </c>
      <c r="B105" s="38" t="s">
        <v>5</v>
      </c>
      <c r="C105" s="38" t="str">
        <f t="shared" si="19"/>
        <v>15 (6)</v>
      </c>
      <c r="D105" s="38" t="str">
        <f t="shared" si="20"/>
        <v>18 (7)</v>
      </c>
      <c r="E105" s="38" t="str">
        <f t="shared" si="21"/>
        <v>22 (9)</v>
      </c>
      <c r="F105" s="38" t="str">
        <f t="shared" si="22"/>
        <v>24 (9)</v>
      </c>
      <c r="G105" s="38" t="str">
        <f t="shared" si="16"/>
        <v>&lt;0.0001</v>
      </c>
      <c r="H105" s="37">
        <f t="shared" si="17"/>
        <v>6.2283567032546602E-164</v>
      </c>
    </row>
    <row r="106" spans="1:27" s="27" customFormat="1" x14ac:dyDescent="0.25">
      <c r="A106" s="27" t="s">
        <v>20</v>
      </c>
      <c r="B106" s="38" t="s">
        <v>5</v>
      </c>
      <c r="C106" s="38" t="str">
        <f t="shared" si="19"/>
        <v>77 (16)</v>
      </c>
      <c r="D106" s="38" t="str">
        <f t="shared" si="20"/>
        <v>79 (16)</v>
      </c>
      <c r="E106" s="38" t="str">
        <f t="shared" si="21"/>
        <v>78 (17)</v>
      </c>
      <c r="F106" s="38" t="str">
        <f t="shared" si="22"/>
        <v>81 (18)</v>
      </c>
      <c r="G106" s="38" t="str">
        <f t="shared" si="16"/>
        <v>&lt;0.0001</v>
      </c>
      <c r="H106" s="37">
        <f t="shared" si="17"/>
        <v>6.6575160657740697E-5</v>
      </c>
    </row>
    <row r="107" spans="1:27" s="27" customFormat="1" x14ac:dyDescent="0.25">
      <c r="A107" s="27" t="s">
        <v>17</v>
      </c>
      <c r="B107" s="38" t="s">
        <v>5</v>
      </c>
      <c r="C107" s="38" t="str">
        <f t="shared" si="19"/>
        <v>26 (7)</v>
      </c>
      <c r="D107" s="38" t="str">
        <f t="shared" si="20"/>
        <v>25 (7)</v>
      </c>
      <c r="E107" s="38" t="str">
        <f t="shared" si="21"/>
        <v>23 (7)</v>
      </c>
      <c r="F107" s="38" t="str">
        <f t="shared" si="22"/>
        <v>23 (7)</v>
      </c>
      <c r="G107" s="38" t="str">
        <f t="shared" si="16"/>
        <v>&lt;0.0001</v>
      </c>
      <c r="H107" s="37">
        <f t="shared" si="17"/>
        <v>1.2888568912707299E-12</v>
      </c>
    </row>
    <row r="108" spans="1:27" s="27" customFormat="1" x14ac:dyDescent="0.25">
      <c r="A108" s="27" t="s">
        <v>18</v>
      </c>
      <c r="B108" s="38" t="s">
        <v>5</v>
      </c>
      <c r="C108" s="38" t="str">
        <f t="shared" si="19"/>
        <v>26 (7)</v>
      </c>
      <c r="D108" s="38" t="str">
        <f t="shared" si="20"/>
        <v>28 (7)</v>
      </c>
      <c r="E108" s="38" t="str">
        <f t="shared" si="21"/>
        <v>28 (8)</v>
      </c>
      <c r="F108" s="38" t="str">
        <f t="shared" si="22"/>
        <v>30 (9)</v>
      </c>
      <c r="G108" s="38" t="str">
        <f t="shared" si="16"/>
        <v>&lt;0.0001</v>
      </c>
      <c r="H108" s="37">
        <f t="shared" si="17"/>
        <v>2.1751664148863601E-20</v>
      </c>
    </row>
    <row r="109" spans="1:27" s="27" customFormat="1" x14ac:dyDescent="0.25">
      <c r="A109" s="27" t="s">
        <v>19</v>
      </c>
      <c r="B109" s="38" t="s">
        <v>5</v>
      </c>
      <c r="C109" s="38" t="str">
        <f t="shared" si="19"/>
        <v>17 (6)</v>
      </c>
      <c r="D109" s="38" t="str">
        <f t="shared" si="20"/>
        <v>18 (6)</v>
      </c>
      <c r="E109" s="38" t="str">
        <f t="shared" si="21"/>
        <v>19 (6)</v>
      </c>
      <c r="F109" s="38" t="str">
        <f t="shared" si="22"/>
        <v>20 (7)</v>
      </c>
      <c r="G109" s="38" t="str">
        <f t="shared" si="16"/>
        <v>&lt;0.0001</v>
      </c>
      <c r="H109" s="37">
        <f t="shared" si="17"/>
        <v>1.6510316802959001E-19</v>
      </c>
    </row>
    <row r="110" spans="1:27" s="27" customFormat="1" x14ac:dyDescent="0.25">
      <c r="A110" s="27" t="s">
        <v>26</v>
      </c>
      <c r="B110" s="38" t="s">
        <v>5</v>
      </c>
      <c r="C110" s="38" t="str">
        <f t="shared" si="19"/>
        <v>44 (11)</v>
      </c>
      <c r="D110" s="38" t="str">
        <f t="shared" si="20"/>
        <v>46 (11)</v>
      </c>
      <c r="E110" s="38" t="str">
        <f t="shared" si="21"/>
        <v>48 (12)</v>
      </c>
      <c r="F110" s="38" t="str">
        <f t="shared" si="22"/>
        <v>50 (14)</v>
      </c>
      <c r="G110" s="38" t="str">
        <f t="shared" si="16"/>
        <v>&lt;0.0001</v>
      </c>
      <c r="H110" s="37">
        <f t="shared" si="17"/>
        <v>3.72793123688149E-26</v>
      </c>
    </row>
    <row r="111" spans="1:27" s="27" customFormat="1" x14ac:dyDescent="0.25">
      <c r="A111" s="27" t="s">
        <v>33</v>
      </c>
      <c r="B111" s="38" t="s">
        <v>5</v>
      </c>
      <c r="C111" s="38" t="str">
        <f t="shared" si="19"/>
        <v>7 (17)</v>
      </c>
      <c r="D111" s="38" t="str">
        <f t="shared" si="20"/>
        <v>6 (14)</v>
      </c>
      <c r="E111" s="38" t="str">
        <f t="shared" si="21"/>
        <v>6 (13)</v>
      </c>
      <c r="F111" s="38" t="str">
        <f t="shared" si="22"/>
        <v>5 (12)</v>
      </c>
      <c r="G111" s="38">
        <f t="shared" si="16"/>
        <v>5.8000000000000003E-2</v>
      </c>
      <c r="H111" s="37">
        <f t="shared" si="17"/>
        <v>5.7903000498847598E-2</v>
      </c>
    </row>
    <row r="112" spans="1:27" s="27" customFormat="1" x14ac:dyDescent="0.25">
      <c r="A112" s="46" t="s">
        <v>35</v>
      </c>
      <c r="B112" s="47" t="s">
        <v>34</v>
      </c>
      <c r="C112" s="47" t="str">
        <f t="shared" ref="C112" si="23">CONCATENATE(ROUND(D89, 0), " (",ROUND(H89,0),")")</f>
        <v>17 (11)</v>
      </c>
      <c r="D112" s="47" t="str">
        <f t="shared" ref="D112" si="24">CONCATENATE(ROUND(E89, 0), " (",ROUND(I89,0),")")</f>
        <v>14 (8)</v>
      </c>
      <c r="E112" s="47" t="str">
        <f t="shared" ref="E112" si="25">CONCATENATE(ROUND(F89, 0), " (",ROUND(J89,0),")")</f>
        <v>12 (8)</v>
      </c>
      <c r="F112" s="47" t="str">
        <f t="shared" ref="F112" si="26">CONCATENATE(ROUND(G89, 0), " (",ROUND(K89,0),")")</f>
        <v>11 (7)</v>
      </c>
      <c r="G112" s="47" t="str">
        <f t="shared" si="16"/>
        <v>&lt;0.0001</v>
      </c>
      <c r="H112" s="37">
        <f t="shared" si="17"/>
        <v>3.7557936039960502E-36</v>
      </c>
    </row>
    <row r="113" s="27" customFormat="1" x14ac:dyDescent="0.25"/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7FC28DC-BEA2-49E7-857D-B5E552A9323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Sheet1!D78:G78</xm:f>
              <xm:sqref>N78</xm:sqref>
            </x14:sparkline>
            <x14:sparkline>
              <xm:f>Sheet1!D79:G79</xm:f>
              <xm:sqref>N79</xm:sqref>
            </x14:sparkline>
          </x14:sparklines>
        </x14:sparklineGroup>
        <x14:sparklineGroup type="column" displayEmptyCellsAs="gap" xr2:uid="{48F4925E-3B91-4E31-9ADB-E7552CAE921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Sheet1!D72:G72</xm:f>
              <xm:sqref>N72</xm:sqref>
            </x14:sparkline>
            <x14:sparkline>
              <xm:f>Sheet1!D73:G73</xm:f>
              <xm:sqref>N73</xm:sqref>
            </x14:sparkline>
            <x14:sparkline>
              <xm:f>Sheet1!D74:G74</xm:f>
              <xm:sqref>N74</xm:sqref>
            </x14:sparkline>
            <x14:sparkline>
              <xm:f>Sheet1!D75:G75</xm:f>
              <xm:sqref>N75</xm:sqref>
            </x14:sparkline>
            <x14:sparkline>
              <xm:f>Sheet1!D76:G76</xm:f>
              <xm:sqref>N76</xm:sqref>
            </x14:sparkline>
            <x14:sparkline>
              <xm:f>Sheet1!D77:G77</xm:f>
              <xm:sqref>N77</xm:sqref>
            </x14:sparkline>
            <x14:sparkline>
              <xm:f>Sheet1!D80:G80</xm:f>
              <xm:sqref>N80</xm:sqref>
            </x14:sparkline>
            <x14:sparkline>
              <xm:f>Sheet1!D81:G81</xm:f>
              <xm:sqref>N81</xm:sqref>
            </x14:sparkline>
            <x14:sparkline>
              <xm:f>Sheet1!D82:G82</xm:f>
              <xm:sqref>N82</xm:sqref>
            </x14:sparkline>
            <x14:sparkline>
              <xm:f>Sheet1!D83:G83</xm:f>
              <xm:sqref>N83</xm:sqref>
            </x14:sparkline>
            <x14:sparkline>
              <xm:f>Sheet1!D84:G84</xm:f>
              <xm:sqref>N84</xm:sqref>
            </x14:sparkline>
            <x14:sparkline>
              <xm:f>Sheet1!D85:G85</xm:f>
              <xm:sqref>N85</xm:sqref>
            </x14:sparkline>
            <x14:sparkline>
              <xm:f>Sheet1!D86:G86</xm:f>
              <xm:sqref>N86</xm:sqref>
            </x14:sparkline>
            <x14:sparkline>
              <xm:f>Sheet1!D88:G88</xm:f>
              <xm:sqref>N88</xm:sqref>
            </x14:sparkline>
            <x14:sparkline>
              <xm:f>Sheet1!D87:G87</xm:f>
              <xm:sqref>N87</xm:sqref>
            </x14:sparkline>
            <x14:sparkline>
              <xm:f>Sheet1!D89:G89</xm:f>
              <xm:sqref>N89</xm:sqref>
            </x14:sparkline>
          </x14:sparklines>
        </x14:sparklineGroup>
        <x14:sparklineGroup type="column" displayEmptyCellsAs="gap" xr2:uid="{B8630206-E012-404C-8CB6-5FB7A7C0159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Sheet1!D50:G50</xm:f>
              <xm:sqref>N50</xm:sqref>
            </x14:sparkline>
            <x14:sparkline>
              <xm:f>Sheet1!D51:G51</xm:f>
              <xm:sqref>N51</xm:sqref>
            </x14:sparkline>
            <x14:sparkline>
              <xm:f>Sheet1!D52:G52</xm:f>
              <xm:sqref>N52</xm:sqref>
            </x14:sparkline>
            <x14:sparkline>
              <xm:f>Sheet1!D53:G53</xm:f>
              <xm:sqref>N53</xm:sqref>
            </x14:sparkline>
            <x14:sparkline>
              <xm:f>Sheet1!D54:G54</xm:f>
              <xm:sqref>N54</xm:sqref>
            </x14:sparkline>
            <x14:sparkline>
              <xm:f>Sheet1!D55:G55</xm:f>
              <xm:sqref>N55</xm:sqref>
            </x14:sparkline>
            <x14:sparkline>
              <xm:f>Sheet1!D56:G56</xm:f>
              <xm:sqref>N56</xm:sqref>
            </x14:sparkline>
            <x14:sparkline>
              <xm:f>Sheet1!D57:G57</xm:f>
              <xm:sqref>N57</xm:sqref>
            </x14:sparkline>
            <x14:sparkline>
              <xm:f>Sheet1!D58:G58</xm:f>
              <xm:sqref>N58</xm:sqref>
            </x14:sparkline>
            <x14:sparkline>
              <xm:f>Sheet1!D59:G59</xm:f>
              <xm:sqref>N59</xm:sqref>
            </x14:sparkline>
            <x14:sparkline>
              <xm:f>Sheet1!D60:G60</xm:f>
              <xm:sqref>N60</xm:sqref>
            </x14:sparkline>
            <x14:sparkline>
              <xm:f>Sheet1!D61:G61</xm:f>
              <xm:sqref>N61</xm:sqref>
            </x14:sparkline>
            <x14:sparkline>
              <xm:f>Sheet1!D62:G62</xm:f>
              <xm:sqref>N62</xm:sqref>
            </x14:sparkline>
            <x14:sparkline>
              <xm:f>Sheet1!D63:G63</xm:f>
              <xm:sqref>N63</xm:sqref>
            </x14:sparkline>
            <x14:sparkline>
              <xm:f>Sheet1!D64:G64</xm:f>
              <xm:sqref>N64</xm:sqref>
            </x14:sparkline>
            <x14:sparkline>
              <xm:f>Sheet1!D65:G65</xm:f>
              <xm:sqref>N65</xm:sqref>
            </x14:sparkline>
            <x14:sparkline>
              <xm:f>Sheet1!D66:G66</xm:f>
              <xm:sqref>N66</xm:sqref>
            </x14:sparkline>
            <x14:sparkline>
              <xm:f>Sheet1!D67:G67</xm:f>
              <xm:sqref>N67</xm:sqref>
            </x14:sparkline>
          </x14:sparklines>
        </x14:sparklineGroup>
        <x14:sparklineGroup type="column" displayEmptyCellsAs="gap" xr2:uid="{4C406C62-CD54-4B85-9BCA-17AEFE921E5B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Sheet1!D5:G5</xm:f>
              <xm:sqref>N5</xm:sqref>
            </x14:sparkline>
            <x14:sparkline>
              <xm:f>Sheet1!D6:G6</xm:f>
              <xm:sqref>N6</xm:sqref>
            </x14:sparkline>
            <x14:sparkline>
              <xm:f>Sheet1!D7:G7</xm:f>
              <xm:sqref>N7</xm:sqref>
            </x14:sparkline>
            <x14:sparkline>
              <xm:f>Sheet1!D8:G8</xm:f>
              <xm:sqref>N8</xm:sqref>
            </x14:sparkline>
            <x14:sparkline>
              <xm:f>Sheet1!D9:G9</xm:f>
              <xm:sqref>N9</xm:sqref>
            </x14:sparkline>
            <x14:sparkline>
              <xm:f>Sheet1!D10:G10</xm:f>
              <xm:sqref>N10</xm:sqref>
            </x14:sparkline>
            <x14:sparkline>
              <xm:f>Sheet1!D13:G13</xm:f>
              <xm:sqref>N13</xm:sqref>
            </x14:sparkline>
            <x14:sparkline>
              <xm:f>Sheet1!D14:G14</xm:f>
              <xm:sqref>N14</xm:sqref>
            </x14:sparkline>
            <x14:sparkline>
              <xm:f>Sheet1!D15:G15</xm:f>
              <xm:sqref>N15</xm:sqref>
            </x14:sparkline>
            <x14:sparkline>
              <xm:f>Sheet1!D16:G16</xm:f>
              <xm:sqref>N16</xm:sqref>
            </x14:sparkline>
            <x14:sparkline>
              <xm:f>Sheet1!D17:G17</xm:f>
              <xm:sqref>N17</xm:sqref>
            </x14:sparkline>
            <x14:sparkline>
              <xm:f>Sheet1!D18:G18</xm:f>
              <xm:sqref>N18</xm:sqref>
            </x14:sparkline>
            <x14:sparkline>
              <xm:f>Sheet1!D19:G19</xm:f>
              <xm:sqref>N19</xm:sqref>
            </x14:sparkline>
            <x14:sparkline>
              <xm:f>Sheet1!D21:G21</xm:f>
              <xm:sqref>N21</xm:sqref>
            </x14:sparkline>
            <x14:sparkline>
              <xm:f>Sheet1!D20:G20</xm:f>
              <xm:sqref>N20</xm:sqref>
            </x14:sparkline>
            <x14:sparkline>
              <xm:f>Sheet1!D22:G22</xm:f>
              <xm:sqref>N22</xm:sqref>
            </x14:sparkline>
          </x14:sparklines>
        </x14:sparklineGroup>
        <x14:sparklineGroup type="column" displayEmptyCellsAs="gap" xr2:uid="{C0941825-3858-463D-9A0C-A7701F9C100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Sheet1!D11:G11</xm:f>
              <xm:sqref>N11</xm:sqref>
            </x14:sparkline>
            <x14:sparkline>
              <xm:f>Sheet1!D12:G12</xm:f>
              <xm:sqref>N12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2023-07-06T06:33:10Z</dcterms:modified>
</cp:coreProperties>
</file>