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Waist\"/>
    </mc:Choice>
  </mc:AlternateContent>
  <xr:revisionPtr revIDLastSave="0" documentId="13_ncr:1_{18F83F9E-8725-4EC8-BD44-1AFE9F2E10F6}" xr6:coauthVersionLast="47" xr6:coauthVersionMax="47" xr10:uidLastSave="{00000000-0000-0000-0000-000000000000}"/>
  <bookViews>
    <workbookView xWindow="0" yWindow="0" windowWidth="19620" windowHeight="11070" xr2:uid="{00000000-000D-0000-FFFF-FFFF00000000}"/>
  </bookViews>
  <sheets>
    <sheet name="Sheet1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14" i="1"/>
  <c r="H74" i="1"/>
  <c r="H73" i="1"/>
  <c r="O55" i="1"/>
  <c r="O60" i="1"/>
  <c r="O59" i="1"/>
  <c r="O58" i="1"/>
  <c r="O57" i="1"/>
  <c r="O56" i="1"/>
  <c r="P60" i="1"/>
  <c r="P59" i="1"/>
  <c r="P58" i="1"/>
  <c r="P57" i="1"/>
  <c r="P56" i="1"/>
  <c r="P55" i="1"/>
  <c r="M55" i="1"/>
  <c r="H121" i="1" l="1"/>
  <c r="G134" i="2"/>
  <c r="F134" i="2"/>
  <c r="E134" i="2"/>
  <c r="D134" i="2"/>
  <c r="C134" i="2"/>
  <c r="B134" i="2"/>
  <c r="A134" i="2"/>
  <c r="G133" i="2"/>
  <c r="F133" i="2"/>
  <c r="E133" i="2"/>
  <c r="D133" i="2"/>
  <c r="C133" i="2"/>
  <c r="B133" i="2"/>
  <c r="A133" i="2"/>
  <c r="G132" i="2"/>
  <c r="F132" i="2"/>
  <c r="E132" i="2"/>
  <c r="D132" i="2"/>
  <c r="C132" i="2"/>
  <c r="B132" i="2"/>
  <c r="A132" i="2"/>
  <c r="H131" i="2"/>
  <c r="G131" i="2"/>
  <c r="F131" i="2"/>
  <c r="E131" i="2"/>
  <c r="D131" i="2"/>
  <c r="C131" i="2"/>
  <c r="B131" i="2"/>
  <c r="A131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A129" i="2"/>
  <c r="G128" i="2"/>
  <c r="F128" i="2"/>
  <c r="E128" i="2"/>
  <c r="D128" i="2"/>
  <c r="C128" i="2"/>
  <c r="B128" i="2"/>
  <c r="A128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A126" i="2"/>
  <c r="G125" i="2"/>
  <c r="F125" i="2"/>
  <c r="E125" i="2"/>
  <c r="D125" i="2"/>
  <c r="C125" i="2"/>
  <c r="B125" i="2"/>
  <c r="A125" i="2"/>
  <c r="H121" i="2"/>
  <c r="H134" i="2" s="1"/>
  <c r="H120" i="2"/>
  <c r="H133" i="2" s="1"/>
  <c r="H119" i="2"/>
  <c r="H132" i="2" s="1"/>
  <c r="H118" i="2"/>
  <c r="H117" i="2"/>
  <c r="H130" i="2" s="1"/>
  <c r="H116" i="2"/>
  <c r="H129" i="2" s="1"/>
  <c r="M108" i="2"/>
  <c r="L108" i="2"/>
  <c r="K108" i="2"/>
  <c r="N107" i="2"/>
  <c r="M107" i="2"/>
  <c r="L107" i="2"/>
  <c r="K107" i="2"/>
  <c r="N106" i="2"/>
  <c r="M106" i="2"/>
  <c r="L106" i="2"/>
  <c r="K106" i="2"/>
  <c r="N105" i="2"/>
  <c r="M105" i="2"/>
  <c r="L105" i="2"/>
  <c r="K105" i="2"/>
  <c r="N104" i="2"/>
  <c r="M104" i="2"/>
  <c r="L104" i="2"/>
  <c r="K104" i="2"/>
  <c r="N103" i="2"/>
  <c r="M103" i="2"/>
  <c r="L103" i="2"/>
  <c r="K103" i="2"/>
  <c r="N102" i="2"/>
  <c r="M102" i="2"/>
  <c r="L102" i="2"/>
  <c r="K102" i="2"/>
  <c r="N101" i="2"/>
  <c r="M101" i="2"/>
  <c r="L101" i="2"/>
  <c r="K101" i="2"/>
  <c r="N100" i="2"/>
  <c r="M100" i="2"/>
  <c r="L100" i="2"/>
  <c r="K10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H76" i="2"/>
  <c r="H89" i="2" s="1"/>
  <c r="H75" i="2"/>
  <c r="H88" i="2" s="1"/>
  <c r="H74" i="2"/>
  <c r="H87" i="2" s="1"/>
  <c r="H73" i="2"/>
  <c r="H86" i="2" s="1"/>
  <c r="H72" i="2"/>
  <c r="H85" i="2" s="1"/>
  <c r="H71" i="2"/>
  <c r="H84" i="2" s="1"/>
  <c r="N61" i="2"/>
  <c r="M61" i="2"/>
  <c r="K61" i="2"/>
  <c r="O60" i="2"/>
  <c r="N60" i="2"/>
  <c r="M60" i="2"/>
  <c r="K60" i="2"/>
  <c r="O59" i="2"/>
  <c r="N59" i="2"/>
  <c r="M59" i="2"/>
  <c r="K59" i="2"/>
  <c r="O58" i="2"/>
  <c r="N58" i="2"/>
  <c r="M58" i="2"/>
  <c r="K58" i="2"/>
  <c r="O57" i="2"/>
  <c r="N57" i="2"/>
  <c r="M57" i="2"/>
  <c r="K57" i="2"/>
  <c r="O56" i="2"/>
  <c r="N56" i="2"/>
  <c r="M56" i="2"/>
  <c r="K56" i="2"/>
  <c r="O55" i="2"/>
  <c r="N55" i="2"/>
  <c r="M55" i="2"/>
  <c r="K55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T15" i="2" s="1"/>
  <c r="B39" i="2"/>
  <c r="A39" i="2"/>
  <c r="H35" i="2"/>
  <c r="H48" i="2" s="1"/>
  <c r="H34" i="2"/>
  <c r="H47" i="2" s="1"/>
  <c r="H33" i="2"/>
  <c r="H46" i="2" s="1"/>
  <c r="H32" i="2"/>
  <c r="H45" i="2" s="1"/>
  <c r="H31" i="2"/>
  <c r="H44" i="2" s="1"/>
  <c r="H30" i="2"/>
  <c r="H43" i="2" s="1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T18" i="2"/>
  <c r="N18" i="2"/>
  <c r="M18" i="2"/>
  <c r="L18" i="2"/>
  <c r="K18" i="2"/>
  <c r="T17" i="2"/>
  <c r="N17" i="2"/>
  <c r="M17" i="2"/>
  <c r="L17" i="2"/>
  <c r="K17" i="2"/>
  <c r="T16" i="2"/>
  <c r="N16" i="2"/>
  <c r="M16" i="2"/>
  <c r="L16" i="2"/>
  <c r="K16" i="2"/>
  <c r="N15" i="2"/>
  <c r="M15" i="2"/>
  <c r="L15" i="2"/>
  <c r="K15" i="2"/>
  <c r="N14" i="2"/>
  <c r="M14" i="2"/>
  <c r="L14" i="2"/>
  <c r="K14" i="2"/>
  <c r="F8" i="2"/>
  <c r="M61" i="1"/>
  <c r="H116" i="1"/>
  <c r="H129" i="1" s="1"/>
  <c r="K107" i="1"/>
  <c r="L107" i="1"/>
  <c r="M107" i="1"/>
  <c r="K108" i="1"/>
  <c r="L108" i="1"/>
  <c r="M108" i="1"/>
  <c r="N106" i="1"/>
  <c r="N107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H134" i="1"/>
  <c r="H120" i="1"/>
  <c r="H133" i="1" s="1"/>
  <c r="H119" i="1"/>
  <c r="H132" i="1" s="1"/>
  <c r="H118" i="1"/>
  <c r="H131" i="1" s="1"/>
  <c r="H117" i="1"/>
  <c r="H130" i="1" s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H76" i="1"/>
  <c r="H89" i="1" s="1"/>
  <c r="H75" i="1"/>
  <c r="H88" i="1" s="1"/>
  <c r="H87" i="1"/>
  <c r="H86" i="1"/>
  <c r="H72" i="1"/>
  <c r="H85" i="1" s="1"/>
  <c r="H71" i="1"/>
  <c r="H84" i="1" s="1"/>
  <c r="N61" i="1"/>
  <c r="K61" i="1"/>
  <c r="N60" i="1"/>
  <c r="M60" i="1"/>
  <c r="K60" i="1"/>
  <c r="N59" i="1"/>
  <c r="M59" i="1"/>
  <c r="K59" i="1"/>
  <c r="N58" i="1"/>
  <c r="M58" i="1"/>
  <c r="K58" i="1"/>
  <c r="N57" i="1"/>
  <c r="M57" i="1"/>
  <c r="K57" i="1"/>
  <c r="N56" i="1"/>
  <c r="M56" i="1"/>
  <c r="K56" i="1"/>
  <c r="N55" i="1"/>
  <c r="K55" i="1"/>
  <c r="J22" i="1"/>
  <c r="L22" i="1"/>
  <c r="M22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L14" i="1"/>
  <c r="M14" i="1"/>
  <c r="J14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B39" i="1"/>
  <c r="C39" i="1"/>
  <c r="D39" i="1"/>
  <c r="E39" i="1"/>
  <c r="F39" i="1"/>
  <c r="G39" i="1"/>
  <c r="A39" i="1"/>
  <c r="O16" i="1"/>
  <c r="O17" i="1"/>
  <c r="O18" i="1"/>
  <c r="O19" i="1"/>
  <c r="O20" i="1"/>
  <c r="O21" i="1"/>
  <c r="O14" i="1"/>
  <c r="O15" i="1"/>
  <c r="H32" i="1"/>
  <c r="H45" i="1" s="1"/>
  <c r="H33" i="1"/>
  <c r="H46" i="1" s="1"/>
  <c r="H34" i="1"/>
  <c r="H47" i="1" s="1"/>
  <c r="H35" i="1"/>
  <c r="H48" i="1" s="1"/>
  <c r="H31" i="1"/>
  <c r="H44" i="1" s="1"/>
  <c r="H30" i="1"/>
  <c r="H43" i="1" s="1"/>
  <c r="F8" i="1" l="1"/>
</calcChain>
</file>

<file path=xl/sharedStrings.xml><?xml version="1.0" encoding="utf-8"?>
<sst xmlns="http://schemas.openxmlformats.org/spreadsheetml/2006/main" count="540" uniqueCount="64">
  <si>
    <t>Plain means</t>
  </si>
  <si>
    <t>DivGroup</t>
  </si>
  <si>
    <t>DivNA</t>
  </si>
  <si>
    <t>Div0</t>
  </si>
  <si>
    <t>Div1</t>
  </si>
  <si>
    <t>Div2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</si>
  <si>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</si>
  <si>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</si>
  <si>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</si>
  <si>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</si>
  <si>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</si>
  <si>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</si>
  <si>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</si>
  <si>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</si>
  <si>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</si>
  <si>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</si>
  <si>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</si>
  <si>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</si>
  <si>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</si>
  <si>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</si>
  <si>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Sum Sq</t>
  </si>
  <si>
    <t>Df</t>
  </si>
  <si>
    <t>F value</t>
  </si>
  <si>
    <t>Pr(&gt;F)</t>
  </si>
  <si>
    <t>(Intercept)</t>
  </si>
  <si>
    <t>Residuals</t>
  </si>
  <si>
    <t>NA</t>
  </si>
  <si>
    <t>KCAL</t>
  </si>
  <si>
    <t>p-value</t>
  </si>
  <si>
    <t>age_3</t>
  </si>
  <si>
    <t>RIAGENDR</t>
  </si>
  <si>
    <t>eth_5</t>
  </si>
  <si>
    <t>FIPL</t>
  </si>
  <si>
    <t>edu</t>
  </si>
  <si>
    <t>contrasts.contrast</t>
  </si>
  <si>
    <t>contrasts.estimate</t>
  </si>
  <si>
    <t>contrasts.SE</t>
  </si>
  <si>
    <t>contrasts.df</t>
  </si>
  <si>
    <t>contrasts.t.ratio</t>
  </si>
  <si>
    <t>[AUTO]</t>
  </si>
  <si>
    <t>Paste lm.emmeans[2]</t>
  </si>
  <si>
    <t>Paste typeiii</t>
  </si>
  <si>
    <t>Paste emmeans</t>
  </si>
  <si>
    <t>Remove Income and KCAL because they didn’t have an effect:</t>
  </si>
  <si>
    <t>Remove Asians because they have low BMI than other races…</t>
  </si>
  <si>
    <t xml:space="preserve">DivNA  Div0  Div1  Div2 </t>
  </si>
  <si>
    <t xml:space="preserve"> 1725  1019   282   287 </t>
  </si>
  <si>
    <t>Without Asians, n=3313,</t>
  </si>
  <si>
    <t>Group.1</t>
  </si>
  <si>
    <t>x</t>
  </si>
  <si>
    <t xml:space="preserve">WAIST ~ DivGroup + Age + Gender + Ethnicity + Income + Education + kcal*  </t>
  </si>
  <si>
    <t xml:space="preserve">Waist ~ DivGroup + Age + Gender + Ethnicity + Education   </t>
  </si>
  <si>
    <t xml:space="preserve">Waist ~ DivGroup + Age + Gender + Ethnicity + Income + Education + kcal*  </t>
  </si>
  <si>
    <t>Age</t>
  </si>
  <si>
    <t>Gender</t>
  </si>
  <si>
    <t>Ethnicity</t>
  </si>
  <si>
    <t>Education</t>
  </si>
  <si>
    <t>F-value</t>
  </si>
  <si>
    <t xml:space="preserve">(OLD) QC-ed males and females combined. </t>
  </si>
  <si>
    <t xml:space="preserve">(NEW, 06/28/2023) QC-ed males and females separately. </t>
  </si>
  <si>
    <t>Without Asians, n=3284,</t>
  </si>
  <si>
    <t xml:space="preserve"> 1706  1013   290   275 </t>
  </si>
  <si>
    <t>Residual</t>
  </si>
  <si>
    <t>Family IPR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</si>
</sst>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6" fontId="0" fillId="0" borderId="0" xfId="0" applyNumberFormat="1"/>
    <xf numFmtId="165" fontId="0" fillId="0" borderId="3" xfId="0" applyNumberFormat="1" applyBorder="1"/>
    <xf numFmtId="165" fontId="0" fillId="0" borderId="0" xfId="0" applyNumberFormat="1"/>
    <xf numFmtId="0" fontId="0" fillId="0" borderId="1" xfId="0" applyBorder="1" applyAlignment="1">
      <alignment horizontal="left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165" fontId="3" fillId="0" borderId="2" xfId="0" applyNumberFormat="1" applyFont="1" applyBorder="1"/>
    <xf numFmtId="165" fontId="1" fillId="0" borderId="0" xfId="0" applyNumberFormat="1" applyFont="1"/>
    <xf numFmtId="0" fontId="0" fillId="4" borderId="0" xfId="0" applyFill="1"/>
    <xf numFmtId="0" fontId="0" fillId="5" borderId="0" xfId="0" applyFill="1"/>
    <xf numFmtId="0" fontId="5" fillId="0" borderId="2" xfId="0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" fontId="0" fillId="0" borderId="1" xfId="0" applyNumberFormat="1" applyBorder="1"/>
    <xf numFmtId="0" fontId="0" fillId="6" borderId="0" xfId="0" applyFill="1"/>
    <xf numFmtId="0" fontId="6" fillId="6" borderId="0" xfId="0" applyFont="1" applyFill="1"/>
    <xf numFmtId="0" fontId="6" fillId="0" borderId="0" xfId="0" applyFont="1"/>
    <xf numFmtId="0" fontId="6" fillId="0" borderId="1" xfId="0" applyFont="1" applyBorder="1"/>
    <xf numFmtId="164" fontId="6" fillId="0" borderId="0" xfId="0" applyNumberFormat="1" applyFont="1"/>
    <xf numFmtId="0" fontId="6" fillId="0" borderId="2" xfId="0" applyFont="1" applyBorder="1"/>
    <xf numFmtId="164" fontId="6" fillId="0" borderId="2" xfId="0" applyNumberFormat="1" applyFont="1" applyBorder="1"/>
    <xf numFmtId="0" fontId="6" fillId="5" borderId="0" xfId="0" applyFont="1" applyFill="1"/>
    <xf numFmtId="0" fontId="7" fillId="2" borderId="0" xfId="0" applyFont="1" applyFill="1"/>
    <xf numFmtId="0" fontId="6" fillId="2" borderId="0" xfId="0" applyFont="1" applyFill="1"/>
    <xf numFmtId="1" fontId="6" fillId="0" borderId="0" xfId="0" applyNumberFormat="1" applyFont="1"/>
    <xf numFmtId="166" fontId="6" fillId="0" borderId="0" xfId="0" applyNumberFormat="1" applyFont="1"/>
    <xf numFmtId="0" fontId="6" fillId="0" borderId="0" xfId="0" applyFont="1" applyAlignment="1">
      <alignment horizontal="center"/>
    </xf>
    <xf numFmtId="11" fontId="6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3" xfId="0" applyFont="1" applyBorder="1"/>
    <xf numFmtId="164" fontId="6" fillId="0" borderId="3" xfId="0" applyNumberFormat="1" applyFont="1" applyBorder="1"/>
    <xf numFmtId="165" fontId="6" fillId="0" borderId="3" xfId="0" applyNumberFormat="1" applyFont="1" applyBorder="1"/>
    <xf numFmtId="165" fontId="6" fillId="0" borderId="0" xfId="0" applyNumberFormat="1" applyFont="1"/>
    <xf numFmtId="165" fontId="6" fillId="0" borderId="2" xfId="0" applyNumberFormat="1" applyFont="1" applyBorder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0" xfId="0" applyFont="1" applyFill="1"/>
    <xf numFmtId="1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4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9433689329562"/>
          <c:y val="6.7276620684465105E-2"/>
          <c:w val="0.73202990585847294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Sheet1!$T$14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Sheet1!$D$26:$D$29</c:f>
                <c:numCache>
                  <c:formatCode>General</c:formatCode>
                  <c:ptCount val="4"/>
                  <c:pt idx="0">
                    <c:v>0.49717622541682699</c:v>
                  </c:pt>
                  <c:pt idx="1">
                    <c:v>0.57794009477446495</c:v>
                  </c:pt>
                  <c:pt idx="2">
                    <c:v>0.91177681798301902</c:v>
                  </c:pt>
                  <c:pt idx="3">
                    <c:v>0.92661116736473403</c:v>
                  </c:pt>
                </c:numCache>
              </c:numRef>
            </c:plus>
            <c:minus>
              <c:numRef>
                <c:f>Sheet1!$D$26:$D$29</c:f>
                <c:numCache>
                  <c:formatCode>General</c:formatCode>
                  <c:ptCount val="4"/>
                  <c:pt idx="0">
                    <c:v>0.49717622541682699</c:v>
                  </c:pt>
                  <c:pt idx="1">
                    <c:v>0.57794009477446495</c:v>
                  </c:pt>
                  <c:pt idx="2">
                    <c:v>0.91177681798301902</c:v>
                  </c:pt>
                  <c:pt idx="3">
                    <c:v>0.92661116736473403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Sheet1!$S$15:$S$18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Sheet1!$T$15:$T$18</c:f>
              <c:numCache>
                <c:formatCode>0</c:formatCode>
                <c:ptCount val="4"/>
                <c:pt idx="0">
                  <c:v>99.809817040061105</c:v>
                </c:pt>
                <c:pt idx="1">
                  <c:v>99.455013043041106</c:v>
                </c:pt>
                <c:pt idx="2">
                  <c:v>99.2700958938469</c:v>
                </c:pt>
                <c:pt idx="3">
                  <c:v>96.051246256646195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8A4-9927-02EDC1D3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OLD!$T$14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OLD!$D$26:$D$29</c:f>
                <c:numCache>
                  <c:formatCode>General</c:formatCode>
                  <c:ptCount val="4"/>
                  <c:pt idx="0">
                    <c:v>0.49185431285638298</c:v>
                  </c:pt>
                  <c:pt idx="1">
                    <c:v>0.57449438404560604</c:v>
                  </c:pt>
                  <c:pt idx="2">
                    <c:v>0.90963729868475696</c:v>
                  </c:pt>
                  <c:pt idx="3">
                    <c:v>0.92149731517595501</c:v>
                  </c:pt>
                </c:numCache>
              </c:numRef>
            </c:plus>
            <c:minus>
              <c:numRef>
                <c:f>OLD!$D$26:$D$29</c:f>
                <c:numCache>
                  <c:formatCode>General</c:formatCode>
                  <c:ptCount val="4"/>
                  <c:pt idx="0">
                    <c:v>0.49185431285638298</c:v>
                  </c:pt>
                  <c:pt idx="1">
                    <c:v>0.57449438404560604</c:v>
                  </c:pt>
                  <c:pt idx="2">
                    <c:v>0.90963729868475696</c:v>
                  </c:pt>
                  <c:pt idx="3">
                    <c:v>0.92149731517595501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OLD!$S$15:$S$18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OLD!$T$15:$T$18</c:f>
              <c:numCache>
                <c:formatCode>0</c:formatCode>
                <c:ptCount val="4"/>
                <c:pt idx="0">
                  <c:v>99.798510128853906</c:v>
                </c:pt>
                <c:pt idx="1">
                  <c:v>99.509154507296202</c:v>
                </c:pt>
                <c:pt idx="2">
                  <c:v>99.313689514945693</c:v>
                </c:pt>
                <c:pt idx="3">
                  <c:v>95.9931171662043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C-4835-8147-19F2285F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476251</xdr:colOff>
      <xdr:row>9</xdr:row>
      <xdr:rowOff>63500</xdr:rowOff>
    </xdr:from>
    <xdr:to>
      <xdr:col>30</xdr:col>
      <xdr:colOff>222250</xdr:colOff>
      <xdr:row>32</xdr:row>
      <xdr:rowOff>52918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35927-A1F8-4FFC-A1B7-6297A959B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84</xdr:row>
      <xdr:rowOff>0</xdr:rowOff>
    </xdr:from>
    <xdr:to>
      <xdr:col>11</xdr:col>
      <xdr:colOff>243416</xdr:colOff>
      <xdr:row>87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9855FD-8A5B-BD35-3681-6235D2536578}"/>
            </a:ext>
          </a:extLst>
        </xdr:cNvPr>
        <xdr:cNvSpPr txBox="1"/>
      </xdr:nvSpPr>
      <xdr:spPr>
        <a:xfrm>
          <a:off x="5672667" y="156210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129</xdr:row>
      <xdr:rowOff>0</xdr:rowOff>
    </xdr:from>
    <xdr:to>
      <xdr:col>11</xdr:col>
      <xdr:colOff>179916</xdr:colOff>
      <xdr:row>132</xdr:row>
      <xdr:rowOff>42333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0093A3-4CEE-4286-B166-7A47C8D72106}"/>
            </a:ext>
          </a:extLst>
        </xdr:cNvPr>
        <xdr:cNvSpPr txBox="1"/>
      </xdr:nvSpPr>
      <xdr:spPr>
        <a:xfrm>
          <a:off x="5609167" y="241935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p=0.009. hmm</a:t>
          </a:r>
        </a:p>
      </xdr:txBody>
    </xdr:sp>
    <xdr:clientData/>
  </xdr:twoCellAnchor>
  <xdr:twoCellAnchor>
    <xdr:from>
      <xdr:col>14</xdr:col>
      <xdr:colOff>148167</xdr:colOff>
      <xdr:row>102</xdr:row>
      <xdr:rowOff>179917</xdr:rowOff>
    </xdr:from>
    <xdr:to>
      <xdr:col>17</xdr:col>
      <xdr:colOff>455083</xdr:colOff>
      <xdr:row>106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5496CB-3393-4A97-9A77-52974D974486}"/>
            </a:ext>
          </a:extLst>
        </xdr:cNvPr>
        <xdr:cNvSpPr txBox="1"/>
      </xdr:nvSpPr>
      <xdr:spPr>
        <a:xfrm>
          <a:off x="9567334" y="19229917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Ethnicity no longer </a:t>
          </a:r>
          <a:r>
            <a:rPr lang="en-US" sz="1100" baseline="0"/>
            <a:t>have an effect without Asians.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0.03346</cdr:y>
    </cdr:from>
    <cdr:to>
      <cdr:x>0.1</cdr:x>
      <cdr:y>0.92062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646223" y="1792483"/>
          <a:ext cx="3877703" cy="585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Waist circumference</a:t>
          </a:r>
          <a:r>
            <a:rPr lang="en-US" sz="26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(cm)</a:t>
          </a:r>
          <a:endParaRPr lang="en-US" sz="26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12</xdr:row>
      <xdr:rowOff>179916</xdr:rowOff>
    </xdr:from>
    <xdr:to>
      <xdr:col>27</xdr:col>
      <xdr:colOff>423334</xdr:colOff>
      <xdr:row>27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36BAC-1338-47B5-AA1B-0480F4170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84</xdr:row>
      <xdr:rowOff>0</xdr:rowOff>
    </xdr:from>
    <xdr:to>
      <xdr:col>11</xdr:col>
      <xdr:colOff>243416</xdr:colOff>
      <xdr:row>87</xdr:row>
      <xdr:rowOff>42333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41E07D-130E-4846-B053-744F10BEF6FF}"/>
            </a:ext>
          </a:extLst>
        </xdr:cNvPr>
        <xdr:cNvSpPr txBox="1"/>
      </xdr:nvSpPr>
      <xdr:spPr>
        <a:xfrm>
          <a:off x="5637742" y="15621000"/>
          <a:ext cx="2149474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129</xdr:row>
      <xdr:rowOff>0</xdr:rowOff>
    </xdr:from>
    <xdr:to>
      <xdr:col>11</xdr:col>
      <xdr:colOff>179916</xdr:colOff>
      <xdr:row>132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7459D6F-1556-4EBC-9D4A-757035B24000}"/>
            </a:ext>
          </a:extLst>
        </xdr:cNvPr>
        <xdr:cNvSpPr txBox="1"/>
      </xdr:nvSpPr>
      <xdr:spPr>
        <a:xfrm>
          <a:off x="5574242" y="24193500"/>
          <a:ext cx="2149474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p=0.011. hmm</a:t>
          </a:r>
        </a:p>
      </xdr:txBody>
    </xdr:sp>
    <xdr:clientData/>
  </xdr:twoCellAnchor>
  <xdr:twoCellAnchor>
    <xdr:from>
      <xdr:col>14</xdr:col>
      <xdr:colOff>148167</xdr:colOff>
      <xdr:row>102</xdr:row>
      <xdr:rowOff>179917</xdr:rowOff>
    </xdr:from>
    <xdr:to>
      <xdr:col>17</xdr:col>
      <xdr:colOff>455083</xdr:colOff>
      <xdr:row>106</xdr:row>
      <xdr:rowOff>31750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EAC821-DB2C-4795-9596-057F345DC78F}"/>
            </a:ext>
          </a:extLst>
        </xdr:cNvPr>
        <xdr:cNvSpPr txBox="1"/>
      </xdr:nvSpPr>
      <xdr:spPr>
        <a:xfrm>
          <a:off x="9673167" y="19229917"/>
          <a:ext cx="21357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Ethnicity no longer </a:t>
          </a:r>
          <a:r>
            <a:rPr lang="en-US" sz="1100" baseline="0"/>
            <a:t>have an effect without Asians.</a:t>
          </a:r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tabSelected="1" topLeftCell="A22" zoomScale="90" zoomScaleNormal="90" workbookViewId="0">
      <selection activeCell="K39" sqref="K39"/>
    </sheetView>
  </sheetViews>
  <sheetFormatPr defaultRowHeight="15" x14ac:dyDescent="0.25"/>
  <cols>
    <col min="2" max="2" width="12.140625" customWidth="1"/>
    <col min="9" max="9" width="13.7109375" customWidth="1"/>
    <col min="11" max="11" width="14.140625" customWidth="1"/>
    <col min="12" max="12" width="11.42578125" customWidth="1"/>
    <col min="14" max="14" width="9.7109375" customWidth="1"/>
    <col min="15" max="15" width="10" customWidth="1"/>
  </cols>
  <sheetData>
    <row r="1" spans="1:20" s="36" customFormat="1" x14ac:dyDescent="0.25">
      <c r="A1" s="36" t="s">
        <v>59</v>
      </c>
    </row>
    <row r="3" spans="1:20" x14ac:dyDescent="0.25">
      <c r="A3" t="s">
        <v>0</v>
      </c>
    </row>
    <row r="4" spans="1:20" x14ac:dyDescent="0.25">
      <c r="A4" s="1" t="s">
        <v>48</v>
      </c>
      <c r="B4" s="1" t="s">
        <v>49</v>
      </c>
    </row>
    <row r="5" spans="1:20" x14ac:dyDescent="0.25">
      <c r="A5" t="s">
        <v>2</v>
      </c>
      <c r="B5" s="6">
        <v>101.17240241891101</v>
      </c>
    </row>
    <row r="6" spans="1:20" x14ac:dyDescent="0.25">
      <c r="A6" t="s">
        <v>3</v>
      </c>
      <c r="B6" s="6">
        <v>100.754570135747</v>
      </c>
    </row>
    <row r="7" spans="1:20" x14ac:dyDescent="0.25">
      <c r="A7" t="s">
        <v>4</v>
      </c>
      <c r="B7" s="6">
        <v>99.1933333333333</v>
      </c>
    </row>
    <row r="8" spans="1:20" x14ac:dyDescent="0.25">
      <c r="A8" s="3" t="s">
        <v>5</v>
      </c>
      <c r="B8" s="7">
        <v>95.532212885154095</v>
      </c>
      <c r="D8" s="19" t="s">
        <v>15</v>
      </c>
      <c r="E8" s="19"/>
      <c r="F8" s="20">
        <f>B5-B8</f>
        <v>5.6401895337569101</v>
      </c>
      <c r="G8" s="19"/>
    </row>
    <row r="10" spans="1:20" s="31" customFormat="1" x14ac:dyDescent="0.25"/>
    <row r="11" spans="1:20" s="31" customFormat="1" x14ac:dyDescent="0.25">
      <c r="A11" s="31" t="s">
        <v>50</v>
      </c>
    </row>
    <row r="12" spans="1:20" x14ac:dyDescent="0.25">
      <c r="B12" t="s">
        <v>41</v>
      </c>
      <c r="K12" s="25" t="s">
        <v>39</v>
      </c>
      <c r="L12" s="26"/>
      <c r="M12" s="26"/>
      <c r="N12" s="26"/>
    </row>
    <row r="13" spans="1:20" x14ac:dyDescent="0.25">
      <c r="C13" s="1" t="s">
        <v>20</v>
      </c>
      <c r="D13" s="1" t="s">
        <v>21</v>
      </c>
      <c r="E13" s="1" t="s">
        <v>22</v>
      </c>
      <c r="F13" s="1" t="s">
        <v>23</v>
      </c>
      <c r="J13" s="1"/>
      <c r="K13" s="1"/>
      <c r="L13" s="1" t="s">
        <v>20</v>
      </c>
      <c r="M13" s="1" t="s">
        <v>21</v>
      </c>
      <c r="N13" s="1" t="s">
        <v>22</v>
      </c>
      <c r="O13" s="1" t="s">
        <v>28</v>
      </c>
    </row>
    <row r="14" spans="1:20" x14ac:dyDescent="0.25">
      <c r="B14" t="s">
        <v>24</v>
      </c>
      <c r="C14" s="2">
        <v>968293.37325224804</v>
      </c>
      <c r="D14">
        <v>1</v>
      </c>
      <c r="E14">
        <v>3684.3168401559801</v>
      </c>
      <c r="F14" s="21">
        <v>0</v>
      </c>
      <c r="J14" t="str">
        <f t="shared" ref="J14:J22" si="0">B14</f>
        <v>(Intercept)</v>
      </c>
      <c r="K14" t="s">
        <v>24</v>
      </c>
      <c r="L14" s="2">
        <f t="shared" ref="L14:N21" si="1">C14</f>
        <v>968293.37325224804</v>
      </c>
      <c r="M14">
        <f t="shared" si="1"/>
        <v>1</v>
      </c>
      <c r="N14" s="2">
        <f t="shared" si="1"/>
        <v>3684.3168401559801</v>
      </c>
      <c r="O14" s="16" t="str">
        <f t="shared" ref="O14:O21" si="2">IF(F14&lt;0.0001,"&lt;0.0001",IF(F14&lt;0.001,"&lt;0.001",IF(F14&lt;0.01,"&lt;0.01",ROUND(F14,3))))</f>
        <v>&lt;0.0001</v>
      </c>
      <c r="S14" s="1" t="s">
        <v>1</v>
      </c>
      <c r="T14" s="1" t="s">
        <v>7</v>
      </c>
    </row>
    <row r="15" spans="1:20" x14ac:dyDescent="0.25">
      <c r="B15" t="s">
        <v>1</v>
      </c>
      <c r="C15" s="2">
        <v>3963.2597025751602</v>
      </c>
      <c r="D15">
        <v>3</v>
      </c>
      <c r="E15">
        <v>5.0266805727363497</v>
      </c>
      <c r="F15" s="10">
        <v>1.77371689987879E-3</v>
      </c>
      <c r="J15" t="str">
        <f t="shared" si="0"/>
        <v>DivGroup</v>
      </c>
      <c r="K15" t="s">
        <v>1</v>
      </c>
      <c r="L15" s="2">
        <f t="shared" ref="L15:L21" si="3">C15</f>
        <v>3963.2597025751602</v>
      </c>
      <c r="M15">
        <f t="shared" ref="M15:M21" si="4">D15</f>
        <v>3</v>
      </c>
      <c r="N15" s="2">
        <f t="shared" si="1"/>
        <v>5.0266805727363497</v>
      </c>
      <c r="O15" s="16" t="str">
        <f t="shared" si="2"/>
        <v>&lt;0.01</v>
      </c>
      <c r="S15" t="s">
        <v>2</v>
      </c>
      <c r="T15" s="2">
        <v>99.809817040061105</v>
      </c>
    </row>
    <row r="16" spans="1:20" x14ac:dyDescent="0.25">
      <c r="B16" t="s">
        <v>29</v>
      </c>
      <c r="C16" s="2">
        <v>37100.899131870501</v>
      </c>
      <c r="D16">
        <v>2</v>
      </c>
      <c r="E16">
        <v>70.583704914434904</v>
      </c>
      <c r="F16" s="10">
        <v>8.4665571258903306E-31</v>
      </c>
      <c r="J16" t="str">
        <f t="shared" si="0"/>
        <v>age_3</v>
      </c>
      <c r="K16" t="s">
        <v>53</v>
      </c>
      <c r="L16" s="2">
        <f t="shared" si="3"/>
        <v>37100.899131870501</v>
      </c>
      <c r="M16">
        <f t="shared" si="4"/>
        <v>2</v>
      </c>
      <c r="N16" s="2">
        <f t="shared" si="1"/>
        <v>70.583704914434904</v>
      </c>
      <c r="O16" s="16" t="str">
        <f t="shared" si="2"/>
        <v>&lt;0.0001</v>
      </c>
      <c r="S16" t="s">
        <v>3</v>
      </c>
      <c r="T16" s="2">
        <v>99.455013043041106</v>
      </c>
    </row>
    <row r="17" spans="1:20" x14ac:dyDescent="0.25">
      <c r="B17" t="s">
        <v>30</v>
      </c>
      <c r="C17" s="2">
        <v>5026.9956984458304</v>
      </c>
      <c r="D17">
        <v>1</v>
      </c>
      <c r="E17">
        <v>19.1275138494114</v>
      </c>
      <c r="F17" s="10">
        <v>1.2570704576855799E-5</v>
      </c>
      <c r="J17" t="str">
        <f t="shared" si="0"/>
        <v>RIAGENDR</v>
      </c>
      <c r="K17" t="s">
        <v>54</v>
      </c>
      <c r="L17" s="2">
        <f t="shared" si="3"/>
        <v>5026.9956984458304</v>
      </c>
      <c r="M17">
        <f t="shared" si="4"/>
        <v>1</v>
      </c>
      <c r="N17" s="2">
        <f t="shared" si="1"/>
        <v>19.1275138494114</v>
      </c>
      <c r="O17" s="16" t="str">
        <f t="shared" si="2"/>
        <v>&lt;0.0001</v>
      </c>
      <c r="S17" t="s">
        <v>4</v>
      </c>
      <c r="T17" s="2">
        <v>99.2700958938469</v>
      </c>
    </row>
    <row r="18" spans="1:20" x14ac:dyDescent="0.25">
      <c r="B18" t="s">
        <v>31</v>
      </c>
      <c r="C18" s="2">
        <v>31715.580720770598</v>
      </c>
      <c r="D18">
        <v>4</v>
      </c>
      <c r="E18">
        <v>30.169123163673</v>
      </c>
      <c r="F18" s="10">
        <v>9.9062304518729108E-25</v>
      </c>
      <c r="J18" t="str">
        <f t="shared" si="0"/>
        <v>eth_5</v>
      </c>
      <c r="K18" t="s">
        <v>55</v>
      </c>
      <c r="L18" s="2">
        <f t="shared" si="3"/>
        <v>31715.580720770598</v>
      </c>
      <c r="M18">
        <f t="shared" si="4"/>
        <v>4</v>
      </c>
      <c r="N18" s="2">
        <f t="shared" si="1"/>
        <v>30.169123163673</v>
      </c>
      <c r="O18" s="16" t="str">
        <f t="shared" si="2"/>
        <v>&lt;0.0001</v>
      </c>
      <c r="S18" t="s">
        <v>5</v>
      </c>
      <c r="T18" s="2">
        <v>96.051246256646195</v>
      </c>
    </row>
    <row r="19" spans="1:20" x14ac:dyDescent="0.25">
      <c r="B19" t="s">
        <v>32</v>
      </c>
      <c r="C19" s="2">
        <v>755.04840929794602</v>
      </c>
      <c r="D19">
        <v>2</v>
      </c>
      <c r="E19">
        <v>1.43646421960213</v>
      </c>
      <c r="F19" s="10">
        <v>0.23790227514780601</v>
      </c>
      <c r="J19" t="str">
        <f t="shared" si="0"/>
        <v>FIPL</v>
      </c>
      <c r="K19" t="s">
        <v>63</v>
      </c>
      <c r="L19" s="2">
        <f t="shared" si="3"/>
        <v>755.04840929794602</v>
      </c>
      <c r="M19">
        <f t="shared" si="4"/>
        <v>2</v>
      </c>
      <c r="N19" s="2">
        <f t="shared" si="1"/>
        <v>1.43646421960213</v>
      </c>
      <c r="O19" s="16">
        <f t="shared" si="2"/>
        <v>0.23799999999999999</v>
      </c>
    </row>
    <row r="20" spans="1:20" x14ac:dyDescent="0.25">
      <c r="B20" t="s">
        <v>33</v>
      </c>
      <c r="C20" s="2">
        <v>4204.4742235637996</v>
      </c>
      <c r="D20">
        <v>2</v>
      </c>
      <c r="E20">
        <v>7.9989265721445904</v>
      </c>
      <c r="F20">
        <v>3.41785265769674E-4</v>
      </c>
      <c r="J20" t="str">
        <f t="shared" si="0"/>
        <v>edu</v>
      </c>
      <c r="K20" t="s">
        <v>56</v>
      </c>
      <c r="L20" s="2">
        <f t="shared" si="3"/>
        <v>4204.4742235637996</v>
      </c>
      <c r="M20">
        <f t="shared" si="4"/>
        <v>2</v>
      </c>
      <c r="N20" s="2">
        <f t="shared" si="1"/>
        <v>7.9989265721445904</v>
      </c>
      <c r="O20" s="16" t="str">
        <f t="shared" si="2"/>
        <v>&lt;0.001</v>
      </c>
    </row>
    <row r="21" spans="1:20" x14ac:dyDescent="0.25">
      <c r="B21" t="s">
        <v>27</v>
      </c>
      <c r="C21" s="2">
        <v>701.18200647248898</v>
      </c>
      <c r="D21">
        <v>1</v>
      </c>
      <c r="E21">
        <v>2.6679689707924501</v>
      </c>
      <c r="F21">
        <v>0.102473450496896</v>
      </c>
      <c r="J21" t="str">
        <f t="shared" si="0"/>
        <v>KCAL</v>
      </c>
      <c r="K21" t="s">
        <v>27</v>
      </c>
      <c r="L21" s="2">
        <f t="shared" si="3"/>
        <v>701.18200647248898</v>
      </c>
      <c r="M21">
        <f t="shared" si="4"/>
        <v>1</v>
      </c>
      <c r="N21" s="2">
        <f t="shared" si="1"/>
        <v>2.6679689707924501</v>
      </c>
      <c r="O21" s="16">
        <f t="shared" si="2"/>
        <v>0.10199999999999999</v>
      </c>
    </row>
    <row r="22" spans="1:20" x14ac:dyDescent="0.25">
      <c r="B22" s="1" t="s">
        <v>25</v>
      </c>
      <c r="C22" s="1">
        <v>952704.023655792</v>
      </c>
      <c r="D22" s="1">
        <v>3625</v>
      </c>
      <c r="E22" s="1" t="s">
        <v>26</v>
      </c>
      <c r="F22" s="1" t="s">
        <v>26</v>
      </c>
      <c r="J22" s="1" t="str">
        <f t="shared" si="0"/>
        <v>Residuals</v>
      </c>
      <c r="K22" s="1" t="s">
        <v>62</v>
      </c>
      <c r="L22" s="35">
        <f t="shared" ref="L22" si="5">C22</f>
        <v>952704.023655792</v>
      </c>
      <c r="M22" s="1">
        <f t="shared" ref="M22" si="6">D22</f>
        <v>3625</v>
      </c>
      <c r="N22" s="1"/>
      <c r="O22" s="1"/>
    </row>
    <row r="24" spans="1:20" x14ac:dyDescent="0.25">
      <c r="A24" t="s">
        <v>42</v>
      </c>
      <c r="H24" s="11"/>
    </row>
    <row r="25" spans="1:20" x14ac:dyDescent="0.25">
      <c r="A25" s="1" t="s">
        <v>1</v>
      </c>
      <c r="B25" s="1" t="s">
        <v>6</v>
      </c>
      <c r="C25" s="1" t="s">
        <v>7</v>
      </c>
      <c r="D25" s="1" t="s">
        <v>8</v>
      </c>
      <c r="E25" s="1" t="s">
        <v>9</v>
      </c>
      <c r="F25" s="1" t="s">
        <v>10</v>
      </c>
      <c r="G25" s="1" t="s">
        <v>11</v>
      </c>
      <c r="H25" s="1" t="s">
        <v>28</v>
      </c>
    </row>
    <row r="26" spans="1:20" x14ac:dyDescent="0.25">
      <c r="A26" t="s">
        <v>2</v>
      </c>
      <c r="B26" t="s">
        <v>12</v>
      </c>
      <c r="C26" s="6">
        <v>99.809817040061105</v>
      </c>
      <c r="D26" s="6">
        <v>0.49717622541682699</v>
      </c>
      <c r="E26">
        <v>3625</v>
      </c>
      <c r="F26">
        <v>98.413371475264597</v>
      </c>
      <c r="G26">
        <v>101.206262604858</v>
      </c>
      <c r="H26" t="s">
        <v>12</v>
      </c>
    </row>
    <row r="27" spans="1:20" x14ac:dyDescent="0.25">
      <c r="A27" t="s">
        <v>3</v>
      </c>
      <c r="B27" t="s">
        <v>12</v>
      </c>
      <c r="C27" s="6">
        <v>99.455013043041106</v>
      </c>
      <c r="D27" s="6">
        <v>0.57794009477446495</v>
      </c>
      <c r="E27">
        <v>3625</v>
      </c>
      <c r="F27">
        <v>97.831721661018094</v>
      </c>
      <c r="G27">
        <v>101.078304425064</v>
      </c>
      <c r="H27" t="s">
        <v>12</v>
      </c>
      <c r="J27" s="12" t="s">
        <v>40</v>
      </c>
      <c r="K27" s="12"/>
      <c r="L27" s="13"/>
      <c r="M27" s="13"/>
      <c r="N27" s="12"/>
      <c r="O27" s="13"/>
      <c r="P27" s="13"/>
    </row>
    <row r="28" spans="1:20" x14ac:dyDescent="0.25">
      <c r="A28" t="s">
        <v>4</v>
      </c>
      <c r="B28" t="s">
        <v>12</v>
      </c>
      <c r="C28" s="6">
        <v>99.2700958938469</v>
      </c>
      <c r="D28" s="6">
        <v>0.91177681798301902</v>
      </c>
      <c r="E28">
        <v>3625</v>
      </c>
      <c r="F28">
        <v>96.709139378902506</v>
      </c>
      <c r="G28">
        <v>101.831052408791</v>
      </c>
      <c r="H28" t="s">
        <v>12</v>
      </c>
      <c r="J28" s="12"/>
      <c r="K28" s="12"/>
      <c r="L28" s="13"/>
      <c r="M28" s="13"/>
      <c r="N28" s="12"/>
      <c r="O28" s="13"/>
      <c r="P28" s="13"/>
    </row>
    <row r="29" spans="1:20" x14ac:dyDescent="0.25">
      <c r="A29" t="s">
        <v>5</v>
      </c>
      <c r="B29" t="s">
        <v>12</v>
      </c>
      <c r="C29" s="6">
        <v>96.051246256646195</v>
      </c>
      <c r="D29" s="6">
        <v>0.92661116736473403</v>
      </c>
      <c r="E29">
        <v>3625</v>
      </c>
      <c r="F29">
        <v>93.448623707926004</v>
      </c>
      <c r="G29">
        <v>98.6538688053664</v>
      </c>
      <c r="H29" t="s">
        <v>12</v>
      </c>
      <c r="J29" t="s">
        <v>34</v>
      </c>
      <c r="K29" t="s">
        <v>35</v>
      </c>
      <c r="L29" t="s">
        <v>36</v>
      </c>
      <c r="M29" t="s">
        <v>37</v>
      </c>
      <c r="N29" t="s">
        <v>38</v>
      </c>
      <c r="O29" t="s">
        <v>19</v>
      </c>
      <c r="P29" s="13"/>
    </row>
    <row r="30" spans="1:20" x14ac:dyDescent="0.25">
      <c r="A30" s="4" t="s">
        <v>12</v>
      </c>
      <c r="B30" s="4" t="s">
        <v>13</v>
      </c>
      <c r="C30" s="5">
        <v>0.35480399702002302</v>
      </c>
      <c r="D30" s="5">
        <v>0.62681389921201103</v>
      </c>
      <c r="E30" s="4">
        <v>3625</v>
      </c>
      <c r="F30" s="4">
        <v>-1.40576186425701</v>
      </c>
      <c r="G30" s="4">
        <v>2.1153698582970599</v>
      </c>
      <c r="H30" s="22">
        <f>O30</f>
        <v>0.94213755125918497</v>
      </c>
      <c r="J30" t="s">
        <v>13</v>
      </c>
      <c r="K30">
        <v>0.35480399702002302</v>
      </c>
      <c r="L30">
        <v>0.62681389921201103</v>
      </c>
      <c r="M30">
        <v>3625</v>
      </c>
      <c r="N30">
        <v>0.56604360156349198</v>
      </c>
      <c r="O30">
        <v>0.94213755125918497</v>
      </c>
      <c r="P30" s="13"/>
    </row>
    <row r="31" spans="1:20" x14ac:dyDescent="0.25">
      <c r="A31" t="s">
        <v>12</v>
      </c>
      <c r="B31" t="s">
        <v>14</v>
      </c>
      <c r="C31" s="6">
        <v>0.53972114621427203</v>
      </c>
      <c r="D31" s="6">
        <v>0.95943590727632599</v>
      </c>
      <c r="E31">
        <v>3625</v>
      </c>
      <c r="F31">
        <v>-2.15509801232312</v>
      </c>
      <c r="G31">
        <v>3.2345403047516701</v>
      </c>
      <c r="H31" s="23">
        <f>O31</f>
        <v>0.94312316259850204</v>
      </c>
      <c r="J31" t="s">
        <v>14</v>
      </c>
      <c r="K31">
        <v>0.53972114621427203</v>
      </c>
      <c r="L31">
        <v>0.95943590727632599</v>
      </c>
      <c r="M31">
        <v>3625</v>
      </c>
      <c r="N31">
        <v>0.56254007393411798</v>
      </c>
      <c r="O31">
        <v>0.94312316259850204</v>
      </c>
      <c r="P31" s="13"/>
    </row>
    <row r="32" spans="1:20" x14ac:dyDescent="0.25">
      <c r="A32" t="s">
        <v>12</v>
      </c>
      <c r="B32" s="8" t="s">
        <v>15</v>
      </c>
      <c r="C32" s="9">
        <v>3.75857078341497</v>
      </c>
      <c r="D32" s="9">
        <v>0.97732259298411595</v>
      </c>
      <c r="E32" s="8">
        <v>3625</v>
      </c>
      <c r="F32" s="8">
        <v>1.01351233013935</v>
      </c>
      <c r="G32" s="8">
        <v>6.5036292366905899</v>
      </c>
      <c r="H32" s="29">
        <f t="shared" ref="H32:H35" si="7">O32</f>
        <v>7.0552603428408701E-4</v>
      </c>
      <c r="J32" t="s">
        <v>15</v>
      </c>
      <c r="K32">
        <v>3.75857078341497</v>
      </c>
      <c r="L32">
        <v>0.97732259298411595</v>
      </c>
      <c r="M32">
        <v>3625</v>
      </c>
      <c r="N32">
        <v>3.8457831737407302</v>
      </c>
      <c r="O32">
        <v>7.0552603428408701E-4</v>
      </c>
      <c r="P32" s="13"/>
    </row>
    <row r="33" spans="1:16" x14ac:dyDescent="0.25">
      <c r="A33" t="s">
        <v>12</v>
      </c>
      <c r="B33" t="s">
        <v>16</v>
      </c>
      <c r="C33" s="6">
        <v>0.18491714919424901</v>
      </c>
      <c r="D33" s="6">
        <v>0.99354990378718799</v>
      </c>
      <c r="E33">
        <v>3625</v>
      </c>
      <c r="F33">
        <v>-2.6057198234092498</v>
      </c>
      <c r="G33">
        <v>2.9755541217977499</v>
      </c>
      <c r="H33" s="23">
        <f t="shared" si="7"/>
        <v>0.99771377313223097</v>
      </c>
      <c r="J33" t="s">
        <v>16</v>
      </c>
      <c r="K33">
        <v>0.18491714919424901</v>
      </c>
      <c r="L33">
        <v>0.99354990378718799</v>
      </c>
      <c r="M33">
        <v>3625</v>
      </c>
      <c r="N33">
        <v>0.18611762578747901</v>
      </c>
      <c r="O33">
        <v>0.99771377313223097</v>
      </c>
      <c r="P33" s="13"/>
    </row>
    <row r="34" spans="1:16" x14ac:dyDescent="0.25">
      <c r="A34" t="s">
        <v>12</v>
      </c>
      <c r="B34" s="8" t="s">
        <v>17</v>
      </c>
      <c r="C34" s="9">
        <v>3.4037667863949501</v>
      </c>
      <c r="D34" s="9">
        <v>1.0051946067689099</v>
      </c>
      <c r="E34" s="8">
        <v>3625</v>
      </c>
      <c r="F34" s="8">
        <v>0.58042271115683197</v>
      </c>
      <c r="G34" s="8">
        <v>6.2271108616330597</v>
      </c>
      <c r="H34" s="29">
        <f t="shared" si="7"/>
        <v>3.9921019173658799E-3</v>
      </c>
      <c r="J34" t="s">
        <v>17</v>
      </c>
      <c r="K34">
        <v>3.4037667863949501</v>
      </c>
      <c r="L34">
        <v>1.0051946067689099</v>
      </c>
      <c r="M34">
        <v>3625</v>
      </c>
      <c r="N34">
        <v>3.38617692879988</v>
      </c>
      <c r="O34">
        <v>3.9921019173658799E-3</v>
      </c>
      <c r="P34" s="13"/>
    </row>
    <row r="35" spans="1:16" x14ac:dyDescent="0.25">
      <c r="A35" s="14" t="s">
        <v>12</v>
      </c>
      <c r="B35" s="32" t="s">
        <v>18</v>
      </c>
      <c r="C35" s="33">
        <v>3.2188496372006998</v>
      </c>
      <c r="D35" s="33">
        <v>1.2129138022895301</v>
      </c>
      <c r="E35" s="32">
        <v>3625</v>
      </c>
      <c r="F35" s="32">
        <v>-0.187926497896445</v>
      </c>
      <c r="G35" s="32">
        <v>6.6256257722978402</v>
      </c>
      <c r="H35" s="34">
        <f t="shared" si="7"/>
        <v>3.9905801282414902E-2</v>
      </c>
      <c r="J35" t="s">
        <v>18</v>
      </c>
      <c r="K35">
        <v>3.2188496372006998</v>
      </c>
      <c r="L35">
        <v>1.2129138022895301</v>
      </c>
      <c r="M35">
        <v>3625</v>
      </c>
      <c r="N35">
        <v>2.6538156554280401</v>
      </c>
      <c r="O35">
        <v>3.9905801282414902E-2</v>
      </c>
      <c r="P35" s="13"/>
    </row>
    <row r="37" spans="1:16" x14ac:dyDescent="0.25">
      <c r="A37" s="25" t="s">
        <v>39</v>
      </c>
      <c r="B37" s="26"/>
      <c r="C37" s="26"/>
      <c r="D37" s="26"/>
      <c r="E37" s="26"/>
      <c r="F37" s="26"/>
      <c r="G37" s="26"/>
      <c r="H37" s="26"/>
    </row>
    <row r="38" spans="1:16" x14ac:dyDescent="0.25">
      <c r="A38" s="1" t="s">
        <v>1</v>
      </c>
      <c r="B38" s="1" t="s">
        <v>6</v>
      </c>
      <c r="C38" s="1" t="s">
        <v>7</v>
      </c>
      <c r="D38" s="1" t="s">
        <v>8</v>
      </c>
      <c r="E38" s="1" t="s">
        <v>9</v>
      </c>
      <c r="F38" s="1" t="s">
        <v>10</v>
      </c>
      <c r="G38" s="1" t="s">
        <v>11</v>
      </c>
      <c r="H38" s="1" t="s">
        <v>28</v>
      </c>
    </row>
    <row r="39" spans="1:16" x14ac:dyDescent="0.25">
      <c r="A39" t="str">
        <f>A26</f>
        <v>DivNA</v>
      </c>
      <c r="B39" t="str">
        <f t="shared" ref="B39:G39" si="8">B26</f>
        <v>.</v>
      </c>
      <c r="C39" s="6">
        <f t="shared" si="8"/>
        <v>99.809817040061105</v>
      </c>
      <c r="D39" s="6">
        <f t="shared" si="8"/>
        <v>0.49717622541682699</v>
      </c>
      <c r="E39">
        <f t="shared" si="8"/>
        <v>3625</v>
      </c>
      <c r="F39" s="6">
        <f t="shared" si="8"/>
        <v>98.413371475264597</v>
      </c>
      <c r="G39" s="6">
        <f t="shared" si="8"/>
        <v>101.206262604858</v>
      </c>
      <c r="H39" t="s">
        <v>12</v>
      </c>
    </row>
    <row r="40" spans="1:16" x14ac:dyDescent="0.25">
      <c r="A40" t="str">
        <f t="shared" ref="A40:G40" si="9">A27</f>
        <v>Div0</v>
      </c>
      <c r="B40" t="str">
        <f t="shared" si="9"/>
        <v>.</v>
      </c>
      <c r="C40" s="6">
        <f t="shared" si="9"/>
        <v>99.455013043041106</v>
      </c>
      <c r="D40" s="6">
        <f t="shared" si="9"/>
        <v>0.57794009477446495</v>
      </c>
      <c r="E40">
        <f t="shared" si="9"/>
        <v>3625</v>
      </c>
      <c r="F40" s="6">
        <f t="shared" si="9"/>
        <v>97.831721661018094</v>
      </c>
      <c r="G40" s="6">
        <f t="shared" si="9"/>
        <v>101.078304425064</v>
      </c>
      <c r="H40" t="s">
        <v>12</v>
      </c>
    </row>
    <row r="41" spans="1:16" x14ac:dyDescent="0.25">
      <c r="A41" t="str">
        <f t="shared" ref="A41:G41" si="10">A28</f>
        <v>Div1</v>
      </c>
      <c r="B41" t="str">
        <f t="shared" si="10"/>
        <v>.</v>
      </c>
      <c r="C41" s="6">
        <f t="shared" si="10"/>
        <v>99.2700958938469</v>
      </c>
      <c r="D41" s="6">
        <f t="shared" si="10"/>
        <v>0.91177681798301902</v>
      </c>
      <c r="E41">
        <f t="shared" si="10"/>
        <v>3625</v>
      </c>
      <c r="F41" s="6">
        <f t="shared" si="10"/>
        <v>96.709139378902506</v>
      </c>
      <c r="G41" s="6">
        <f t="shared" si="10"/>
        <v>101.831052408791</v>
      </c>
      <c r="H41" t="s">
        <v>12</v>
      </c>
    </row>
    <row r="42" spans="1:16" x14ac:dyDescent="0.25">
      <c r="A42" t="str">
        <f t="shared" ref="A42:G42" si="11">A29</f>
        <v>Div2</v>
      </c>
      <c r="B42" t="str">
        <f t="shared" si="11"/>
        <v>.</v>
      </c>
      <c r="C42" s="6">
        <f t="shared" si="11"/>
        <v>96.051246256646195</v>
      </c>
      <c r="D42" s="6">
        <f t="shared" si="11"/>
        <v>0.92661116736473403</v>
      </c>
      <c r="E42">
        <f t="shared" si="11"/>
        <v>3625</v>
      </c>
      <c r="F42" s="6">
        <f t="shared" si="11"/>
        <v>93.448623707926004</v>
      </c>
      <c r="G42" s="6">
        <f t="shared" si="11"/>
        <v>98.6538688053664</v>
      </c>
      <c r="H42" t="s">
        <v>12</v>
      </c>
    </row>
    <row r="43" spans="1:16" x14ac:dyDescent="0.25">
      <c r="A43" s="4" t="str">
        <f t="shared" ref="A43:G43" si="12">A30</f>
        <v>.</v>
      </c>
      <c r="B43" s="4" t="str">
        <f t="shared" si="12"/>
        <v>DivNA - Div0</v>
      </c>
      <c r="C43" s="5">
        <f t="shared" si="12"/>
        <v>0.35480399702002302</v>
      </c>
      <c r="D43" s="5">
        <f t="shared" si="12"/>
        <v>0.62681389921201103</v>
      </c>
      <c r="E43" s="4">
        <f t="shared" si="12"/>
        <v>3625</v>
      </c>
      <c r="F43" s="5">
        <f t="shared" si="12"/>
        <v>-1.40576186425701</v>
      </c>
      <c r="G43" s="5">
        <f t="shared" si="12"/>
        <v>2.1153698582970599</v>
      </c>
      <c r="H43" s="17">
        <f>IF(H30&lt;0.0001,"&lt;0.0001",IF(H30&lt;0.001,"&lt;0.001",IF(H30&lt;0.01,"&lt;0.01",ROUND(H30,3))))</f>
        <v>0.94199999999999995</v>
      </c>
    </row>
    <row r="44" spans="1:16" x14ac:dyDescent="0.25">
      <c r="A44" t="str">
        <f t="shared" ref="A44:G44" si="13">A31</f>
        <v>.</v>
      </c>
      <c r="B44" t="str">
        <f t="shared" si="13"/>
        <v>DivNA - Div1</v>
      </c>
      <c r="C44" s="6">
        <f t="shared" si="13"/>
        <v>0.53972114621427203</v>
      </c>
      <c r="D44" s="6">
        <f t="shared" si="13"/>
        <v>0.95943590727632599</v>
      </c>
      <c r="E44">
        <f t="shared" si="13"/>
        <v>3625</v>
      </c>
      <c r="F44" s="6">
        <f t="shared" si="13"/>
        <v>-2.15509801232312</v>
      </c>
      <c r="G44" s="6">
        <f t="shared" si="13"/>
        <v>3.2345403047516701</v>
      </c>
      <c r="H44" s="16">
        <f t="shared" ref="H44:H48" si="14">IF(H31&lt;0.0001,"&lt;0.0001",IF(H31&lt;0.001,"&lt;0.001",IF(H31&lt;0.01,"&lt;0.01",ROUND(H31,3))))</f>
        <v>0.94299999999999995</v>
      </c>
    </row>
    <row r="45" spans="1:16" x14ac:dyDescent="0.25">
      <c r="A45" t="str">
        <f t="shared" ref="A45:G45" si="15">A32</f>
        <v>.</v>
      </c>
      <c r="B45" t="str">
        <f t="shared" si="15"/>
        <v>DivNA - Div2</v>
      </c>
      <c r="C45" s="6">
        <f t="shared" si="15"/>
        <v>3.75857078341497</v>
      </c>
      <c r="D45" s="6">
        <f t="shared" si="15"/>
        <v>0.97732259298411595</v>
      </c>
      <c r="E45">
        <f t="shared" si="15"/>
        <v>3625</v>
      </c>
      <c r="F45" s="6">
        <f t="shared" si="15"/>
        <v>1.01351233013935</v>
      </c>
      <c r="G45" s="6">
        <f t="shared" si="15"/>
        <v>6.5036292366905899</v>
      </c>
      <c r="H45" s="16" t="str">
        <f t="shared" si="14"/>
        <v>&lt;0.001</v>
      </c>
    </row>
    <row r="46" spans="1:16" x14ac:dyDescent="0.25">
      <c r="A46" t="str">
        <f t="shared" ref="A46:G46" si="16">A33</f>
        <v>.</v>
      </c>
      <c r="B46" t="str">
        <f t="shared" si="16"/>
        <v>Div0 - Div1</v>
      </c>
      <c r="C46" s="6">
        <f t="shared" si="16"/>
        <v>0.18491714919424901</v>
      </c>
      <c r="D46" s="6">
        <f t="shared" si="16"/>
        <v>0.99354990378718799</v>
      </c>
      <c r="E46">
        <f t="shared" si="16"/>
        <v>3625</v>
      </c>
      <c r="F46" s="6">
        <f t="shared" si="16"/>
        <v>-2.6057198234092498</v>
      </c>
      <c r="G46" s="6">
        <f t="shared" si="16"/>
        <v>2.9755541217977499</v>
      </c>
      <c r="H46" s="16">
        <f t="shared" si="14"/>
        <v>0.998</v>
      </c>
    </row>
    <row r="47" spans="1:16" x14ac:dyDescent="0.25">
      <c r="A47" t="str">
        <f t="shared" ref="A47:G47" si="17">A34</f>
        <v>.</v>
      </c>
      <c r="B47" t="str">
        <f t="shared" si="17"/>
        <v>Div0 - Div2</v>
      </c>
      <c r="C47" s="6">
        <f t="shared" si="17"/>
        <v>3.4037667863949501</v>
      </c>
      <c r="D47" s="6">
        <f t="shared" si="17"/>
        <v>1.0051946067689099</v>
      </c>
      <c r="E47">
        <f t="shared" si="17"/>
        <v>3625</v>
      </c>
      <c r="F47" s="6">
        <f t="shared" si="17"/>
        <v>0.58042271115683197</v>
      </c>
      <c r="G47" s="6">
        <f t="shared" si="17"/>
        <v>6.2271108616330597</v>
      </c>
      <c r="H47" s="16" t="str">
        <f t="shared" si="14"/>
        <v>&lt;0.01</v>
      </c>
    </row>
    <row r="48" spans="1:16" x14ac:dyDescent="0.25">
      <c r="A48" s="3" t="str">
        <f t="shared" ref="A48:G48" si="18">A35</f>
        <v>.</v>
      </c>
      <c r="B48" s="3" t="str">
        <f t="shared" si="18"/>
        <v>Div1 - Div2</v>
      </c>
      <c r="C48" s="7">
        <f t="shared" si="18"/>
        <v>3.2188496372006998</v>
      </c>
      <c r="D48" s="7">
        <f t="shared" si="18"/>
        <v>1.2129138022895301</v>
      </c>
      <c r="E48" s="3">
        <f t="shared" si="18"/>
        <v>3625</v>
      </c>
      <c r="F48" s="7">
        <f t="shared" si="18"/>
        <v>-0.187926497896445</v>
      </c>
      <c r="G48" s="7">
        <f t="shared" si="18"/>
        <v>6.6256257722978402</v>
      </c>
      <c r="H48" s="18">
        <f t="shared" si="14"/>
        <v>0.04</v>
      </c>
    </row>
    <row r="51" spans="1:16" s="27" customFormat="1" x14ac:dyDescent="0.25">
      <c r="A51" s="27" t="s">
        <v>43</v>
      </c>
    </row>
    <row r="52" spans="1:16" s="27" customFormat="1" x14ac:dyDescent="0.25">
      <c r="A52" s="27" t="s">
        <v>51</v>
      </c>
    </row>
    <row r="53" spans="1:16" x14ac:dyDescent="0.25">
      <c r="B53" t="s">
        <v>41</v>
      </c>
      <c r="K53" s="25" t="s">
        <v>39</v>
      </c>
      <c r="L53" s="26"/>
      <c r="M53" s="26"/>
      <c r="N53" s="26"/>
    </row>
    <row r="54" spans="1:16" x14ac:dyDescent="0.25">
      <c r="C54" s="1" t="s">
        <v>20</v>
      </c>
      <c r="D54" s="1" t="s">
        <v>21</v>
      </c>
      <c r="E54" s="1" t="s">
        <v>22</v>
      </c>
      <c r="F54" s="1" t="s">
        <v>23</v>
      </c>
      <c r="K54" s="1"/>
      <c r="L54" s="1"/>
      <c r="M54" s="1" t="s">
        <v>20</v>
      </c>
      <c r="N54" s="1" t="s">
        <v>21</v>
      </c>
      <c r="O54" s="24" t="s">
        <v>57</v>
      </c>
      <c r="P54" s="1" t="s">
        <v>28</v>
      </c>
    </row>
    <row r="55" spans="1:16" x14ac:dyDescent="0.25">
      <c r="B55" t="s">
        <v>24</v>
      </c>
      <c r="C55" s="2">
        <v>2047284.7334853699</v>
      </c>
      <c r="D55">
        <v>1</v>
      </c>
      <c r="E55">
        <v>7784.8021281712699</v>
      </c>
      <c r="F55" s="21">
        <v>0</v>
      </c>
      <c r="K55" t="str">
        <f>B55</f>
        <v>(Intercept)</v>
      </c>
      <c r="L55" t="s">
        <v>24</v>
      </c>
      <c r="M55" s="2">
        <f>C55</f>
        <v>2047284.7334853699</v>
      </c>
      <c r="N55">
        <f>D55</f>
        <v>1</v>
      </c>
      <c r="O55" s="2">
        <f>E55</f>
        <v>7784.8021281712699</v>
      </c>
      <c r="P55" s="16" t="str">
        <f t="shared" ref="P55:P60" si="19">IF(F55&lt;0.0001,"&lt;0.0001",IF(F55&lt;0.001,"&lt;0.001",IF(F55&lt;0.01,"&lt;0.01",ROUND(F55,3))))</f>
        <v>&lt;0.0001</v>
      </c>
    </row>
    <row r="56" spans="1:16" x14ac:dyDescent="0.25">
      <c r="B56" t="s">
        <v>1</v>
      </c>
      <c r="C56" s="2">
        <v>3769.8122764711702</v>
      </c>
      <c r="D56">
        <v>3</v>
      </c>
      <c r="E56">
        <v>4.7782382444864204</v>
      </c>
      <c r="F56" s="10">
        <v>2.5140037931883799E-3</v>
      </c>
      <c r="K56" t="str">
        <f t="shared" ref="K56:K61" si="20">B56</f>
        <v>DivGroup</v>
      </c>
      <c r="L56" t="s">
        <v>1</v>
      </c>
      <c r="M56" s="2">
        <f t="shared" ref="M56:M61" si="21">C56</f>
        <v>3769.8122764711702</v>
      </c>
      <c r="N56">
        <f t="shared" ref="N56:O60" si="22">D56</f>
        <v>3</v>
      </c>
      <c r="O56" s="2">
        <f t="shared" si="22"/>
        <v>4.7782382444864204</v>
      </c>
      <c r="P56" s="16" t="str">
        <f t="shared" si="19"/>
        <v>&lt;0.01</v>
      </c>
    </row>
    <row r="57" spans="1:16" x14ac:dyDescent="0.25">
      <c r="B57" t="s">
        <v>29</v>
      </c>
      <c r="C57" s="2">
        <v>36003.686334306098</v>
      </c>
      <c r="D57">
        <v>2</v>
      </c>
      <c r="E57">
        <v>68.452025605680205</v>
      </c>
      <c r="F57" s="10">
        <v>6.5893933443196198E-30</v>
      </c>
      <c r="K57" t="str">
        <f t="shared" si="20"/>
        <v>age_3</v>
      </c>
      <c r="L57" t="s">
        <v>53</v>
      </c>
      <c r="M57" s="2">
        <f t="shared" si="21"/>
        <v>36003.686334306098</v>
      </c>
      <c r="N57">
        <f t="shared" si="22"/>
        <v>2</v>
      </c>
      <c r="O57" s="2">
        <f t="shared" si="22"/>
        <v>68.452025605680205</v>
      </c>
      <c r="P57" s="16" t="str">
        <f t="shared" si="19"/>
        <v>&lt;0.0001</v>
      </c>
    </row>
    <row r="58" spans="1:16" x14ac:dyDescent="0.25">
      <c r="B58" t="s">
        <v>30</v>
      </c>
      <c r="C58" s="2">
        <v>7752.9671206431203</v>
      </c>
      <c r="D58">
        <v>1</v>
      </c>
      <c r="E58">
        <v>29.480664781626899</v>
      </c>
      <c r="F58" s="10">
        <v>6.0183509856101306E-8</v>
      </c>
      <c r="K58" t="str">
        <f t="shared" si="20"/>
        <v>RIAGENDR</v>
      </c>
      <c r="L58" t="s">
        <v>54</v>
      </c>
      <c r="M58" s="2">
        <f t="shared" si="21"/>
        <v>7752.9671206431203</v>
      </c>
      <c r="N58">
        <f t="shared" si="22"/>
        <v>1</v>
      </c>
      <c r="O58" s="2">
        <f t="shared" si="22"/>
        <v>29.480664781626899</v>
      </c>
      <c r="P58" s="16" t="str">
        <f t="shared" si="19"/>
        <v>&lt;0.0001</v>
      </c>
    </row>
    <row r="59" spans="1:16" x14ac:dyDescent="0.25">
      <c r="B59" t="s">
        <v>31</v>
      </c>
      <c r="C59" s="2">
        <v>33278.009846545901</v>
      </c>
      <c r="D59">
        <v>4</v>
      </c>
      <c r="E59">
        <v>31.634915949582801</v>
      </c>
      <c r="F59" s="10">
        <v>6.0806303317921598E-26</v>
      </c>
      <c r="K59" t="str">
        <f t="shared" si="20"/>
        <v>eth_5</v>
      </c>
      <c r="L59" t="s">
        <v>55</v>
      </c>
      <c r="M59" s="2">
        <f t="shared" si="21"/>
        <v>33278.009846545901</v>
      </c>
      <c r="N59">
        <f t="shared" si="22"/>
        <v>4</v>
      </c>
      <c r="O59" s="2">
        <f t="shared" si="22"/>
        <v>31.634915949582801</v>
      </c>
      <c r="P59" s="16" t="str">
        <f t="shared" si="19"/>
        <v>&lt;0.0001</v>
      </c>
    </row>
    <row r="60" spans="1:16" x14ac:dyDescent="0.25">
      <c r="B60" t="s">
        <v>33</v>
      </c>
      <c r="C60" s="2">
        <v>5203.3894613502798</v>
      </c>
      <c r="D60">
        <v>2</v>
      </c>
      <c r="E60">
        <v>9.8929466648887807</v>
      </c>
      <c r="F60" s="10">
        <v>5.1906426976139999E-5</v>
      </c>
      <c r="K60" t="str">
        <f t="shared" si="20"/>
        <v>edu</v>
      </c>
      <c r="L60" t="s">
        <v>56</v>
      </c>
      <c r="M60" s="2">
        <f t="shared" si="21"/>
        <v>5203.3894613502798</v>
      </c>
      <c r="N60">
        <f t="shared" si="22"/>
        <v>2</v>
      </c>
      <c r="O60" s="2">
        <f t="shared" si="22"/>
        <v>9.8929466648887807</v>
      </c>
      <c r="P60" s="16" t="str">
        <f t="shared" si="19"/>
        <v>&lt;0.0001</v>
      </c>
    </row>
    <row r="61" spans="1:16" x14ac:dyDescent="0.25">
      <c r="B61" t="s">
        <v>25</v>
      </c>
      <c r="C61" s="2">
        <v>954108.90229392704</v>
      </c>
      <c r="D61">
        <v>3628</v>
      </c>
      <c r="E61" t="s">
        <v>26</v>
      </c>
      <c r="F61" t="s">
        <v>26</v>
      </c>
      <c r="K61" s="1" t="str">
        <f t="shared" si="20"/>
        <v>Residuals</v>
      </c>
      <c r="L61" s="1" t="s">
        <v>62</v>
      </c>
      <c r="M61" s="35">
        <f t="shared" si="21"/>
        <v>954108.90229392704</v>
      </c>
      <c r="N61" s="1">
        <f>D61</f>
        <v>3628</v>
      </c>
      <c r="O61" s="1"/>
      <c r="P61" s="1"/>
    </row>
    <row r="62" spans="1:16" x14ac:dyDescent="0.25">
      <c r="C62" s="2"/>
      <c r="L62" s="2"/>
      <c r="N62" s="16"/>
    </row>
    <row r="63" spans="1:16" x14ac:dyDescent="0.25">
      <c r="B63" s="1"/>
      <c r="C63" s="1"/>
      <c r="D63" s="1"/>
      <c r="E63" s="1"/>
      <c r="F63" s="1"/>
      <c r="L63" s="2"/>
    </row>
    <row r="65" spans="1:16" x14ac:dyDescent="0.25">
      <c r="A65" t="s">
        <v>42</v>
      </c>
      <c r="H65" s="11"/>
    </row>
    <row r="66" spans="1:16" x14ac:dyDescent="0.25">
      <c r="A66" s="1" t="s">
        <v>1</v>
      </c>
      <c r="B66" s="1" t="s">
        <v>6</v>
      </c>
      <c r="C66" s="1" t="s">
        <v>7</v>
      </c>
      <c r="D66" s="1" t="s">
        <v>8</v>
      </c>
      <c r="E66" s="1" t="s">
        <v>9</v>
      </c>
      <c r="F66" s="1" t="s">
        <v>10</v>
      </c>
      <c r="G66" s="1" t="s">
        <v>11</v>
      </c>
      <c r="H66" s="1" t="s">
        <v>28</v>
      </c>
    </row>
    <row r="67" spans="1:16" x14ac:dyDescent="0.25">
      <c r="A67" t="s">
        <v>2</v>
      </c>
      <c r="B67" t="s">
        <v>12</v>
      </c>
      <c r="C67" s="6">
        <v>99.894933538115893</v>
      </c>
      <c r="D67" s="6">
        <v>0.48554696350146498</v>
      </c>
      <c r="E67">
        <v>3628</v>
      </c>
      <c r="F67">
        <v>98.531152396747999</v>
      </c>
      <c r="G67">
        <v>101.258714679484</v>
      </c>
      <c r="H67" t="s">
        <v>12</v>
      </c>
    </row>
    <row r="68" spans="1:16" x14ac:dyDescent="0.25">
      <c r="A68" t="s">
        <v>3</v>
      </c>
      <c r="B68" t="s">
        <v>12</v>
      </c>
      <c r="C68" s="6">
        <v>99.579646498512005</v>
      </c>
      <c r="D68" s="6">
        <v>0.57006888472942396</v>
      </c>
      <c r="E68">
        <v>3628</v>
      </c>
      <c r="F68">
        <v>97.978464218083204</v>
      </c>
      <c r="G68">
        <v>101.18082877894101</v>
      </c>
      <c r="H68" t="s">
        <v>12</v>
      </c>
      <c r="J68" s="12" t="s">
        <v>40</v>
      </c>
      <c r="K68" s="12"/>
      <c r="L68" s="13"/>
      <c r="M68" s="13"/>
      <c r="N68" s="12"/>
      <c r="O68" s="13"/>
    </row>
    <row r="69" spans="1:16" x14ac:dyDescent="0.25">
      <c r="A69" t="s">
        <v>4</v>
      </c>
      <c r="B69" t="s">
        <v>12</v>
      </c>
      <c r="C69" s="6">
        <v>99.424163523872295</v>
      </c>
      <c r="D69" s="6">
        <v>0.90736591272451494</v>
      </c>
      <c r="E69">
        <v>3628</v>
      </c>
      <c r="F69">
        <v>96.875597446617803</v>
      </c>
      <c r="G69">
        <v>101.972729601127</v>
      </c>
      <c r="H69" t="s">
        <v>12</v>
      </c>
      <c r="J69" s="12"/>
      <c r="K69" s="12"/>
      <c r="L69" s="13"/>
      <c r="M69" s="13"/>
      <c r="N69" s="12"/>
      <c r="O69" s="13"/>
    </row>
    <row r="70" spans="1:16" x14ac:dyDescent="0.25">
      <c r="A70" t="s">
        <v>5</v>
      </c>
      <c r="B70" t="s">
        <v>12</v>
      </c>
      <c r="C70" s="6">
        <v>96.265528299052207</v>
      </c>
      <c r="D70" s="6">
        <v>0.91763805581416602</v>
      </c>
      <c r="E70">
        <v>3628</v>
      </c>
      <c r="F70">
        <v>93.688110316461902</v>
      </c>
      <c r="G70">
        <v>98.842946281642597</v>
      </c>
      <c r="H70" t="s">
        <v>12</v>
      </c>
      <c r="J70" t="s">
        <v>34</v>
      </c>
      <c r="K70" t="s">
        <v>35</v>
      </c>
      <c r="L70" t="s">
        <v>36</v>
      </c>
      <c r="M70" t="s">
        <v>37</v>
      </c>
      <c r="N70" t="s">
        <v>38</v>
      </c>
      <c r="O70" t="s">
        <v>19</v>
      </c>
      <c r="P70" s="13"/>
    </row>
    <row r="71" spans="1:16" x14ac:dyDescent="0.25">
      <c r="A71" s="4" t="s">
        <v>12</v>
      </c>
      <c r="B71" s="4" t="s">
        <v>13</v>
      </c>
      <c r="C71" s="5">
        <v>0.31528703960384602</v>
      </c>
      <c r="D71" s="5">
        <v>0.62535831214372595</v>
      </c>
      <c r="E71" s="4">
        <v>3628</v>
      </c>
      <c r="F71" s="4">
        <v>-1.4411895462016</v>
      </c>
      <c r="G71" s="4">
        <v>2.0717636254092899</v>
      </c>
      <c r="H71" s="22">
        <f>O71</f>
        <v>0.95810896696215198</v>
      </c>
      <c r="J71" t="s">
        <v>13</v>
      </c>
      <c r="K71">
        <v>0.31528703960384602</v>
      </c>
      <c r="L71">
        <v>0.62535831214372595</v>
      </c>
      <c r="M71">
        <v>3628</v>
      </c>
      <c r="N71">
        <v>0.50417022286478097</v>
      </c>
      <c r="O71">
        <v>0.95810896696215198</v>
      </c>
      <c r="P71" s="13"/>
    </row>
    <row r="72" spans="1:16" x14ac:dyDescent="0.25">
      <c r="A72" t="s">
        <v>12</v>
      </c>
      <c r="B72" t="s">
        <v>14</v>
      </c>
      <c r="C72" s="6">
        <v>0.47077001424363502</v>
      </c>
      <c r="D72" s="6">
        <v>0.954425378481357</v>
      </c>
      <c r="E72">
        <v>3628</v>
      </c>
      <c r="F72">
        <v>-2.2099744448077199</v>
      </c>
      <c r="G72">
        <v>3.15151447329499</v>
      </c>
      <c r="H72" s="23">
        <f>O72</f>
        <v>0.96061511147477796</v>
      </c>
      <c r="J72" t="s">
        <v>14</v>
      </c>
      <c r="K72">
        <v>0.47077001424363502</v>
      </c>
      <c r="L72">
        <v>0.954425378481357</v>
      </c>
      <c r="M72">
        <v>3628</v>
      </c>
      <c r="N72">
        <v>0.49324968180613998</v>
      </c>
      <c r="O72">
        <v>0.96061511147477796</v>
      </c>
      <c r="P72" s="13"/>
    </row>
    <row r="73" spans="1:16" x14ac:dyDescent="0.25">
      <c r="A73" t="s">
        <v>12</v>
      </c>
      <c r="B73" s="8" t="s">
        <v>15</v>
      </c>
      <c r="C73" s="9">
        <v>3.62940523906363</v>
      </c>
      <c r="D73" s="9">
        <v>0.96885037314604505</v>
      </c>
      <c r="E73" s="8">
        <v>3628</v>
      </c>
      <c r="F73" s="8">
        <v>0.90814454334143901</v>
      </c>
      <c r="G73" s="8">
        <v>6.3506659347858303</v>
      </c>
      <c r="H73" s="29">
        <f>O73</f>
        <v>1.0464879283396101E-3</v>
      </c>
      <c r="J73" t="s">
        <v>15</v>
      </c>
      <c r="K73">
        <v>3.62940523906363</v>
      </c>
      <c r="L73">
        <v>0.96885037314604505</v>
      </c>
      <c r="M73">
        <v>3628</v>
      </c>
      <c r="N73">
        <v>3.74609469084298</v>
      </c>
      <c r="O73">
        <v>1.0464879283396101E-3</v>
      </c>
      <c r="P73" s="13"/>
    </row>
    <row r="74" spans="1:16" x14ac:dyDescent="0.25">
      <c r="A74" t="s">
        <v>12</v>
      </c>
      <c r="B74" t="s">
        <v>16</v>
      </c>
      <c r="C74" s="6">
        <v>0.155482974639789</v>
      </c>
      <c r="D74" s="6">
        <v>0.992242046116244</v>
      </c>
      <c r="E74">
        <v>3628</v>
      </c>
      <c r="F74">
        <v>-2.6314791358987</v>
      </c>
      <c r="G74">
        <v>2.9424450851782802</v>
      </c>
      <c r="H74" s="23">
        <f>O74</f>
        <v>0.99863040454251195</v>
      </c>
      <c r="J74" t="s">
        <v>16</v>
      </c>
      <c r="K74">
        <v>0.155482974639789</v>
      </c>
      <c r="L74">
        <v>0.992242046116244</v>
      </c>
      <c r="M74">
        <v>3628</v>
      </c>
      <c r="N74">
        <v>0.15669863542708001</v>
      </c>
      <c r="O74">
        <v>0.99863040454251195</v>
      </c>
      <c r="P74" s="13"/>
    </row>
    <row r="75" spans="1:16" x14ac:dyDescent="0.25">
      <c r="A75" t="s">
        <v>12</v>
      </c>
      <c r="B75" s="8" t="s">
        <v>17</v>
      </c>
      <c r="C75" s="9">
        <v>3.3141181994597901</v>
      </c>
      <c r="D75" s="9">
        <v>1.0018918939415</v>
      </c>
      <c r="E75" s="8">
        <v>3628</v>
      </c>
      <c r="F75" s="8">
        <v>0.50005205682882403</v>
      </c>
      <c r="G75" s="8">
        <v>6.1281843420907496</v>
      </c>
      <c r="H75" s="29">
        <f t="shared" ref="H75:H76" si="23">O75</f>
        <v>5.2480761408841801E-3</v>
      </c>
      <c r="J75" t="s">
        <v>17</v>
      </c>
      <c r="K75">
        <v>3.3141181994597901</v>
      </c>
      <c r="L75">
        <v>1.0018918939415</v>
      </c>
      <c r="M75">
        <v>3628</v>
      </c>
      <c r="N75">
        <v>3.3078600790169799</v>
      </c>
      <c r="O75">
        <v>5.2480761408841801E-3</v>
      </c>
      <c r="P75" s="13"/>
    </row>
    <row r="76" spans="1:16" x14ac:dyDescent="0.25">
      <c r="A76" s="14" t="s">
        <v>12</v>
      </c>
      <c r="B76" s="14" t="s">
        <v>18</v>
      </c>
      <c r="C76" s="15">
        <v>3.1586352248199998</v>
      </c>
      <c r="D76" s="15">
        <v>1.2126520362934201</v>
      </c>
      <c r="E76" s="14">
        <v>3628</v>
      </c>
      <c r="F76" s="14">
        <v>-0.247403948429437</v>
      </c>
      <c r="G76" s="14">
        <v>6.5646743980694398</v>
      </c>
      <c r="H76" s="28">
        <f t="shared" si="23"/>
        <v>4.5598492556458099E-2</v>
      </c>
      <c r="J76" t="s">
        <v>18</v>
      </c>
      <c r="K76">
        <v>3.1586352248199998</v>
      </c>
      <c r="L76">
        <v>1.2126520362934201</v>
      </c>
      <c r="M76">
        <v>3628</v>
      </c>
      <c r="N76">
        <v>2.6047333697427799</v>
      </c>
      <c r="O76">
        <v>4.5598492556458099E-2</v>
      </c>
      <c r="P76" s="13"/>
    </row>
    <row r="78" spans="1:16" x14ac:dyDescent="0.25">
      <c r="A78" s="25" t="s">
        <v>39</v>
      </c>
      <c r="B78" s="26"/>
      <c r="C78" s="26"/>
      <c r="D78" s="26"/>
      <c r="E78" s="26"/>
      <c r="F78" s="26"/>
      <c r="G78" s="26"/>
      <c r="H78" s="26"/>
    </row>
    <row r="79" spans="1:16" x14ac:dyDescent="0.25">
      <c r="A79" s="1" t="s">
        <v>1</v>
      </c>
      <c r="B79" s="1" t="s">
        <v>6</v>
      </c>
      <c r="C79" s="1" t="s">
        <v>7</v>
      </c>
      <c r="D79" s="1" t="s">
        <v>8</v>
      </c>
      <c r="E79" s="1" t="s">
        <v>9</v>
      </c>
      <c r="F79" s="1" t="s">
        <v>10</v>
      </c>
      <c r="G79" s="1" t="s">
        <v>11</v>
      </c>
      <c r="H79" s="1" t="s">
        <v>28</v>
      </c>
    </row>
    <row r="80" spans="1:16" x14ac:dyDescent="0.25">
      <c r="A80" t="str">
        <f>A67</f>
        <v>DivNA</v>
      </c>
      <c r="B80" t="str">
        <f t="shared" ref="B80:G80" si="24">B67</f>
        <v>.</v>
      </c>
      <c r="C80" s="6">
        <f t="shared" si="24"/>
        <v>99.894933538115893</v>
      </c>
      <c r="D80" s="6">
        <f t="shared" si="24"/>
        <v>0.48554696350146498</v>
      </c>
      <c r="E80">
        <f t="shared" si="24"/>
        <v>3628</v>
      </c>
      <c r="F80" s="6">
        <f t="shared" si="24"/>
        <v>98.531152396747999</v>
      </c>
      <c r="G80" s="6">
        <f t="shared" si="24"/>
        <v>101.258714679484</v>
      </c>
      <c r="H80" t="s">
        <v>12</v>
      </c>
    </row>
    <row r="81" spans="1:8" x14ac:dyDescent="0.25">
      <c r="A81" t="str">
        <f t="shared" ref="A81:G81" si="25">A68</f>
        <v>Div0</v>
      </c>
      <c r="B81" t="str">
        <f t="shared" si="25"/>
        <v>.</v>
      </c>
      <c r="C81" s="6">
        <f t="shared" si="25"/>
        <v>99.579646498512005</v>
      </c>
      <c r="D81" s="6">
        <f t="shared" si="25"/>
        <v>0.57006888472942396</v>
      </c>
      <c r="E81">
        <f t="shared" si="25"/>
        <v>3628</v>
      </c>
      <c r="F81" s="6">
        <f t="shared" si="25"/>
        <v>97.978464218083204</v>
      </c>
      <c r="G81" s="6">
        <f t="shared" si="25"/>
        <v>101.18082877894101</v>
      </c>
      <c r="H81" t="s">
        <v>12</v>
      </c>
    </row>
    <row r="82" spans="1:8" x14ac:dyDescent="0.25">
      <c r="A82" t="str">
        <f t="shared" ref="A82:G82" si="26">A69</f>
        <v>Div1</v>
      </c>
      <c r="B82" t="str">
        <f t="shared" si="26"/>
        <v>.</v>
      </c>
      <c r="C82" s="6">
        <f t="shared" si="26"/>
        <v>99.424163523872295</v>
      </c>
      <c r="D82" s="6">
        <f t="shared" si="26"/>
        <v>0.90736591272451494</v>
      </c>
      <c r="E82">
        <f t="shared" si="26"/>
        <v>3628</v>
      </c>
      <c r="F82" s="6">
        <f t="shared" si="26"/>
        <v>96.875597446617803</v>
      </c>
      <c r="G82" s="6">
        <f t="shared" si="26"/>
        <v>101.972729601127</v>
      </c>
      <c r="H82" t="s">
        <v>12</v>
      </c>
    </row>
    <row r="83" spans="1:8" x14ac:dyDescent="0.25">
      <c r="A83" t="str">
        <f t="shared" ref="A83:G83" si="27">A70</f>
        <v>Div2</v>
      </c>
      <c r="B83" t="str">
        <f t="shared" si="27"/>
        <v>.</v>
      </c>
      <c r="C83" s="6">
        <f t="shared" si="27"/>
        <v>96.265528299052207</v>
      </c>
      <c r="D83" s="6">
        <f t="shared" si="27"/>
        <v>0.91763805581416602</v>
      </c>
      <c r="E83">
        <f t="shared" si="27"/>
        <v>3628</v>
      </c>
      <c r="F83" s="6">
        <f t="shared" si="27"/>
        <v>93.688110316461902</v>
      </c>
      <c r="G83" s="6">
        <f t="shared" si="27"/>
        <v>98.842946281642597</v>
      </c>
      <c r="H83" t="s">
        <v>12</v>
      </c>
    </row>
    <row r="84" spans="1:8" x14ac:dyDescent="0.25">
      <c r="A84" s="4" t="str">
        <f t="shared" ref="A84:G84" si="28">A71</f>
        <v>.</v>
      </c>
      <c r="B84" s="4" t="str">
        <f t="shared" si="28"/>
        <v>DivNA - Div0</v>
      </c>
      <c r="C84" s="5">
        <f t="shared" si="28"/>
        <v>0.31528703960384602</v>
      </c>
      <c r="D84" s="5">
        <f t="shared" si="28"/>
        <v>0.62535831214372595</v>
      </c>
      <c r="E84" s="4">
        <f t="shared" si="28"/>
        <v>3628</v>
      </c>
      <c r="F84" s="5">
        <f t="shared" si="28"/>
        <v>-1.4411895462016</v>
      </c>
      <c r="G84" s="5">
        <f t="shared" si="28"/>
        <v>2.0717636254092899</v>
      </c>
      <c r="H84" s="17">
        <f>IF(H71&lt;0.0001,"&lt;0.0001",IF(H71&lt;0.001,"&lt;0.001",IF(H71&lt;0.01,"&lt;0.01",ROUND(H71,3))))</f>
        <v>0.95799999999999996</v>
      </c>
    </row>
    <row r="85" spans="1:8" x14ac:dyDescent="0.25">
      <c r="A85" t="str">
        <f t="shared" ref="A85:G85" si="29">A72</f>
        <v>.</v>
      </c>
      <c r="B85" t="str">
        <f t="shared" si="29"/>
        <v>DivNA - Div1</v>
      </c>
      <c r="C85" s="6">
        <f t="shared" si="29"/>
        <v>0.47077001424363502</v>
      </c>
      <c r="D85" s="6">
        <f t="shared" si="29"/>
        <v>0.954425378481357</v>
      </c>
      <c r="E85">
        <f t="shared" si="29"/>
        <v>3628</v>
      </c>
      <c r="F85" s="6">
        <f t="shared" si="29"/>
        <v>-2.2099744448077199</v>
      </c>
      <c r="G85" s="6">
        <f t="shared" si="29"/>
        <v>3.15151447329499</v>
      </c>
      <c r="H85" s="16">
        <f t="shared" ref="H85:H89" si="30">IF(H72&lt;0.0001,"&lt;0.0001",IF(H72&lt;0.001,"&lt;0.001",IF(H72&lt;0.01,"&lt;0.01",ROUND(H72,3))))</f>
        <v>0.96099999999999997</v>
      </c>
    </row>
    <row r="86" spans="1:8" x14ac:dyDescent="0.25">
      <c r="A86" t="str">
        <f t="shared" ref="A86:G86" si="31">A73</f>
        <v>.</v>
      </c>
      <c r="B86" t="str">
        <f t="shared" si="31"/>
        <v>DivNA - Div2</v>
      </c>
      <c r="C86" s="6">
        <f t="shared" si="31"/>
        <v>3.62940523906363</v>
      </c>
      <c r="D86" s="6">
        <f t="shared" si="31"/>
        <v>0.96885037314604505</v>
      </c>
      <c r="E86">
        <f t="shared" si="31"/>
        <v>3628</v>
      </c>
      <c r="F86" s="6">
        <f t="shared" si="31"/>
        <v>0.90814454334143901</v>
      </c>
      <c r="G86" s="6">
        <f t="shared" si="31"/>
        <v>6.3506659347858303</v>
      </c>
      <c r="H86" s="16" t="str">
        <f t="shared" si="30"/>
        <v>&lt;0.01</v>
      </c>
    </row>
    <row r="87" spans="1:8" x14ac:dyDescent="0.25">
      <c r="A87" t="str">
        <f t="shared" ref="A87:G87" si="32">A74</f>
        <v>.</v>
      </c>
      <c r="B87" t="str">
        <f t="shared" si="32"/>
        <v>Div0 - Div1</v>
      </c>
      <c r="C87" s="6">
        <f t="shared" si="32"/>
        <v>0.155482974639789</v>
      </c>
      <c r="D87" s="6">
        <f t="shared" si="32"/>
        <v>0.992242046116244</v>
      </c>
      <c r="E87">
        <f t="shared" si="32"/>
        <v>3628</v>
      </c>
      <c r="F87" s="6">
        <f t="shared" si="32"/>
        <v>-2.6314791358987</v>
      </c>
      <c r="G87" s="6">
        <f t="shared" si="32"/>
        <v>2.9424450851782802</v>
      </c>
      <c r="H87" s="16">
        <f t="shared" si="30"/>
        <v>0.999</v>
      </c>
    </row>
    <row r="88" spans="1:8" x14ac:dyDescent="0.25">
      <c r="A88" t="str">
        <f t="shared" ref="A88:G88" si="33">A75</f>
        <v>.</v>
      </c>
      <c r="B88" t="str">
        <f t="shared" si="33"/>
        <v>Div0 - Div2</v>
      </c>
      <c r="C88" s="6">
        <f t="shared" si="33"/>
        <v>3.3141181994597901</v>
      </c>
      <c r="D88" s="6">
        <f t="shared" si="33"/>
        <v>1.0018918939415</v>
      </c>
      <c r="E88">
        <f t="shared" si="33"/>
        <v>3628</v>
      </c>
      <c r="F88" s="6">
        <f t="shared" si="33"/>
        <v>0.50005205682882403</v>
      </c>
      <c r="G88" s="6">
        <f t="shared" si="33"/>
        <v>6.1281843420907496</v>
      </c>
      <c r="H88" s="16" t="str">
        <f t="shared" si="30"/>
        <v>&lt;0.01</v>
      </c>
    </row>
    <row r="89" spans="1:8" x14ac:dyDescent="0.25">
      <c r="A89" s="3" t="str">
        <f t="shared" ref="A89:G89" si="34">A76</f>
        <v>.</v>
      </c>
      <c r="B89" s="3" t="str">
        <f t="shared" si="34"/>
        <v>Div1 - Div2</v>
      </c>
      <c r="C89" s="7">
        <f t="shared" si="34"/>
        <v>3.1586352248199998</v>
      </c>
      <c r="D89" s="7">
        <f t="shared" si="34"/>
        <v>1.2126520362934201</v>
      </c>
      <c r="E89" s="3">
        <f t="shared" si="34"/>
        <v>3628</v>
      </c>
      <c r="F89" s="7">
        <f t="shared" si="34"/>
        <v>-0.247403948429437</v>
      </c>
      <c r="G89" s="7">
        <f t="shared" si="34"/>
        <v>6.5646743980694398</v>
      </c>
      <c r="H89" s="18">
        <f t="shared" si="30"/>
        <v>4.5999999999999999E-2</v>
      </c>
    </row>
    <row r="92" spans="1:8" s="30" customFormat="1" x14ac:dyDescent="0.25">
      <c r="A92" s="30" t="s">
        <v>44</v>
      </c>
    </row>
    <row r="93" spans="1:8" s="30" customFormat="1" x14ac:dyDescent="0.25">
      <c r="A93" s="30" t="s">
        <v>52</v>
      </c>
    </row>
    <row r="94" spans="1:8" x14ac:dyDescent="0.25">
      <c r="A94" t="s">
        <v>60</v>
      </c>
    </row>
    <row r="95" spans="1:8" x14ac:dyDescent="0.25">
      <c r="A95" t="s">
        <v>45</v>
      </c>
    </row>
    <row r="96" spans="1:8" x14ac:dyDescent="0.25">
      <c r="A96" t="s">
        <v>61</v>
      </c>
    </row>
    <row r="98" spans="1:14" x14ac:dyDescent="0.25">
      <c r="B98" t="s">
        <v>41</v>
      </c>
      <c r="K98" s="25" t="s">
        <v>39</v>
      </c>
      <c r="L98" s="26"/>
      <c r="M98" s="26"/>
      <c r="N98" s="26"/>
    </row>
    <row r="99" spans="1:14" x14ac:dyDescent="0.25">
      <c r="C99" s="1" t="s">
        <v>20</v>
      </c>
      <c r="D99" s="1" t="s">
        <v>21</v>
      </c>
      <c r="E99" s="1" t="s">
        <v>22</v>
      </c>
      <c r="F99" s="1" t="s">
        <v>23</v>
      </c>
      <c r="L99" s="1" t="s">
        <v>20</v>
      </c>
      <c r="M99" s="1" t="s">
        <v>21</v>
      </c>
      <c r="N99" s="1" t="s">
        <v>23</v>
      </c>
    </row>
    <row r="100" spans="1:14" x14ac:dyDescent="0.25">
      <c r="B100" t="s">
        <v>24</v>
      </c>
      <c r="C100" s="2">
        <v>883406.31762322597</v>
      </c>
      <c r="D100">
        <v>1</v>
      </c>
      <c r="E100">
        <v>3177.7181680469698</v>
      </c>
      <c r="F100" s="21">
        <v>0</v>
      </c>
      <c r="K100" t="str">
        <f>B100</f>
        <v>(Intercept)</v>
      </c>
      <c r="L100" s="2">
        <f t="shared" ref="L100:L106" si="35">C100</f>
        <v>883406.31762322597</v>
      </c>
      <c r="M100">
        <f t="shared" ref="M100:M106" si="36">D100</f>
        <v>1</v>
      </c>
      <c r="N100" s="16" t="str">
        <f t="shared" ref="N100:N105" si="37">IF(F100&lt;0.0001,"&lt;0.0001",IF(F100&lt;0.001,"&lt;0.001",IF(F100&lt;0.01,"&lt;0.01",ROUND(F100,3))))</f>
        <v>&lt;0.0001</v>
      </c>
    </row>
    <row r="101" spans="1:14" x14ac:dyDescent="0.25">
      <c r="B101" t="s">
        <v>1</v>
      </c>
      <c r="C101" s="2">
        <v>3785.4030370819401</v>
      </c>
      <c r="D101">
        <v>3</v>
      </c>
      <c r="E101">
        <v>4.5388491359517404</v>
      </c>
      <c r="F101" s="10">
        <v>3.5192736613613301E-3</v>
      </c>
      <c r="K101" t="str">
        <f t="shared" ref="K101:K106" si="38">B101</f>
        <v>DivGroup</v>
      </c>
      <c r="L101" s="2">
        <f t="shared" si="35"/>
        <v>3785.4030370819401</v>
      </c>
      <c r="M101">
        <f t="shared" si="36"/>
        <v>3</v>
      </c>
      <c r="N101" s="16" t="str">
        <f t="shared" si="37"/>
        <v>&lt;0.01</v>
      </c>
    </row>
    <row r="102" spans="1:14" x14ac:dyDescent="0.25">
      <c r="B102" t="s">
        <v>29</v>
      </c>
      <c r="C102" s="2">
        <v>37011.016126057897</v>
      </c>
      <c r="D102">
        <v>2</v>
      </c>
      <c r="E102">
        <v>66.566525513469799</v>
      </c>
      <c r="F102" s="10">
        <v>4.60996433020566E-29</v>
      </c>
      <c r="K102" t="str">
        <f t="shared" si="38"/>
        <v>age_3</v>
      </c>
      <c r="L102" s="2">
        <f t="shared" si="35"/>
        <v>37011.016126057897</v>
      </c>
      <c r="M102">
        <f t="shared" si="36"/>
        <v>2</v>
      </c>
      <c r="N102" s="16" t="str">
        <f t="shared" si="37"/>
        <v>&lt;0.0001</v>
      </c>
    </row>
    <row r="103" spans="1:14" x14ac:dyDescent="0.25">
      <c r="B103" t="s">
        <v>30</v>
      </c>
      <c r="C103" s="2">
        <v>3848.94628909626</v>
      </c>
      <c r="D103">
        <v>1</v>
      </c>
      <c r="E103">
        <v>13.8451200842721</v>
      </c>
      <c r="F103" s="10">
        <v>2.01851273498637E-4</v>
      </c>
      <c r="K103" t="str">
        <f t="shared" si="38"/>
        <v>RIAGENDR</v>
      </c>
      <c r="L103" s="2">
        <f t="shared" si="35"/>
        <v>3848.94628909626</v>
      </c>
      <c r="M103">
        <f t="shared" si="36"/>
        <v>1</v>
      </c>
      <c r="N103" s="16" t="str">
        <f t="shared" si="37"/>
        <v>&lt;0.001</v>
      </c>
    </row>
    <row r="104" spans="1:14" x14ac:dyDescent="0.25">
      <c r="B104" t="s">
        <v>31</v>
      </c>
      <c r="C104" s="2">
        <v>1146.72809623065</v>
      </c>
      <c r="D104">
        <v>3</v>
      </c>
      <c r="E104">
        <v>1.3749726984845301</v>
      </c>
      <c r="F104" s="10">
        <v>0.248490345119216</v>
      </c>
      <c r="K104" t="str">
        <f t="shared" si="38"/>
        <v>eth_5</v>
      </c>
      <c r="L104" s="2">
        <f t="shared" si="35"/>
        <v>1146.72809623065</v>
      </c>
      <c r="M104">
        <f t="shared" si="36"/>
        <v>3</v>
      </c>
      <c r="N104" s="16">
        <f t="shared" si="37"/>
        <v>0.248</v>
      </c>
    </row>
    <row r="105" spans="1:14" x14ac:dyDescent="0.25">
      <c r="B105" t="s">
        <v>32</v>
      </c>
      <c r="C105" s="2">
        <v>1111.02470325388</v>
      </c>
      <c r="D105">
        <v>2</v>
      </c>
      <c r="E105">
        <v>1.9982443606344</v>
      </c>
      <c r="F105" s="10">
        <v>0.135738656309978</v>
      </c>
      <c r="K105" t="str">
        <f t="shared" si="38"/>
        <v>FIPL</v>
      </c>
      <c r="L105" s="2">
        <f t="shared" si="35"/>
        <v>1111.02470325388</v>
      </c>
      <c r="M105">
        <f t="shared" si="36"/>
        <v>2</v>
      </c>
      <c r="N105" s="16">
        <f t="shared" si="37"/>
        <v>0.13600000000000001</v>
      </c>
    </row>
    <row r="106" spans="1:14" x14ac:dyDescent="0.25">
      <c r="B106" t="s">
        <v>33</v>
      </c>
      <c r="C106" s="2">
        <v>5058.4675530463001</v>
      </c>
      <c r="D106">
        <v>2</v>
      </c>
      <c r="E106">
        <v>9.0979563566167894</v>
      </c>
      <c r="F106" s="10">
        <v>1.1475290466268601E-4</v>
      </c>
      <c r="K106" t="str">
        <f t="shared" si="38"/>
        <v>edu</v>
      </c>
      <c r="L106" s="2">
        <f t="shared" si="35"/>
        <v>5058.4675530463001</v>
      </c>
      <c r="M106">
        <f t="shared" si="36"/>
        <v>2</v>
      </c>
      <c r="N106" s="16" t="str">
        <f t="shared" ref="N106:N107" si="39">IF(F106&lt;0.0001,"&lt;0.0001",IF(F106&lt;0.001,"&lt;0.001",IF(F106&lt;0.01,"&lt;0.01",ROUND(F106,3))))</f>
        <v>&lt;0.001</v>
      </c>
    </row>
    <row r="107" spans="1:14" x14ac:dyDescent="0.25">
      <c r="B107" t="s">
        <v>27</v>
      </c>
      <c r="C107" s="2">
        <v>613.04287801194005</v>
      </c>
      <c r="D107">
        <v>1</v>
      </c>
      <c r="E107">
        <v>2.20518854392119</v>
      </c>
      <c r="F107">
        <v>0.137643494935097</v>
      </c>
      <c r="K107" t="str">
        <f t="shared" ref="K107:K108" si="40">B107</f>
        <v>KCAL</v>
      </c>
      <c r="L107" s="2">
        <f t="shared" ref="L107:L108" si="41">C107</f>
        <v>613.04287801194005</v>
      </c>
      <c r="M107">
        <f t="shared" ref="M107:M108" si="42">D107</f>
        <v>1</v>
      </c>
      <c r="N107" s="16">
        <f t="shared" si="39"/>
        <v>0.13800000000000001</v>
      </c>
    </row>
    <row r="108" spans="1:14" x14ac:dyDescent="0.25">
      <c r="B108" s="1" t="s">
        <v>25</v>
      </c>
      <c r="C108" s="1">
        <v>908782.68606344203</v>
      </c>
      <c r="D108" s="1">
        <v>3269</v>
      </c>
      <c r="E108" s="1" t="s">
        <v>26</v>
      </c>
      <c r="F108" s="1" t="s">
        <v>26</v>
      </c>
      <c r="K108" t="str">
        <f t="shared" si="40"/>
        <v>Residuals</v>
      </c>
      <c r="L108" s="2">
        <f t="shared" si="41"/>
        <v>908782.68606344203</v>
      </c>
      <c r="M108">
        <f t="shared" si="42"/>
        <v>3269</v>
      </c>
    </row>
    <row r="110" spans="1:14" x14ac:dyDescent="0.25">
      <c r="A110" t="s">
        <v>42</v>
      </c>
      <c r="H110" s="11"/>
    </row>
    <row r="111" spans="1:14" x14ac:dyDescent="0.25">
      <c r="A111" s="1" t="s">
        <v>1</v>
      </c>
      <c r="B111" s="1" t="s">
        <v>6</v>
      </c>
      <c r="C111" s="1" t="s">
        <v>7</v>
      </c>
      <c r="D111" s="1" t="s">
        <v>8</v>
      </c>
      <c r="E111" s="1" t="s">
        <v>9</v>
      </c>
      <c r="F111" s="1" t="s">
        <v>10</v>
      </c>
      <c r="G111" s="1" t="s">
        <v>11</v>
      </c>
      <c r="H111" s="1" t="s">
        <v>28</v>
      </c>
    </row>
    <row r="112" spans="1:14" x14ac:dyDescent="0.25">
      <c r="A112" t="s">
        <v>2</v>
      </c>
      <c r="B112" t="s">
        <v>12</v>
      </c>
      <c r="C112" s="6">
        <v>101.94206235659399</v>
      </c>
      <c r="D112" s="6">
        <v>0.54442014560414198</v>
      </c>
      <c r="E112">
        <v>3269</v>
      </c>
      <c r="F112">
        <v>100.412818219477</v>
      </c>
      <c r="G112">
        <v>103.47130649371201</v>
      </c>
      <c r="H112" t="s">
        <v>12</v>
      </c>
    </row>
    <row r="113" spans="1:16" x14ac:dyDescent="0.25">
      <c r="A113" t="s">
        <v>3</v>
      </c>
      <c r="B113" t="s">
        <v>12</v>
      </c>
      <c r="C113" s="6">
        <v>101.46359524159701</v>
      </c>
      <c r="D113" s="6">
        <v>0.63526221627756196</v>
      </c>
      <c r="E113">
        <v>3269</v>
      </c>
      <c r="F113">
        <v>99.679181076142996</v>
      </c>
      <c r="G113">
        <v>103.248009407051</v>
      </c>
      <c r="H113" t="s">
        <v>12</v>
      </c>
      <c r="J113" s="12" t="s">
        <v>40</v>
      </c>
      <c r="K113" s="12"/>
      <c r="L113" s="13"/>
      <c r="M113" s="13"/>
      <c r="N113" s="12"/>
      <c r="O113" s="13"/>
      <c r="P113" s="13"/>
    </row>
    <row r="114" spans="1:16" x14ac:dyDescent="0.25">
      <c r="A114" t="s">
        <v>4</v>
      </c>
      <c r="B114" t="s">
        <v>12</v>
      </c>
      <c r="C114" s="6">
        <v>101.37284683042201</v>
      </c>
      <c r="D114" s="6">
        <v>1.05396763186137</v>
      </c>
      <c r="E114">
        <v>3269</v>
      </c>
      <c r="F114">
        <v>98.412313803219305</v>
      </c>
      <c r="G114">
        <v>104.333379857624</v>
      </c>
      <c r="H114" t="s">
        <v>12</v>
      </c>
      <c r="J114" s="12"/>
      <c r="K114" s="12"/>
      <c r="L114" s="13"/>
      <c r="M114" s="13"/>
      <c r="N114" s="12"/>
      <c r="O114" s="13"/>
      <c r="P114" s="13"/>
    </row>
    <row r="115" spans="1:16" x14ac:dyDescent="0.25">
      <c r="A115" t="s">
        <v>5</v>
      </c>
      <c r="B115" t="s">
        <v>12</v>
      </c>
      <c r="C115" s="6">
        <v>97.854778601827405</v>
      </c>
      <c r="D115" s="6">
        <v>1.08732296450413</v>
      </c>
      <c r="E115">
        <v>3269</v>
      </c>
      <c r="F115">
        <v>94.800552408974596</v>
      </c>
      <c r="G115">
        <v>100.90900479468</v>
      </c>
      <c r="H115" t="s">
        <v>12</v>
      </c>
      <c r="J115" t="s">
        <v>34</v>
      </c>
      <c r="K115" t="s">
        <v>35</v>
      </c>
      <c r="L115" t="s">
        <v>36</v>
      </c>
      <c r="M115" t="s">
        <v>37</v>
      </c>
      <c r="N115" t="s">
        <v>38</v>
      </c>
      <c r="O115" t="s">
        <v>19</v>
      </c>
      <c r="P115" s="13"/>
    </row>
    <row r="116" spans="1:16" x14ac:dyDescent="0.25">
      <c r="A116" s="4" t="s">
        <v>12</v>
      </c>
      <c r="B116" s="4" t="s">
        <v>13</v>
      </c>
      <c r="C116" s="5">
        <v>0.47846711499718297</v>
      </c>
      <c r="D116" s="5">
        <v>0.67111802529290998</v>
      </c>
      <c r="E116" s="4">
        <v>3269</v>
      </c>
      <c r="F116" s="4">
        <v>-1.4066639070262901</v>
      </c>
      <c r="G116" s="4">
        <v>2.36359813702065</v>
      </c>
      <c r="H116" s="22">
        <f>O116</f>
        <v>0.89200276730074102</v>
      </c>
      <c r="J116" t="s">
        <v>13</v>
      </c>
      <c r="K116">
        <v>0.47846711499718297</v>
      </c>
      <c r="L116">
        <v>0.67111802529290998</v>
      </c>
      <c r="M116">
        <v>3269</v>
      </c>
      <c r="N116">
        <v>0.71294034277853702</v>
      </c>
      <c r="O116">
        <v>0.89200276730074102</v>
      </c>
      <c r="P116" s="13"/>
    </row>
    <row r="117" spans="1:16" x14ac:dyDescent="0.25">
      <c r="A117" t="s">
        <v>12</v>
      </c>
      <c r="B117" t="s">
        <v>14</v>
      </c>
      <c r="C117" s="6">
        <v>0.56921552617259497</v>
      </c>
      <c r="D117" s="6">
        <v>1.0762757605867099</v>
      </c>
      <c r="E117">
        <v>3269</v>
      </c>
      <c r="F117">
        <v>-2.4539797212630399</v>
      </c>
      <c r="G117">
        <v>3.59241077360823</v>
      </c>
      <c r="H117" s="23">
        <f>O117</f>
        <v>0.95209454446818398</v>
      </c>
      <c r="J117" t="s">
        <v>14</v>
      </c>
      <c r="K117">
        <v>0.56921552617259497</v>
      </c>
      <c r="L117">
        <v>1.0762757605867099</v>
      </c>
      <c r="M117">
        <v>3269</v>
      </c>
      <c r="N117">
        <v>0.52887517030235698</v>
      </c>
      <c r="O117">
        <v>0.95209454446818398</v>
      </c>
      <c r="P117" s="13"/>
    </row>
    <row r="118" spans="1:16" x14ac:dyDescent="0.25">
      <c r="A118" t="s">
        <v>12</v>
      </c>
      <c r="B118" s="8" t="s">
        <v>15</v>
      </c>
      <c r="C118" s="9">
        <v>4.0872837547668199</v>
      </c>
      <c r="D118" s="9">
        <v>1.10991206222473</v>
      </c>
      <c r="E118" s="8">
        <v>3269</v>
      </c>
      <c r="F118" s="8">
        <v>0.96960611631464999</v>
      </c>
      <c r="G118" s="8">
        <v>7.2049613932189898</v>
      </c>
      <c r="H118" s="29">
        <f t="shared" ref="H118:H120" si="43">O118</f>
        <v>1.34054999281974E-3</v>
      </c>
      <c r="J118" t="s">
        <v>15</v>
      </c>
      <c r="K118">
        <v>4.0872837547668199</v>
      </c>
      <c r="L118">
        <v>1.10991206222473</v>
      </c>
      <c r="M118">
        <v>3269</v>
      </c>
      <c r="N118">
        <v>3.6825293587441399</v>
      </c>
      <c r="O118">
        <v>1.34054999281974E-3</v>
      </c>
      <c r="P118" s="13"/>
    </row>
    <row r="119" spans="1:16" x14ac:dyDescent="0.25">
      <c r="A119" t="s">
        <v>12</v>
      </c>
      <c r="B119" t="s">
        <v>16</v>
      </c>
      <c r="C119" s="6">
        <v>9.0748411175412699E-2</v>
      </c>
      <c r="D119" s="6">
        <v>1.1150966268176099</v>
      </c>
      <c r="E119">
        <v>3269</v>
      </c>
      <c r="F119">
        <v>-3.0414923639850202</v>
      </c>
      <c r="G119">
        <v>3.22298918633585</v>
      </c>
      <c r="H119" s="23">
        <f t="shared" si="43"/>
        <v>0.99980684539394704</v>
      </c>
      <c r="J119" t="s">
        <v>16</v>
      </c>
      <c r="K119">
        <v>9.0748411175412699E-2</v>
      </c>
      <c r="L119">
        <v>1.1150966268176099</v>
      </c>
      <c r="M119">
        <v>3269</v>
      </c>
      <c r="N119">
        <v>8.1381656972993294E-2</v>
      </c>
      <c r="O119">
        <v>0.99980684539394704</v>
      </c>
      <c r="P119" s="13"/>
    </row>
    <row r="120" spans="1:16" x14ac:dyDescent="0.25">
      <c r="A120" t="s">
        <v>12</v>
      </c>
      <c r="B120" s="8" t="s">
        <v>17</v>
      </c>
      <c r="C120" s="9">
        <v>3.60881663976964</v>
      </c>
      <c r="D120" s="9">
        <v>1.1425187042457501</v>
      </c>
      <c r="E120" s="8">
        <v>3269</v>
      </c>
      <c r="F120" s="8">
        <v>0.39954886354548402</v>
      </c>
      <c r="G120" s="8">
        <v>6.8180844159937903</v>
      </c>
      <c r="H120" s="29">
        <f t="shared" si="43"/>
        <v>8.6884097275874393E-3</v>
      </c>
      <c r="J120" t="s">
        <v>17</v>
      </c>
      <c r="K120">
        <v>3.60881663976964</v>
      </c>
      <c r="L120">
        <v>1.1425187042457501</v>
      </c>
      <c r="M120">
        <v>3269</v>
      </c>
      <c r="N120">
        <v>3.1586499427613699</v>
      </c>
      <c r="O120">
        <v>8.6884097275874393E-3</v>
      </c>
      <c r="P120" s="13"/>
    </row>
    <row r="121" spans="1:16" x14ac:dyDescent="0.25">
      <c r="A121" s="14" t="s">
        <v>12</v>
      </c>
      <c r="B121" s="32" t="s">
        <v>18</v>
      </c>
      <c r="C121" s="33">
        <v>3.51806822859422</v>
      </c>
      <c r="D121" s="33">
        <v>1.4051139578593601</v>
      </c>
      <c r="E121" s="32">
        <v>3269</v>
      </c>
      <c r="F121" s="32">
        <v>-0.42881415514561899</v>
      </c>
      <c r="G121" s="32">
        <v>7.4649506123340696</v>
      </c>
      <c r="H121" s="34">
        <f>O121</f>
        <v>5.9502454173145702E-2</v>
      </c>
      <c r="J121" t="s">
        <v>18</v>
      </c>
      <c r="K121">
        <v>3.51806822859422</v>
      </c>
      <c r="L121">
        <v>1.4051139578593601</v>
      </c>
      <c r="M121">
        <v>3269</v>
      </c>
      <c r="N121">
        <v>2.5037600750574498</v>
      </c>
      <c r="O121">
        <v>5.9502454173145702E-2</v>
      </c>
      <c r="P121" s="13"/>
    </row>
    <row r="123" spans="1:16" x14ac:dyDescent="0.25">
      <c r="A123" s="25" t="s">
        <v>39</v>
      </c>
      <c r="B123" s="26"/>
      <c r="C123" s="26"/>
      <c r="D123" s="26"/>
      <c r="E123" s="26"/>
      <c r="F123" s="26"/>
      <c r="G123" s="26"/>
      <c r="H123" s="26"/>
    </row>
    <row r="124" spans="1:16" x14ac:dyDescent="0.25">
      <c r="A124" s="1" t="s">
        <v>1</v>
      </c>
      <c r="B124" s="1" t="s">
        <v>6</v>
      </c>
      <c r="C124" s="1" t="s">
        <v>7</v>
      </c>
      <c r="D124" s="1" t="s">
        <v>8</v>
      </c>
      <c r="E124" s="1" t="s">
        <v>9</v>
      </c>
      <c r="F124" s="1" t="s">
        <v>10</v>
      </c>
      <c r="G124" s="1" t="s">
        <v>11</v>
      </c>
      <c r="H124" s="1" t="s">
        <v>28</v>
      </c>
    </row>
    <row r="125" spans="1:16" x14ac:dyDescent="0.25">
      <c r="A125" t="str">
        <f>A112</f>
        <v>DivNA</v>
      </c>
      <c r="B125" t="str">
        <f t="shared" ref="B125:G125" si="44">B112</f>
        <v>.</v>
      </c>
      <c r="C125" s="6">
        <f t="shared" si="44"/>
        <v>101.94206235659399</v>
      </c>
      <c r="D125" s="6">
        <f t="shared" si="44"/>
        <v>0.54442014560414198</v>
      </c>
      <c r="E125">
        <f t="shared" si="44"/>
        <v>3269</v>
      </c>
      <c r="F125" s="6">
        <f t="shared" si="44"/>
        <v>100.412818219477</v>
      </c>
      <c r="G125" s="6">
        <f t="shared" si="44"/>
        <v>103.47130649371201</v>
      </c>
      <c r="H125" t="s">
        <v>12</v>
      </c>
    </row>
    <row r="126" spans="1:16" x14ac:dyDescent="0.25">
      <c r="A126" t="str">
        <f t="shared" ref="A126:G126" si="45">A113</f>
        <v>Div0</v>
      </c>
      <c r="B126" t="str">
        <f t="shared" si="45"/>
        <v>.</v>
      </c>
      <c r="C126" s="6">
        <f t="shared" si="45"/>
        <v>101.46359524159701</v>
      </c>
      <c r="D126" s="6">
        <f t="shared" si="45"/>
        <v>0.63526221627756196</v>
      </c>
      <c r="E126">
        <f t="shared" si="45"/>
        <v>3269</v>
      </c>
      <c r="F126" s="6">
        <f t="shared" si="45"/>
        <v>99.679181076142996</v>
      </c>
      <c r="G126" s="6">
        <f t="shared" si="45"/>
        <v>103.248009407051</v>
      </c>
      <c r="H126" t="s">
        <v>12</v>
      </c>
    </row>
    <row r="127" spans="1:16" x14ac:dyDescent="0.25">
      <c r="A127" t="str">
        <f t="shared" ref="A127:G127" si="46">A114</f>
        <v>Div1</v>
      </c>
      <c r="B127" t="str">
        <f t="shared" si="46"/>
        <v>.</v>
      </c>
      <c r="C127" s="6">
        <f t="shared" si="46"/>
        <v>101.37284683042201</v>
      </c>
      <c r="D127" s="6">
        <f t="shared" si="46"/>
        <v>1.05396763186137</v>
      </c>
      <c r="E127">
        <f t="shared" si="46"/>
        <v>3269</v>
      </c>
      <c r="F127" s="6">
        <f t="shared" si="46"/>
        <v>98.412313803219305</v>
      </c>
      <c r="G127" s="6">
        <f t="shared" si="46"/>
        <v>104.333379857624</v>
      </c>
      <c r="H127" t="s">
        <v>12</v>
      </c>
    </row>
    <row r="128" spans="1:16" x14ac:dyDescent="0.25">
      <c r="A128" t="str">
        <f t="shared" ref="A128:G128" si="47">A115</f>
        <v>Div2</v>
      </c>
      <c r="B128" t="str">
        <f t="shared" si="47"/>
        <v>.</v>
      </c>
      <c r="C128" s="6">
        <f t="shared" si="47"/>
        <v>97.854778601827405</v>
      </c>
      <c r="D128" s="6">
        <f t="shared" si="47"/>
        <v>1.08732296450413</v>
      </c>
      <c r="E128">
        <f t="shared" si="47"/>
        <v>3269</v>
      </c>
      <c r="F128" s="6">
        <f t="shared" si="47"/>
        <v>94.800552408974596</v>
      </c>
      <c r="G128" s="6">
        <f t="shared" si="47"/>
        <v>100.90900479468</v>
      </c>
      <c r="H128" t="s">
        <v>12</v>
      </c>
    </row>
    <row r="129" spans="1:8" x14ac:dyDescent="0.25">
      <c r="A129" s="4" t="str">
        <f t="shared" ref="A129:G129" si="48">A116</f>
        <v>.</v>
      </c>
      <c r="B129" s="4" t="str">
        <f t="shared" si="48"/>
        <v>DivNA - Div0</v>
      </c>
      <c r="C129" s="5">
        <f t="shared" si="48"/>
        <v>0.47846711499718297</v>
      </c>
      <c r="D129" s="5">
        <f t="shared" si="48"/>
        <v>0.67111802529290998</v>
      </c>
      <c r="E129" s="4">
        <f t="shared" si="48"/>
        <v>3269</v>
      </c>
      <c r="F129" s="5">
        <f t="shared" si="48"/>
        <v>-1.4066639070262901</v>
      </c>
      <c r="G129" s="5">
        <f t="shared" si="48"/>
        <v>2.36359813702065</v>
      </c>
      <c r="H129" s="17">
        <f>IF(H116&lt;0.0001,"&lt;0.0001",IF(H116&lt;0.001,"&lt;0.001",IF(H116&lt;0.01,"&lt;0.01",ROUND(H116,3))))</f>
        <v>0.89200000000000002</v>
      </c>
    </row>
    <row r="130" spans="1:8" x14ac:dyDescent="0.25">
      <c r="A130" t="str">
        <f t="shared" ref="A130:G130" si="49">A117</f>
        <v>.</v>
      </c>
      <c r="B130" t="str">
        <f t="shared" si="49"/>
        <v>DivNA - Div1</v>
      </c>
      <c r="C130" s="6">
        <f t="shared" si="49"/>
        <v>0.56921552617259497</v>
      </c>
      <c r="D130" s="6">
        <f t="shared" si="49"/>
        <v>1.0762757605867099</v>
      </c>
      <c r="E130">
        <f t="shared" si="49"/>
        <v>3269</v>
      </c>
      <c r="F130" s="6">
        <f t="shared" si="49"/>
        <v>-2.4539797212630399</v>
      </c>
      <c r="G130" s="6">
        <f t="shared" si="49"/>
        <v>3.59241077360823</v>
      </c>
      <c r="H130" s="16">
        <f t="shared" ref="H130:H134" si="50">IF(H117&lt;0.0001,"&lt;0.0001",IF(H117&lt;0.001,"&lt;0.001",IF(H117&lt;0.01,"&lt;0.01",ROUND(H117,3))))</f>
        <v>0.95199999999999996</v>
      </c>
    </row>
    <row r="131" spans="1:8" x14ac:dyDescent="0.25">
      <c r="A131" t="str">
        <f t="shared" ref="A131:G131" si="51">A118</f>
        <v>.</v>
      </c>
      <c r="B131" t="str">
        <f t="shared" si="51"/>
        <v>DivNA - Div2</v>
      </c>
      <c r="C131" s="6">
        <f t="shared" si="51"/>
        <v>4.0872837547668199</v>
      </c>
      <c r="D131" s="6">
        <f t="shared" si="51"/>
        <v>1.10991206222473</v>
      </c>
      <c r="E131">
        <f t="shared" si="51"/>
        <v>3269</v>
      </c>
      <c r="F131" s="6">
        <f t="shared" si="51"/>
        <v>0.96960611631464999</v>
      </c>
      <c r="G131" s="6">
        <f t="shared" si="51"/>
        <v>7.2049613932189898</v>
      </c>
      <c r="H131" s="16" t="str">
        <f t="shared" si="50"/>
        <v>&lt;0.01</v>
      </c>
    </row>
    <row r="132" spans="1:8" x14ac:dyDescent="0.25">
      <c r="A132" t="str">
        <f t="shared" ref="A132:G132" si="52">A119</f>
        <v>.</v>
      </c>
      <c r="B132" t="str">
        <f t="shared" si="52"/>
        <v>Div0 - Div1</v>
      </c>
      <c r="C132" s="6">
        <f t="shared" si="52"/>
        <v>9.0748411175412699E-2</v>
      </c>
      <c r="D132" s="6">
        <f t="shared" si="52"/>
        <v>1.1150966268176099</v>
      </c>
      <c r="E132">
        <f t="shared" si="52"/>
        <v>3269</v>
      </c>
      <c r="F132" s="6">
        <f t="shared" si="52"/>
        <v>-3.0414923639850202</v>
      </c>
      <c r="G132" s="6">
        <f t="shared" si="52"/>
        <v>3.22298918633585</v>
      </c>
      <c r="H132" s="16">
        <f t="shared" si="50"/>
        <v>1</v>
      </c>
    </row>
    <row r="133" spans="1:8" x14ac:dyDescent="0.25">
      <c r="A133" t="str">
        <f t="shared" ref="A133:G133" si="53">A120</f>
        <v>.</v>
      </c>
      <c r="B133" t="str">
        <f t="shared" si="53"/>
        <v>Div0 - Div2</v>
      </c>
      <c r="C133" s="6">
        <f t="shared" si="53"/>
        <v>3.60881663976964</v>
      </c>
      <c r="D133" s="6">
        <f t="shared" si="53"/>
        <v>1.1425187042457501</v>
      </c>
      <c r="E133">
        <f t="shared" si="53"/>
        <v>3269</v>
      </c>
      <c r="F133" s="6">
        <f t="shared" si="53"/>
        <v>0.39954886354548402</v>
      </c>
      <c r="G133" s="6">
        <f t="shared" si="53"/>
        <v>6.8180844159937903</v>
      </c>
      <c r="H133" s="16" t="str">
        <f t="shared" si="50"/>
        <v>&lt;0.01</v>
      </c>
    </row>
    <row r="134" spans="1:8" x14ac:dyDescent="0.25">
      <c r="A134" s="3" t="str">
        <f t="shared" ref="A134:G134" si="54">A121</f>
        <v>.</v>
      </c>
      <c r="B134" s="3" t="str">
        <f t="shared" si="54"/>
        <v>Div1 - Div2</v>
      </c>
      <c r="C134" s="7">
        <f t="shared" si="54"/>
        <v>3.51806822859422</v>
      </c>
      <c r="D134" s="7">
        <f t="shared" si="54"/>
        <v>1.4051139578593601</v>
      </c>
      <c r="E134" s="3">
        <f t="shared" si="54"/>
        <v>3269</v>
      </c>
      <c r="F134" s="7">
        <f t="shared" si="54"/>
        <v>-0.42881415514561899</v>
      </c>
      <c r="G134" s="7">
        <f t="shared" si="54"/>
        <v>7.4649506123340696</v>
      </c>
      <c r="H134" s="18">
        <f t="shared" si="50"/>
        <v>0.06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FEA3-9C10-455E-AFC2-E51CB27C30FF}">
  <dimension ref="A1:T134"/>
  <sheetViews>
    <sheetView zoomScale="90" zoomScaleNormal="90" workbookViewId="0">
      <selection activeCell="K5" sqref="K5"/>
    </sheetView>
  </sheetViews>
  <sheetFormatPr defaultRowHeight="15" x14ac:dyDescent="0.25"/>
  <cols>
    <col min="1" max="1" width="9.140625" style="38"/>
    <col min="2" max="2" width="12.140625" style="38" customWidth="1"/>
    <col min="3" max="8" width="9.140625" style="38"/>
    <col min="9" max="9" width="13.7109375" style="38" customWidth="1"/>
    <col min="10" max="10" width="9.140625" style="38"/>
    <col min="11" max="11" width="14.140625" style="38" customWidth="1"/>
    <col min="12" max="12" width="11.42578125" style="38" customWidth="1"/>
    <col min="13" max="16384" width="9.140625" style="38"/>
  </cols>
  <sheetData>
    <row r="1" spans="1:20" s="37" customFormat="1" x14ac:dyDescent="0.25">
      <c r="A1" s="63" t="s">
        <v>58</v>
      </c>
    </row>
    <row r="3" spans="1:20" x14ac:dyDescent="0.25">
      <c r="A3" s="38" t="s">
        <v>0</v>
      </c>
    </row>
    <row r="4" spans="1:20" x14ac:dyDescent="0.25">
      <c r="A4" s="39" t="s">
        <v>48</v>
      </c>
      <c r="B4" s="39" t="s">
        <v>49</v>
      </c>
    </row>
    <row r="5" spans="1:20" x14ac:dyDescent="0.25">
      <c r="A5" s="38" t="s">
        <v>2</v>
      </c>
      <c r="B5" s="40">
        <v>101.198423913043</v>
      </c>
    </row>
    <row r="6" spans="1:20" x14ac:dyDescent="0.25">
      <c r="A6" s="38" t="s">
        <v>3</v>
      </c>
      <c r="B6" s="40">
        <v>100.790035906643</v>
      </c>
    </row>
    <row r="7" spans="1:20" x14ac:dyDescent="0.25">
      <c r="A7" s="38" t="s">
        <v>4</v>
      </c>
      <c r="B7" s="40">
        <v>98.924099722991699</v>
      </c>
    </row>
    <row r="8" spans="1:20" x14ac:dyDescent="0.25">
      <c r="A8" s="41" t="s">
        <v>5</v>
      </c>
      <c r="B8" s="42">
        <v>95.770083102493103</v>
      </c>
      <c r="D8" s="38" t="s">
        <v>15</v>
      </c>
      <c r="F8" s="40">
        <f>B5-B8</f>
        <v>5.4283408105498978</v>
      </c>
    </row>
    <row r="10" spans="1:20" s="43" customFormat="1" x14ac:dyDescent="0.25"/>
    <row r="11" spans="1:20" s="43" customFormat="1" x14ac:dyDescent="0.25">
      <c r="A11" s="43" t="s">
        <v>50</v>
      </c>
    </row>
    <row r="12" spans="1:20" x14ac:dyDescent="0.25">
      <c r="B12" s="38" t="s">
        <v>41</v>
      </c>
      <c r="K12" s="44" t="s">
        <v>39</v>
      </c>
      <c r="L12" s="45"/>
      <c r="M12" s="45"/>
      <c r="N12" s="45"/>
    </row>
    <row r="13" spans="1:20" x14ac:dyDescent="0.25">
      <c r="B13" s="39"/>
      <c r="C13" s="39" t="s">
        <v>20</v>
      </c>
      <c r="D13" s="39" t="s">
        <v>21</v>
      </c>
      <c r="E13" s="39" t="s">
        <v>22</v>
      </c>
      <c r="F13" s="39" t="s">
        <v>23</v>
      </c>
      <c r="K13" s="39"/>
      <c r="L13" s="39" t="s">
        <v>20</v>
      </c>
      <c r="M13" s="39" t="s">
        <v>21</v>
      </c>
      <c r="N13" s="39" t="s">
        <v>23</v>
      </c>
    </row>
    <row r="14" spans="1:20" x14ac:dyDescent="0.25">
      <c r="B14" s="38" t="s">
        <v>24</v>
      </c>
      <c r="C14" s="46">
        <v>1008308.0160880201</v>
      </c>
      <c r="D14" s="38">
        <v>1</v>
      </c>
      <c r="E14" s="38">
        <v>3834.15627930758</v>
      </c>
      <c r="F14" s="47">
        <v>0</v>
      </c>
      <c r="K14" s="38" t="str">
        <f>B14</f>
        <v>(Intercept)</v>
      </c>
      <c r="L14" s="46">
        <f t="shared" ref="L14:M22" si="0">C14</f>
        <v>1008308.0160880201</v>
      </c>
      <c r="M14" s="38">
        <f t="shared" si="0"/>
        <v>1</v>
      </c>
      <c r="N14" s="48" t="str">
        <f t="shared" ref="N14:N21" si="1">IF(F14&lt;0.0001,"&lt;0.0001",IF(F14&lt;0.001,"&lt;0.001",IF(F14&lt;0.01,"&lt;0.01",ROUND(F14,3))))</f>
        <v>&lt;0.0001</v>
      </c>
      <c r="S14" s="39" t="s">
        <v>1</v>
      </c>
      <c r="T14" s="39" t="s">
        <v>7</v>
      </c>
    </row>
    <row r="15" spans="1:20" x14ac:dyDescent="0.25">
      <c r="B15" s="38" t="s">
        <v>1</v>
      </c>
      <c r="C15" s="46">
        <v>4187.58210485789</v>
      </c>
      <c r="D15" s="38">
        <v>3</v>
      </c>
      <c r="E15" s="38">
        <v>5.3078503679029598</v>
      </c>
      <c r="F15" s="49">
        <v>1.1937481191480301E-3</v>
      </c>
      <c r="K15" s="38" t="str">
        <f t="shared" ref="K15:K22" si="2">B15</f>
        <v>DivGroup</v>
      </c>
      <c r="L15" s="46">
        <f t="shared" si="0"/>
        <v>4187.58210485789</v>
      </c>
      <c r="M15" s="38">
        <f t="shared" si="0"/>
        <v>3</v>
      </c>
      <c r="N15" s="48" t="str">
        <f t="shared" si="1"/>
        <v>&lt;0.01</v>
      </c>
      <c r="S15" s="38" t="s">
        <v>2</v>
      </c>
      <c r="T15" s="46">
        <f>C39</f>
        <v>99.798510128853906</v>
      </c>
    </row>
    <row r="16" spans="1:20" x14ac:dyDescent="0.25">
      <c r="B16" s="38" t="s">
        <v>29</v>
      </c>
      <c r="C16" s="46">
        <v>37405.2101153029</v>
      </c>
      <c r="D16" s="38">
        <v>2</v>
      </c>
      <c r="E16" s="38">
        <v>71.117862277258794</v>
      </c>
      <c r="F16" s="49">
        <v>4.99973173563461E-31</v>
      </c>
      <c r="K16" s="38" t="str">
        <f t="shared" si="2"/>
        <v>age_3</v>
      </c>
      <c r="L16" s="46">
        <f t="shared" si="0"/>
        <v>37405.2101153029</v>
      </c>
      <c r="M16" s="38">
        <f t="shared" si="0"/>
        <v>2</v>
      </c>
      <c r="N16" s="48" t="str">
        <f t="shared" si="1"/>
        <v>&lt;0.0001</v>
      </c>
      <c r="S16" s="38" t="s">
        <v>3</v>
      </c>
      <c r="T16" s="46">
        <f t="shared" ref="T16:T18" si="3">C40</f>
        <v>99.509154507296202</v>
      </c>
    </row>
    <row r="17" spans="1:20" x14ac:dyDescent="0.25">
      <c r="B17" s="38" t="s">
        <v>30</v>
      </c>
      <c r="C17" s="46">
        <v>5236.4909760849596</v>
      </c>
      <c r="D17" s="38">
        <v>1</v>
      </c>
      <c r="E17" s="38">
        <v>19.912094753931701</v>
      </c>
      <c r="F17" s="49">
        <v>8.3525860451007999E-6</v>
      </c>
      <c r="K17" s="38" t="str">
        <f t="shared" si="2"/>
        <v>RIAGENDR</v>
      </c>
      <c r="L17" s="46">
        <f t="shared" si="0"/>
        <v>5236.4909760849596</v>
      </c>
      <c r="M17" s="38">
        <f t="shared" si="0"/>
        <v>1</v>
      </c>
      <c r="N17" s="48" t="str">
        <f t="shared" si="1"/>
        <v>&lt;0.0001</v>
      </c>
      <c r="S17" s="38" t="s">
        <v>4</v>
      </c>
      <c r="T17" s="46">
        <f t="shared" si="3"/>
        <v>99.313689514945693</v>
      </c>
    </row>
    <row r="18" spans="1:20" x14ac:dyDescent="0.25">
      <c r="B18" s="38" t="s">
        <v>31</v>
      </c>
      <c r="C18" s="46">
        <v>33190.242842890701</v>
      </c>
      <c r="D18" s="38">
        <v>4</v>
      </c>
      <c r="E18" s="38">
        <v>31.552009896126702</v>
      </c>
      <c r="F18" s="49">
        <v>7.0566002484209697E-26</v>
      </c>
      <c r="K18" s="38" t="str">
        <f t="shared" si="2"/>
        <v>eth_5</v>
      </c>
      <c r="L18" s="46">
        <f t="shared" si="0"/>
        <v>33190.242842890701</v>
      </c>
      <c r="M18" s="38">
        <f t="shared" si="0"/>
        <v>4</v>
      </c>
      <c r="N18" s="48" t="str">
        <f t="shared" si="1"/>
        <v>&lt;0.0001</v>
      </c>
      <c r="S18" s="38" t="s">
        <v>5</v>
      </c>
      <c r="T18" s="46">
        <f t="shared" si="3"/>
        <v>95.9931171662043</v>
      </c>
    </row>
    <row r="19" spans="1:20" x14ac:dyDescent="0.25">
      <c r="B19" s="38" t="s">
        <v>32</v>
      </c>
      <c r="C19" s="46">
        <v>723.88025343953598</v>
      </c>
      <c r="D19" s="38">
        <v>2</v>
      </c>
      <c r="E19" s="38">
        <v>1.3763006813930101</v>
      </c>
      <c r="F19" s="49">
        <v>0.25264159914004702</v>
      </c>
      <c r="K19" s="38" t="str">
        <f t="shared" si="2"/>
        <v>FIPL</v>
      </c>
      <c r="L19" s="46">
        <f t="shared" si="0"/>
        <v>723.88025343953598</v>
      </c>
      <c r="M19" s="38">
        <f t="shared" si="0"/>
        <v>2</v>
      </c>
      <c r="N19" s="50">
        <f t="shared" si="1"/>
        <v>0.253</v>
      </c>
    </row>
    <row r="20" spans="1:20" x14ac:dyDescent="0.25">
      <c r="B20" s="38" t="s">
        <v>33</v>
      </c>
      <c r="C20" s="46">
        <v>4510.0691460237103</v>
      </c>
      <c r="D20" s="38">
        <v>2</v>
      </c>
      <c r="E20" s="38">
        <v>8.5749144410395193</v>
      </c>
      <c r="F20" s="38">
        <v>1.92601543412196E-4</v>
      </c>
      <c r="K20" s="38" t="str">
        <f t="shared" si="2"/>
        <v>edu</v>
      </c>
      <c r="L20" s="46">
        <f t="shared" si="0"/>
        <v>4510.0691460237103</v>
      </c>
      <c r="M20" s="38">
        <f t="shared" si="0"/>
        <v>2</v>
      </c>
      <c r="N20" s="48" t="str">
        <f t="shared" si="1"/>
        <v>&lt;0.001</v>
      </c>
    </row>
    <row r="21" spans="1:20" x14ac:dyDescent="0.25">
      <c r="B21" s="38" t="s">
        <v>27</v>
      </c>
      <c r="C21" s="46">
        <v>792.72512546414498</v>
      </c>
      <c r="D21" s="38">
        <v>1</v>
      </c>
      <c r="E21" s="38">
        <v>3.0143884299913202</v>
      </c>
      <c r="F21" s="38">
        <v>8.2612729269415694E-2</v>
      </c>
      <c r="K21" s="38" t="str">
        <f t="shared" si="2"/>
        <v>KCAL</v>
      </c>
      <c r="L21" s="46">
        <f t="shared" si="0"/>
        <v>792.72512546414498</v>
      </c>
      <c r="M21" s="38">
        <f t="shared" si="0"/>
        <v>1</v>
      </c>
      <c r="N21" s="50">
        <f t="shared" si="1"/>
        <v>8.3000000000000004E-2</v>
      </c>
    </row>
    <row r="22" spans="1:20" x14ac:dyDescent="0.25">
      <c r="B22" s="39" t="s">
        <v>25</v>
      </c>
      <c r="C22" s="39">
        <v>962508.32518194197</v>
      </c>
      <c r="D22" s="39">
        <v>3660</v>
      </c>
      <c r="E22" s="39" t="s">
        <v>26</v>
      </c>
      <c r="F22" s="39" t="s">
        <v>26</v>
      </c>
      <c r="K22" s="38" t="str">
        <f t="shared" si="2"/>
        <v>Residuals</v>
      </c>
      <c r="L22" s="46">
        <f t="shared" si="0"/>
        <v>962508.32518194197</v>
      </c>
      <c r="M22" s="38">
        <f t="shared" si="0"/>
        <v>3660</v>
      </c>
    </row>
    <row r="24" spans="1:20" x14ac:dyDescent="0.25">
      <c r="A24" s="38" t="s">
        <v>42</v>
      </c>
      <c r="H24" s="51"/>
    </row>
    <row r="25" spans="1:20" x14ac:dyDescent="0.25">
      <c r="A25" s="39" t="s">
        <v>1</v>
      </c>
      <c r="B25" s="39" t="s">
        <v>6</v>
      </c>
      <c r="C25" s="39" t="s">
        <v>7</v>
      </c>
      <c r="D25" s="39" t="s">
        <v>8</v>
      </c>
      <c r="E25" s="39" t="s">
        <v>9</v>
      </c>
      <c r="F25" s="39" t="s">
        <v>10</v>
      </c>
      <c r="G25" s="39" t="s">
        <v>11</v>
      </c>
      <c r="H25" s="39" t="s">
        <v>28</v>
      </c>
    </row>
    <row r="26" spans="1:20" x14ac:dyDescent="0.25">
      <c r="A26" s="38" t="s">
        <v>2</v>
      </c>
      <c r="B26" s="38" t="s">
        <v>12</v>
      </c>
      <c r="C26" s="40">
        <v>99.798510128853906</v>
      </c>
      <c r="D26" s="40">
        <v>0.49185431285638298</v>
      </c>
      <c r="E26" s="38">
        <v>3660</v>
      </c>
      <c r="F26" s="38">
        <v>98.417020599996107</v>
      </c>
      <c r="G26" s="38">
        <v>101.179999657712</v>
      </c>
      <c r="H26" s="38" t="s">
        <v>12</v>
      </c>
    </row>
    <row r="27" spans="1:20" x14ac:dyDescent="0.25">
      <c r="A27" s="38" t="s">
        <v>3</v>
      </c>
      <c r="B27" s="38" t="s">
        <v>12</v>
      </c>
      <c r="C27" s="40">
        <v>99.509154507296202</v>
      </c>
      <c r="D27" s="40">
        <v>0.57449438404560604</v>
      </c>
      <c r="E27" s="38">
        <v>3660</v>
      </c>
      <c r="F27" s="38">
        <v>97.895550732354096</v>
      </c>
      <c r="G27" s="38">
        <v>101.122758282238</v>
      </c>
      <c r="H27" s="38" t="s">
        <v>12</v>
      </c>
      <c r="J27" s="38" t="s">
        <v>40</v>
      </c>
      <c r="L27" s="40"/>
      <c r="M27" s="40"/>
      <c r="O27" s="40"/>
      <c r="P27" s="40"/>
    </row>
    <row r="28" spans="1:20" x14ac:dyDescent="0.25">
      <c r="A28" s="38" t="s">
        <v>4</v>
      </c>
      <c r="B28" s="38" t="s">
        <v>12</v>
      </c>
      <c r="C28" s="40">
        <v>99.313689514945693</v>
      </c>
      <c r="D28" s="40">
        <v>0.90963729868475696</v>
      </c>
      <c r="E28" s="38">
        <v>3660</v>
      </c>
      <c r="F28" s="38">
        <v>96.758757352424595</v>
      </c>
      <c r="G28" s="38">
        <v>101.868621677467</v>
      </c>
      <c r="H28" s="38" t="s">
        <v>12</v>
      </c>
      <c r="L28" s="40"/>
      <c r="M28" s="40"/>
      <c r="O28" s="40"/>
      <c r="P28" s="40"/>
    </row>
    <row r="29" spans="1:20" x14ac:dyDescent="0.25">
      <c r="A29" s="38" t="s">
        <v>5</v>
      </c>
      <c r="B29" s="38" t="s">
        <v>12</v>
      </c>
      <c r="C29" s="40">
        <v>95.9931171662043</v>
      </c>
      <c r="D29" s="40">
        <v>0.92149731517595501</v>
      </c>
      <c r="E29" s="38">
        <v>3660</v>
      </c>
      <c r="F29" s="38">
        <v>93.404873333608606</v>
      </c>
      <c r="G29" s="38">
        <v>98.581360998800093</v>
      </c>
      <c r="H29" s="38" t="s">
        <v>12</v>
      </c>
      <c r="J29" s="38" t="s">
        <v>34</v>
      </c>
      <c r="K29" s="38" t="s">
        <v>35</v>
      </c>
      <c r="L29" s="38" t="s">
        <v>36</v>
      </c>
      <c r="M29" s="38" t="s">
        <v>37</v>
      </c>
      <c r="N29" s="38" t="s">
        <v>38</v>
      </c>
      <c r="O29" s="38" t="s">
        <v>19</v>
      </c>
      <c r="P29" s="40"/>
    </row>
    <row r="30" spans="1:20" x14ac:dyDescent="0.25">
      <c r="A30" s="52" t="s">
        <v>12</v>
      </c>
      <c r="B30" s="52" t="s">
        <v>13</v>
      </c>
      <c r="C30" s="53">
        <v>0.28935562155768701</v>
      </c>
      <c r="D30" s="53">
        <v>0.624582127031578</v>
      </c>
      <c r="E30" s="52">
        <v>3660</v>
      </c>
      <c r="F30" s="52">
        <v>-1.46493146275179</v>
      </c>
      <c r="G30" s="52">
        <v>2.04364270586716</v>
      </c>
      <c r="H30" s="54">
        <f>O30</f>
        <v>0.96702065911707002</v>
      </c>
      <c r="J30" s="38" t="s">
        <v>13</v>
      </c>
      <c r="K30" s="38">
        <v>0.28935562155768701</v>
      </c>
      <c r="L30" s="38">
        <v>0.624582127031578</v>
      </c>
      <c r="M30" s="38">
        <v>3660</v>
      </c>
      <c r="N30" s="38">
        <v>0.46327874115273499</v>
      </c>
      <c r="O30" s="38">
        <v>0.96702065911707002</v>
      </c>
      <c r="P30" s="40"/>
    </row>
    <row r="31" spans="1:20" x14ac:dyDescent="0.25">
      <c r="A31" s="38" t="s">
        <v>12</v>
      </c>
      <c r="B31" s="38" t="s">
        <v>14</v>
      </c>
      <c r="C31" s="40">
        <v>0.48482061390822501</v>
      </c>
      <c r="D31" s="40">
        <v>0.96291706291325097</v>
      </c>
      <c r="E31" s="38">
        <v>3660</v>
      </c>
      <c r="F31" s="38">
        <v>-2.2197604069388901</v>
      </c>
      <c r="G31" s="38">
        <v>3.18940163475534</v>
      </c>
      <c r="H31" s="55">
        <f>O31</f>
        <v>0.95826746634009297</v>
      </c>
      <c r="J31" s="38" t="s">
        <v>14</v>
      </c>
      <c r="K31" s="38">
        <v>0.48482061390822501</v>
      </c>
      <c r="L31" s="38">
        <v>0.96291706291325097</v>
      </c>
      <c r="M31" s="38">
        <v>3660</v>
      </c>
      <c r="N31" s="38">
        <v>0.50349155974184101</v>
      </c>
      <c r="O31" s="38">
        <v>0.95826746634009297</v>
      </c>
      <c r="P31" s="40"/>
    </row>
    <row r="32" spans="1:20" x14ac:dyDescent="0.25">
      <c r="A32" s="38" t="s">
        <v>12</v>
      </c>
      <c r="B32" s="38" t="s">
        <v>15</v>
      </c>
      <c r="C32" s="40">
        <v>3.80539296264954</v>
      </c>
      <c r="D32" s="40">
        <v>0.96782993854519705</v>
      </c>
      <c r="E32" s="38">
        <v>3660</v>
      </c>
      <c r="F32" s="38">
        <v>1.0870129650227001</v>
      </c>
      <c r="G32" s="38">
        <v>6.5237729602763901</v>
      </c>
      <c r="H32" s="55">
        <f t="shared" ref="H32:H35" si="4">O32</f>
        <v>4.9778955030654903E-4</v>
      </c>
      <c r="J32" s="38" t="s">
        <v>15</v>
      </c>
      <c r="K32" s="38">
        <v>3.80539296264954</v>
      </c>
      <c r="L32" s="38">
        <v>0.96782993854519705</v>
      </c>
      <c r="M32" s="38">
        <v>3660</v>
      </c>
      <c r="N32" s="38">
        <v>3.9318818431775902</v>
      </c>
      <c r="O32" s="38">
        <v>4.9778955030654903E-4</v>
      </c>
      <c r="P32" s="40"/>
    </row>
    <row r="33" spans="1:16" x14ac:dyDescent="0.25">
      <c r="A33" s="38" t="s">
        <v>12</v>
      </c>
      <c r="B33" s="38" t="s">
        <v>16</v>
      </c>
      <c r="C33" s="40">
        <v>0.19546499235053699</v>
      </c>
      <c r="D33" s="40">
        <v>0.99521557859631404</v>
      </c>
      <c r="E33" s="38">
        <v>3660</v>
      </c>
      <c r="F33" s="38">
        <v>-2.5998340725342</v>
      </c>
      <c r="G33" s="38">
        <v>2.99076405723528</v>
      </c>
      <c r="H33" s="55">
        <f t="shared" si="4"/>
        <v>0.99731730083030001</v>
      </c>
      <c r="J33" s="38" t="s">
        <v>16</v>
      </c>
      <c r="K33" s="38">
        <v>0.19546499235053699</v>
      </c>
      <c r="L33" s="38">
        <v>0.99521557859631404</v>
      </c>
      <c r="M33" s="38">
        <v>3660</v>
      </c>
      <c r="N33" s="38">
        <v>0.196404675081783</v>
      </c>
      <c r="O33" s="38">
        <v>0.99731730083030001</v>
      </c>
      <c r="P33" s="40"/>
    </row>
    <row r="34" spans="1:16" x14ac:dyDescent="0.25">
      <c r="A34" s="38" t="s">
        <v>12</v>
      </c>
      <c r="B34" s="38" t="s">
        <v>17</v>
      </c>
      <c r="C34" s="40">
        <v>3.5160373410918599</v>
      </c>
      <c r="D34" s="40">
        <v>0.99628082121936901</v>
      </c>
      <c r="E34" s="38">
        <v>3660</v>
      </c>
      <c r="F34" s="38">
        <v>0.71774628957412701</v>
      </c>
      <c r="G34" s="38">
        <v>6.3143283926095899</v>
      </c>
      <c r="H34" s="55">
        <f t="shared" si="4"/>
        <v>2.3828340831859602E-3</v>
      </c>
      <c r="J34" s="38" t="s">
        <v>17</v>
      </c>
      <c r="K34" s="38">
        <v>3.5160373410918599</v>
      </c>
      <c r="L34" s="38">
        <v>0.99628082121936901</v>
      </c>
      <c r="M34" s="38">
        <v>3660</v>
      </c>
      <c r="N34" s="38">
        <v>3.5291629289706701</v>
      </c>
      <c r="O34" s="38">
        <v>2.3828340831859602E-3</v>
      </c>
      <c r="P34" s="40"/>
    </row>
    <row r="35" spans="1:16" x14ac:dyDescent="0.25">
      <c r="A35" s="41" t="s">
        <v>12</v>
      </c>
      <c r="B35" s="41" t="s">
        <v>18</v>
      </c>
      <c r="C35" s="42">
        <v>3.3205723487413201</v>
      </c>
      <c r="D35" s="42">
        <v>1.2099808653872599</v>
      </c>
      <c r="E35" s="41">
        <v>3660</v>
      </c>
      <c r="F35" s="41">
        <v>-7.7945976620814997E-2</v>
      </c>
      <c r="G35" s="41">
        <v>6.71909067410345</v>
      </c>
      <c r="H35" s="56">
        <f t="shared" si="4"/>
        <v>3.0986456389395799E-2</v>
      </c>
      <c r="J35" s="38" t="s">
        <v>18</v>
      </c>
      <c r="K35" s="38">
        <v>3.3205723487413201</v>
      </c>
      <c r="L35" s="38">
        <v>1.2099808653872599</v>
      </c>
      <c r="M35" s="38">
        <v>3660</v>
      </c>
      <c r="N35" s="38">
        <v>2.7443180662849098</v>
      </c>
      <c r="O35" s="38">
        <v>3.0986456389395799E-2</v>
      </c>
      <c r="P35" s="40"/>
    </row>
    <row r="37" spans="1:16" x14ac:dyDescent="0.25">
      <c r="A37" s="44" t="s">
        <v>39</v>
      </c>
      <c r="B37" s="45"/>
      <c r="C37" s="45"/>
      <c r="D37" s="45"/>
      <c r="E37" s="45"/>
      <c r="F37" s="45"/>
      <c r="G37" s="45"/>
      <c r="H37" s="45"/>
    </row>
    <row r="38" spans="1:16" x14ac:dyDescent="0.25">
      <c r="A38" s="39" t="s">
        <v>1</v>
      </c>
      <c r="B38" s="39" t="s">
        <v>6</v>
      </c>
      <c r="C38" s="39" t="s">
        <v>7</v>
      </c>
      <c r="D38" s="39" t="s">
        <v>8</v>
      </c>
      <c r="E38" s="39" t="s">
        <v>9</v>
      </c>
      <c r="F38" s="39" t="s">
        <v>10</v>
      </c>
      <c r="G38" s="39" t="s">
        <v>11</v>
      </c>
      <c r="H38" s="39" t="s">
        <v>28</v>
      </c>
    </row>
    <row r="39" spans="1:16" x14ac:dyDescent="0.25">
      <c r="A39" s="38" t="str">
        <f>A26</f>
        <v>DivNA</v>
      </c>
      <c r="B39" s="38" t="str">
        <f t="shared" ref="B39:G39" si="5">B26</f>
        <v>.</v>
      </c>
      <c r="C39" s="40">
        <f t="shared" si="5"/>
        <v>99.798510128853906</v>
      </c>
      <c r="D39" s="40">
        <f t="shared" si="5"/>
        <v>0.49185431285638298</v>
      </c>
      <c r="E39" s="38">
        <f t="shared" si="5"/>
        <v>3660</v>
      </c>
      <c r="F39" s="40">
        <f t="shared" si="5"/>
        <v>98.417020599996107</v>
      </c>
      <c r="G39" s="40">
        <f t="shared" si="5"/>
        <v>101.179999657712</v>
      </c>
      <c r="H39" s="38" t="s">
        <v>12</v>
      </c>
    </row>
    <row r="40" spans="1:16" x14ac:dyDescent="0.25">
      <c r="A40" s="38" t="str">
        <f t="shared" ref="A40:G48" si="6">A27</f>
        <v>Div0</v>
      </c>
      <c r="B40" s="38" t="str">
        <f t="shared" si="6"/>
        <v>.</v>
      </c>
      <c r="C40" s="40">
        <f t="shared" si="6"/>
        <v>99.509154507296202</v>
      </c>
      <c r="D40" s="40">
        <f t="shared" si="6"/>
        <v>0.57449438404560604</v>
      </c>
      <c r="E40" s="38">
        <f t="shared" si="6"/>
        <v>3660</v>
      </c>
      <c r="F40" s="40">
        <f t="shared" si="6"/>
        <v>97.895550732354096</v>
      </c>
      <c r="G40" s="40">
        <f t="shared" si="6"/>
        <v>101.122758282238</v>
      </c>
      <c r="H40" s="38" t="s">
        <v>12</v>
      </c>
    </row>
    <row r="41" spans="1:16" x14ac:dyDescent="0.25">
      <c r="A41" s="38" t="str">
        <f t="shared" si="6"/>
        <v>Div1</v>
      </c>
      <c r="B41" s="38" t="str">
        <f t="shared" si="6"/>
        <v>.</v>
      </c>
      <c r="C41" s="40">
        <f t="shared" si="6"/>
        <v>99.313689514945693</v>
      </c>
      <c r="D41" s="40">
        <f t="shared" si="6"/>
        <v>0.90963729868475696</v>
      </c>
      <c r="E41" s="38">
        <f t="shared" si="6"/>
        <v>3660</v>
      </c>
      <c r="F41" s="40">
        <f t="shared" si="6"/>
        <v>96.758757352424595</v>
      </c>
      <c r="G41" s="40">
        <f t="shared" si="6"/>
        <v>101.868621677467</v>
      </c>
      <c r="H41" s="38" t="s">
        <v>12</v>
      </c>
    </row>
    <row r="42" spans="1:16" x14ac:dyDescent="0.25">
      <c r="A42" s="38" t="str">
        <f t="shared" si="6"/>
        <v>Div2</v>
      </c>
      <c r="B42" s="38" t="str">
        <f t="shared" si="6"/>
        <v>.</v>
      </c>
      <c r="C42" s="40">
        <f t="shared" si="6"/>
        <v>95.9931171662043</v>
      </c>
      <c r="D42" s="40">
        <f t="shared" si="6"/>
        <v>0.92149731517595501</v>
      </c>
      <c r="E42" s="38">
        <f t="shared" si="6"/>
        <v>3660</v>
      </c>
      <c r="F42" s="40">
        <f t="shared" si="6"/>
        <v>93.404873333608606</v>
      </c>
      <c r="G42" s="40">
        <f t="shared" si="6"/>
        <v>98.581360998800093</v>
      </c>
      <c r="H42" s="38" t="s">
        <v>12</v>
      </c>
    </row>
    <row r="43" spans="1:16" x14ac:dyDescent="0.25">
      <c r="A43" s="52" t="str">
        <f t="shared" si="6"/>
        <v>.</v>
      </c>
      <c r="B43" s="52" t="str">
        <f t="shared" si="6"/>
        <v>DivNA - Div0</v>
      </c>
      <c r="C43" s="53">
        <f t="shared" si="6"/>
        <v>0.28935562155768701</v>
      </c>
      <c r="D43" s="53">
        <f t="shared" si="6"/>
        <v>0.624582127031578</v>
      </c>
      <c r="E43" s="52">
        <f t="shared" si="6"/>
        <v>3660</v>
      </c>
      <c r="F43" s="53">
        <f t="shared" si="6"/>
        <v>-1.46493146275179</v>
      </c>
      <c r="G43" s="53">
        <f t="shared" si="6"/>
        <v>2.04364270586716</v>
      </c>
      <c r="H43" s="57">
        <f>IF(H30&lt;0.0001,"&lt;0.0001",IF(H30&lt;0.001,"&lt;0.001",IF(H30&lt;0.01,"&lt;0.01",ROUND(H30,3))))</f>
        <v>0.96699999999999997</v>
      </c>
    </row>
    <row r="44" spans="1:16" x14ac:dyDescent="0.25">
      <c r="A44" s="38" t="str">
        <f t="shared" si="6"/>
        <v>.</v>
      </c>
      <c r="B44" s="38" t="str">
        <f t="shared" si="6"/>
        <v>DivNA - Div1</v>
      </c>
      <c r="C44" s="40">
        <f t="shared" si="6"/>
        <v>0.48482061390822501</v>
      </c>
      <c r="D44" s="40">
        <f t="shared" si="6"/>
        <v>0.96291706291325097</v>
      </c>
      <c r="E44" s="38">
        <f t="shared" si="6"/>
        <v>3660</v>
      </c>
      <c r="F44" s="40">
        <f t="shared" si="6"/>
        <v>-2.2197604069388901</v>
      </c>
      <c r="G44" s="40">
        <f t="shared" si="6"/>
        <v>3.18940163475534</v>
      </c>
      <c r="H44" s="48">
        <f t="shared" ref="H44:H48" si="7">IF(H31&lt;0.0001,"&lt;0.0001",IF(H31&lt;0.001,"&lt;0.001",IF(H31&lt;0.01,"&lt;0.01",ROUND(H31,3))))</f>
        <v>0.95799999999999996</v>
      </c>
    </row>
    <row r="45" spans="1:16" x14ac:dyDescent="0.25">
      <c r="A45" s="38" t="str">
        <f t="shared" si="6"/>
        <v>.</v>
      </c>
      <c r="B45" s="38" t="str">
        <f t="shared" si="6"/>
        <v>DivNA - Div2</v>
      </c>
      <c r="C45" s="40">
        <f t="shared" si="6"/>
        <v>3.80539296264954</v>
      </c>
      <c r="D45" s="40">
        <f t="shared" si="6"/>
        <v>0.96782993854519705</v>
      </c>
      <c r="E45" s="38">
        <f t="shared" si="6"/>
        <v>3660</v>
      </c>
      <c r="F45" s="40">
        <f t="shared" si="6"/>
        <v>1.0870129650227001</v>
      </c>
      <c r="G45" s="40">
        <f t="shared" si="6"/>
        <v>6.5237729602763901</v>
      </c>
      <c r="H45" s="48" t="str">
        <f t="shared" si="7"/>
        <v>&lt;0.001</v>
      </c>
    </row>
    <row r="46" spans="1:16" x14ac:dyDescent="0.25">
      <c r="A46" s="38" t="str">
        <f t="shared" si="6"/>
        <v>.</v>
      </c>
      <c r="B46" s="38" t="str">
        <f t="shared" si="6"/>
        <v>Div0 - Div1</v>
      </c>
      <c r="C46" s="40">
        <f t="shared" si="6"/>
        <v>0.19546499235053699</v>
      </c>
      <c r="D46" s="40">
        <f t="shared" si="6"/>
        <v>0.99521557859631404</v>
      </c>
      <c r="E46" s="38">
        <f t="shared" si="6"/>
        <v>3660</v>
      </c>
      <c r="F46" s="40">
        <f t="shared" si="6"/>
        <v>-2.5998340725342</v>
      </c>
      <c r="G46" s="40">
        <f t="shared" si="6"/>
        <v>2.99076405723528</v>
      </c>
      <c r="H46" s="48">
        <f t="shared" si="7"/>
        <v>0.997</v>
      </c>
    </row>
    <row r="47" spans="1:16" x14ac:dyDescent="0.25">
      <c r="A47" s="38" t="str">
        <f t="shared" si="6"/>
        <v>.</v>
      </c>
      <c r="B47" s="38" t="str">
        <f t="shared" si="6"/>
        <v>Div0 - Div2</v>
      </c>
      <c r="C47" s="40">
        <f t="shared" si="6"/>
        <v>3.5160373410918599</v>
      </c>
      <c r="D47" s="40">
        <f t="shared" si="6"/>
        <v>0.99628082121936901</v>
      </c>
      <c r="E47" s="38">
        <f t="shared" si="6"/>
        <v>3660</v>
      </c>
      <c r="F47" s="40">
        <f t="shared" si="6"/>
        <v>0.71774628957412701</v>
      </c>
      <c r="G47" s="40">
        <f t="shared" si="6"/>
        <v>6.3143283926095899</v>
      </c>
      <c r="H47" s="48" t="str">
        <f t="shared" si="7"/>
        <v>&lt;0.01</v>
      </c>
    </row>
    <row r="48" spans="1:16" x14ac:dyDescent="0.25">
      <c r="A48" s="41" t="str">
        <f t="shared" si="6"/>
        <v>.</v>
      </c>
      <c r="B48" s="41" t="str">
        <f t="shared" si="6"/>
        <v>Div1 - Div2</v>
      </c>
      <c r="C48" s="42">
        <f t="shared" si="6"/>
        <v>3.3205723487413201</v>
      </c>
      <c r="D48" s="42">
        <f t="shared" si="6"/>
        <v>1.2099808653872599</v>
      </c>
      <c r="E48" s="41">
        <f t="shared" si="6"/>
        <v>3660</v>
      </c>
      <c r="F48" s="42">
        <f t="shared" si="6"/>
        <v>-7.7945976620814997E-2</v>
      </c>
      <c r="G48" s="42">
        <f t="shared" si="6"/>
        <v>6.71909067410345</v>
      </c>
      <c r="H48" s="58">
        <f t="shared" si="7"/>
        <v>3.1E-2</v>
      </c>
    </row>
    <row r="51" spans="1:15" s="59" customFormat="1" x14ac:dyDescent="0.25">
      <c r="A51" s="59" t="s">
        <v>43</v>
      </c>
    </row>
    <row r="52" spans="1:15" s="59" customFormat="1" x14ac:dyDescent="0.25">
      <c r="A52" s="59" t="s">
        <v>51</v>
      </c>
    </row>
    <row r="53" spans="1:15" x14ac:dyDescent="0.25">
      <c r="B53" s="38" t="s">
        <v>41</v>
      </c>
      <c r="K53" s="44" t="s">
        <v>39</v>
      </c>
      <c r="L53" s="45"/>
      <c r="M53" s="45"/>
      <c r="N53" s="45"/>
    </row>
    <row r="54" spans="1:15" x14ac:dyDescent="0.25">
      <c r="B54" s="39"/>
      <c r="C54" s="39" t="s">
        <v>20</v>
      </c>
      <c r="D54" s="39" t="s">
        <v>21</v>
      </c>
      <c r="E54" s="39" t="s">
        <v>22</v>
      </c>
      <c r="F54" s="39" t="s">
        <v>23</v>
      </c>
      <c r="K54" s="39"/>
      <c r="L54" s="39"/>
      <c r="M54" s="39" t="s">
        <v>20</v>
      </c>
      <c r="N54" s="39" t="s">
        <v>21</v>
      </c>
      <c r="O54" s="39" t="s">
        <v>28</v>
      </c>
    </row>
    <row r="55" spans="1:15" x14ac:dyDescent="0.25">
      <c r="B55" s="38" t="s">
        <v>24</v>
      </c>
      <c r="C55" s="46">
        <v>2066708.1871185401</v>
      </c>
      <c r="D55" s="38">
        <v>1</v>
      </c>
      <c r="E55" s="38">
        <v>7853.1989457140398</v>
      </c>
      <c r="F55" s="47">
        <v>0</v>
      </c>
      <c r="K55" s="38" t="str">
        <f>B55</f>
        <v>(Intercept)</v>
      </c>
      <c r="L55" s="38" t="s">
        <v>24</v>
      </c>
      <c r="M55" s="46">
        <f t="shared" ref="M55:N61" si="8">C55</f>
        <v>2066708.1871185401</v>
      </c>
      <c r="N55" s="38">
        <f t="shared" si="8"/>
        <v>1</v>
      </c>
      <c r="O55" s="48" t="str">
        <f t="shared" ref="O55:O60" si="9">IF(F55&lt;0.0001,"&lt;0.0001",IF(F55&lt;0.001,"&lt;0.001",IF(F55&lt;0.01,"&lt;0.01",ROUND(F55,3))))</f>
        <v>&lt;0.0001</v>
      </c>
    </row>
    <row r="56" spans="1:15" x14ac:dyDescent="0.25">
      <c r="B56" s="38" t="s">
        <v>1</v>
      </c>
      <c r="C56" s="46">
        <v>3937.0837355768299</v>
      </c>
      <c r="D56" s="38">
        <v>3</v>
      </c>
      <c r="E56" s="38">
        <v>4.9867872065234202</v>
      </c>
      <c r="F56" s="49">
        <v>1.87575215475017E-3</v>
      </c>
      <c r="K56" s="38" t="str">
        <f t="shared" ref="K56:K61" si="10">B56</f>
        <v>DivGroup</v>
      </c>
      <c r="L56" s="38" t="s">
        <v>1</v>
      </c>
      <c r="M56" s="46">
        <f t="shared" si="8"/>
        <v>3937.0837355768299</v>
      </c>
      <c r="N56" s="38">
        <f t="shared" si="8"/>
        <v>3</v>
      </c>
      <c r="O56" s="48" t="str">
        <f t="shared" si="9"/>
        <v>&lt;0.01</v>
      </c>
    </row>
    <row r="57" spans="1:15" x14ac:dyDescent="0.25">
      <c r="B57" s="38" t="s">
        <v>29</v>
      </c>
      <c r="C57" s="46">
        <v>36248.631963860898</v>
      </c>
      <c r="D57" s="38">
        <v>2</v>
      </c>
      <c r="E57" s="38">
        <v>68.869838542387598</v>
      </c>
      <c r="F57" s="49">
        <v>4.3535776099358E-30</v>
      </c>
      <c r="K57" s="38" t="str">
        <f t="shared" si="10"/>
        <v>age_3</v>
      </c>
      <c r="L57" s="38" t="s">
        <v>53</v>
      </c>
      <c r="M57" s="46">
        <f t="shared" si="8"/>
        <v>36248.631963860898</v>
      </c>
      <c r="N57" s="38">
        <f t="shared" si="8"/>
        <v>2</v>
      </c>
      <c r="O57" s="48" t="str">
        <f t="shared" si="9"/>
        <v>&lt;0.0001</v>
      </c>
    </row>
    <row r="58" spans="1:15" x14ac:dyDescent="0.25">
      <c r="B58" s="38" t="s">
        <v>30</v>
      </c>
      <c r="C58" s="46">
        <v>7895.6789732949101</v>
      </c>
      <c r="D58" s="38">
        <v>1</v>
      </c>
      <c r="E58" s="38">
        <v>30.002463906250401</v>
      </c>
      <c r="F58" s="49">
        <v>4.6053495899892202E-8</v>
      </c>
      <c r="K58" s="38" t="str">
        <f t="shared" si="10"/>
        <v>RIAGENDR</v>
      </c>
      <c r="L58" s="38" t="s">
        <v>54</v>
      </c>
      <c r="M58" s="46">
        <f t="shared" si="8"/>
        <v>7895.6789732949101</v>
      </c>
      <c r="N58" s="38">
        <f t="shared" si="8"/>
        <v>1</v>
      </c>
      <c r="O58" s="48" t="str">
        <f t="shared" si="9"/>
        <v>&lt;0.0001</v>
      </c>
    </row>
    <row r="59" spans="1:15" x14ac:dyDescent="0.25">
      <c r="B59" s="38" t="s">
        <v>31</v>
      </c>
      <c r="C59" s="46">
        <v>34810.075077851099</v>
      </c>
      <c r="D59" s="38">
        <v>4</v>
      </c>
      <c r="E59" s="38">
        <v>33.068341070776299</v>
      </c>
      <c r="F59" s="49">
        <v>3.9394425467518198E-27</v>
      </c>
      <c r="K59" s="38" t="str">
        <f t="shared" si="10"/>
        <v>eth_5</v>
      </c>
      <c r="L59" s="38" t="s">
        <v>55</v>
      </c>
      <c r="M59" s="46">
        <f t="shared" si="8"/>
        <v>34810.075077851099</v>
      </c>
      <c r="N59" s="38">
        <f t="shared" si="8"/>
        <v>4</v>
      </c>
      <c r="O59" s="48" t="str">
        <f t="shared" si="9"/>
        <v>&lt;0.0001</v>
      </c>
    </row>
    <row r="60" spans="1:15" x14ac:dyDescent="0.25">
      <c r="B60" s="38" t="s">
        <v>33</v>
      </c>
      <c r="C60" s="46">
        <v>5365.87679338013</v>
      </c>
      <c r="D60" s="38">
        <v>2</v>
      </c>
      <c r="E60" s="38">
        <v>10.194786627171601</v>
      </c>
      <c r="F60" s="49">
        <v>3.8435941443731302E-5</v>
      </c>
      <c r="K60" s="38" t="str">
        <f t="shared" si="10"/>
        <v>edu</v>
      </c>
      <c r="L60" s="38" t="s">
        <v>56</v>
      </c>
      <c r="M60" s="46">
        <f t="shared" si="8"/>
        <v>5365.87679338013</v>
      </c>
      <c r="N60" s="38">
        <f t="shared" si="8"/>
        <v>2</v>
      </c>
      <c r="O60" s="48" t="str">
        <f t="shared" si="9"/>
        <v>&lt;0.0001</v>
      </c>
    </row>
    <row r="61" spans="1:15" x14ac:dyDescent="0.25">
      <c r="B61" s="38" t="s">
        <v>25</v>
      </c>
      <c r="C61" s="46">
        <v>963983.23049574695</v>
      </c>
      <c r="D61" s="38">
        <v>3663</v>
      </c>
      <c r="E61" s="38" t="s">
        <v>26</v>
      </c>
      <c r="F61" s="38" t="s">
        <v>26</v>
      </c>
      <c r="K61" s="39" t="str">
        <f t="shared" si="10"/>
        <v>Residuals</v>
      </c>
      <c r="L61" s="39"/>
      <c r="M61" s="60">
        <f t="shared" si="8"/>
        <v>963983.23049574695</v>
      </c>
      <c r="N61" s="39">
        <f t="shared" si="8"/>
        <v>3663</v>
      </c>
      <c r="O61" s="61"/>
    </row>
    <row r="62" spans="1:15" x14ac:dyDescent="0.25">
      <c r="C62" s="46"/>
      <c r="L62" s="46"/>
      <c r="N62" s="48"/>
    </row>
    <row r="63" spans="1:15" x14ac:dyDescent="0.25">
      <c r="B63" s="39"/>
      <c r="C63" s="39"/>
      <c r="D63" s="39"/>
      <c r="E63" s="39"/>
      <c r="F63" s="39"/>
      <c r="L63" s="46"/>
    </row>
    <row r="65" spans="1:16" x14ac:dyDescent="0.25">
      <c r="A65" s="38" t="s">
        <v>42</v>
      </c>
      <c r="H65" s="51"/>
    </row>
    <row r="66" spans="1:16" x14ac:dyDescent="0.25">
      <c r="A66" s="39" t="s">
        <v>1</v>
      </c>
      <c r="B66" s="39" t="s">
        <v>6</v>
      </c>
      <c r="C66" s="39" t="s">
        <v>7</v>
      </c>
      <c r="D66" s="39" t="s">
        <v>8</v>
      </c>
      <c r="E66" s="39" t="s">
        <v>9</v>
      </c>
      <c r="F66" s="39" t="s">
        <v>10</v>
      </c>
      <c r="G66" s="39" t="s">
        <v>11</v>
      </c>
      <c r="H66" s="39" t="s">
        <v>28</v>
      </c>
    </row>
    <row r="67" spans="1:16" x14ac:dyDescent="0.25">
      <c r="A67" s="38" t="s">
        <v>2</v>
      </c>
      <c r="B67" s="38" t="s">
        <v>12</v>
      </c>
      <c r="C67" s="40">
        <v>99.875694368646606</v>
      </c>
      <c r="D67" s="40">
        <v>0.47991440164053001</v>
      </c>
      <c r="E67" s="38">
        <v>3663</v>
      </c>
      <c r="F67" s="38">
        <v>98.527741583082502</v>
      </c>
      <c r="G67" s="38">
        <v>101.22364715421099</v>
      </c>
      <c r="H67" s="38" t="s">
        <v>12</v>
      </c>
    </row>
    <row r="68" spans="1:16" x14ac:dyDescent="0.25">
      <c r="A68" s="38" t="s">
        <v>3</v>
      </c>
      <c r="B68" s="38" t="s">
        <v>12</v>
      </c>
      <c r="C68" s="40">
        <v>99.643543747064697</v>
      </c>
      <c r="D68" s="40">
        <v>0.56638041650538695</v>
      </c>
      <c r="E68" s="38">
        <v>3663</v>
      </c>
      <c r="F68" s="38">
        <v>98.0527307656088</v>
      </c>
      <c r="G68" s="38">
        <v>101.23435672852101</v>
      </c>
      <c r="H68" s="38" t="s">
        <v>12</v>
      </c>
      <c r="J68" s="38" t="s">
        <v>40</v>
      </c>
      <c r="L68" s="40"/>
      <c r="M68" s="40"/>
      <c r="O68" s="40"/>
      <c r="P68" s="40"/>
    </row>
    <row r="69" spans="1:16" x14ac:dyDescent="0.25">
      <c r="A69" s="38" t="s">
        <v>4</v>
      </c>
      <c r="B69" s="38" t="s">
        <v>12</v>
      </c>
      <c r="C69" s="40">
        <v>99.454416065287006</v>
      </c>
      <c r="D69" s="40">
        <v>0.90630709568125201</v>
      </c>
      <c r="E69" s="38">
        <v>3663</v>
      </c>
      <c r="F69" s="38">
        <v>96.908838833130702</v>
      </c>
      <c r="G69" s="38">
        <v>101.999993297443</v>
      </c>
      <c r="H69" s="38" t="s">
        <v>12</v>
      </c>
      <c r="L69" s="40"/>
      <c r="M69" s="40"/>
      <c r="O69" s="40"/>
      <c r="P69" s="40"/>
    </row>
    <row r="70" spans="1:16" x14ac:dyDescent="0.25">
      <c r="A70" s="38" t="s">
        <v>5</v>
      </c>
      <c r="B70" s="38" t="s">
        <v>12</v>
      </c>
      <c r="C70" s="40">
        <v>96.230796288310302</v>
      </c>
      <c r="D70" s="40">
        <v>0.91135381831185103</v>
      </c>
      <c r="E70" s="38">
        <v>3663</v>
      </c>
      <c r="F70" s="38">
        <v>93.671044145368697</v>
      </c>
      <c r="G70" s="38">
        <v>98.790548431252006</v>
      </c>
      <c r="H70" s="38" t="s">
        <v>12</v>
      </c>
      <c r="J70" s="38" t="s">
        <v>34</v>
      </c>
      <c r="K70" s="38" t="s">
        <v>35</v>
      </c>
      <c r="L70" s="38" t="s">
        <v>36</v>
      </c>
      <c r="M70" s="38" t="s">
        <v>37</v>
      </c>
      <c r="N70" s="38" t="s">
        <v>38</v>
      </c>
      <c r="O70" s="38" t="s">
        <v>19</v>
      </c>
      <c r="P70" s="40"/>
    </row>
    <row r="71" spans="1:16" x14ac:dyDescent="0.25">
      <c r="A71" s="52" t="s">
        <v>12</v>
      </c>
      <c r="B71" s="52" t="s">
        <v>13</v>
      </c>
      <c r="C71" s="53">
        <v>0.232150621581868</v>
      </c>
      <c r="D71" s="53">
        <v>0.62281512915702997</v>
      </c>
      <c r="E71" s="52">
        <v>3663</v>
      </c>
      <c r="F71" s="52">
        <v>-1.51717256057073</v>
      </c>
      <c r="G71" s="52">
        <v>1.9814738037344699</v>
      </c>
      <c r="H71" s="54">
        <f>O71</f>
        <v>0.98233525549451295</v>
      </c>
      <c r="J71" s="38" t="s">
        <v>13</v>
      </c>
      <c r="K71" s="38">
        <v>0.232150621581868</v>
      </c>
      <c r="L71" s="38">
        <v>0.62281512915702997</v>
      </c>
      <c r="M71" s="38">
        <v>3663</v>
      </c>
      <c r="N71" s="38">
        <v>0.37274403063406603</v>
      </c>
      <c r="O71" s="38">
        <v>0.98233525549451295</v>
      </c>
      <c r="P71" s="40"/>
    </row>
    <row r="72" spans="1:16" x14ac:dyDescent="0.25">
      <c r="A72" s="38" t="s">
        <v>12</v>
      </c>
      <c r="B72" s="38" t="s">
        <v>14</v>
      </c>
      <c r="C72" s="40">
        <v>0.42127830335959499</v>
      </c>
      <c r="D72" s="40">
        <v>0.95814814449029995</v>
      </c>
      <c r="E72" s="38">
        <v>3663</v>
      </c>
      <c r="F72" s="38">
        <v>-2.2699067411687301</v>
      </c>
      <c r="G72" s="38">
        <v>3.1124633478879198</v>
      </c>
      <c r="H72" s="55">
        <f>O72</f>
        <v>0.97158549964948904</v>
      </c>
      <c r="J72" s="38" t="s">
        <v>14</v>
      </c>
      <c r="K72" s="38">
        <v>0.42127830335959499</v>
      </c>
      <c r="L72" s="38">
        <v>0.95814814449029995</v>
      </c>
      <c r="M72" s="38">
        <v>3663</v>
      </c>
      <c r="N72" s="38">
        <v>0.43967971527377903</v>
      </c>
      <c r="O72" s="38">
        <v>0.97158549964948904</v>
      </c>
      <c r="P72" s="40"/>
    </row>
    <row r="73" spans="1:16" x14ac:dyDescent="0.25">
      <c r="A73" s="38" t="s">
        <v>12</v>
      </c>
      <c r="B73" s="38" t="s">
        <v>15</v>
      </c>
      <c r="C73" s="40">
        <v>3.6448980803362598</v>
      </c>
      <c r="D73" s="40">
        <v>0.95828785078653</v>
      </c>
      <c r="E73" s="38">
        <v>3663</v>
      </c>
      <c r="F73" s="38">
        <v>0.95332063772501996</v>
      </c>
      <c r="G73" s="38">
        <v>6.3364755229474898</v>
      </c>
      <c r="H73" s="55">
        <f t="shared" ref="H73:H76" si="11">O73</f>
        <v>8.3466634764817204E-4</v>
      </c>
      <c r="J73" s="38" t="s">
        <v>15</v>
      </c>
      <c r="K73" s="38">
        <v>3.6448980803362598</v>
      </c>
      <c r="L73" s="38">
        <v>0.95828785078653</v>
      </c>
      <c r="M73" s="38">
        <v>3663</v>
      </c>
      <c r="N73" s="38">
        <v>3.80355242670002</v>
      </c>
      <c r="O73" s="38">
        <v>8.3466634764817204E-4</v>
      </c>
      <c r="P73" s="40"/>
    </row>
    <row r="74" spans="1:16" x14ac:dyDescent="0.25">
      <c r="A74" s="38" t="s">
        <v>12</v>
      </c>
      <c r="B74" s="38" t="s">
        <v>16</v>
      </c>
      <c r="C74" s="40">
        <v>0.18912768177772701</v>
      </c>
      <c r="D74" s="40">
        <v>0.99410680226412196</v>
      </c>
      <c r="E74" s="38">
        <v>3663</v>
      </c>
      <c r="F74" s="38">
        <v>-2.60305573401364</v>
      </c>
      <c r="G74" s="38">
        <v>2.98131109756909</v>
      </c>
      <c r="H74" s="55">
        <f t="shared" si="11"/>
        <v>0.99755955298190102</v>
      </c>
      <c r="J74" s="38" t="s">
        <v>16</v>
      </c>
      <c r="K74" s="38">
        <v>0.18912768177772701</v>
      </c>
      <c r="L74" s="38">
        <v>0.99410680226412196</v>
      </c>
      <c r="M74" s="38">
        <v>3663</v>
      </c>
      <c r="N74" s="38">
        <v>0.190248855904597</v>
      </c>
      <c r="O74" s="38">
        <v>0.99755955298190102</v>
      </c>
      <c r="P74" s="40"/>
    </row>
    <row r="75" spans="1:16" x14ac:dyDescent="0.25">
      <c r="A75" s="38" t="s">
        <v>12</v>
      </c>
      <c r="B75" s="38" t="s">
        <v>17</v>
      </c>
      <c r="C75" s="40">
        <v>3.41274745875439</v>
      </c>
      <c r="D75" s="40">
        <v>0.99270945394559595</v>
      </c>
      <c r="E75" s="38">
        <v>3663</v>
      </c>
      <c r="F75" s="38">
        <v>0.62448882528237404</v>
      </c>
      <c r="G75" s="38">
        <v>6.2010060922264003</v>
      </c>
      <c r="H75" s="55">
        <f t="shared" si="11"/>
        <v>3.3212930892874098E-3</v>
      </c>
      <c r="J75" s="38" t="s">
        <v>17</v>
      </c>
      <c r="K75" s="38">
        <v>3.41274745875439</v>
      </c>
      <c r="L75" s="38">
        <v>0.99270945394559595</v>
      </c>
      <c r="M75" s="38">
        <v>3663</v>
      </c>
      <c r="N75" s="38">
        <v>3.4378109780159498</v>
      </c>
      <c r="O75" s="38">
        <v>3.3212930892874098E-3</v>
      </c>
      <c r="P75" s="40"/>
    </row>
    <row r="76" spans="1:16" x14ac:dyDescent="0.25">
      <c r="A76" s="41" t="s">
        <v>12</v>
      </c>
      <c r="B76" s="41" t="s">
        <v>18</v>
      </c>
      <c r="C76" s="42">
        <v>3.2236197769766601</v>
      </c>
      <c r="D76" s="42">
        <v>1.2090180008728699</v>
      </c>
      <c r="E76" s="41">
        <v>3663</v>
      </c>
      <c r="F76" s="41">
        <v>-0.172192427247186</v>
      </c>
      <c r="G76" s="41">
        <v>6.6194319812005098</v>
      </c>
      <c r="H76" s="56">
        <f t="shared" si="11"/>
        <v>3.8555544950638801E-2</v>
      </c>
      <c r="J76" s="38" t="s">
        <v>18</v>
      </c>
      <c r="K76" s="38">
        <v>3.2236197769766601</v>
      </c>
      <c r="L76" s="38">
        <v>1.2090180008728699</v>
      </c>
      <c r="M76" s="38">
        <v>3663</v>
      </c>
      <c r="N76" s="38">
        <v>2.6663124739659199</v>
      </c>
      <c r="O76" s="38">
        <v>3.8555544950638801E-2</v>
      </c>
      <c r="P76" s="40"/>
    </row>
    <row r="78" spans="1:16" x14ac:dyDescent="0.25">
      <c r="A78" s="44" t="s">
        <v>39</v>
      </c>
      <c r="B78" s="45"/>
      <c r="C78" s="45"/>
      <c r="D78" s="45"/>
      <c r="E78" s="45"/>
      <c r="F78" s="45"/>
      <c r="G78" s="45"/>
      <c r="H78" s="45"/>
    </row>
    <row r="79" spans="1:16" x14ac:dyDescent="0.25">
      <c r="A79" s="39" t="s">
        <v>1</v>
      </c>
      <c r="B79" s="39" t="s">
        <v>6</v>
      </c>
      <c r="C79" s="39" t="s">
        <v>7</v>
      </c>
      <c r="D79" s="39" t="s">
        <v>8</v>
      </c>
      <c r="E79" s="39" t="s">
        <v>9</v>
      </c>
      <c r="F79" s="39" t="s">
        <v>10</v>
      </c>
      <c r="G79" s="39" t="s">
        <v>11</v>
      </c>
      <c r="H79" s="39" t="s">
        <v>28</v>
      </c>
    </row>
    <row r="80" spans="1:16" x14ac:dyDescent="0.25">
      <c r="A80" s="38" t="str">
        <f>A67</f>
        <v>DivNA</v>
      </c>
      <c r="B80" s="38" t="str">
        <f t="shared" ref="B80:G80" si="12">B67</f>
        <v>.</v>
      </c>
      <c r="C80" s="40">
        <f t="shared" si="12"/>
        <v>99.875694368646606</v>
      </c>
      <c r="D80" s="40">
        <f t="shared" si="12"/>
        <v>0.47991440164053001</v>
      </c>
      <c r="E80" s="38">
        <f t="shared" si="12"/>
        <v>3663</v>
      </c>
      <c r="F80" s="40">
        <f t="shared" si="12"/>
        <v>98.527741583082502</v>
      </c>
      <c r="G80" s="40">
        <f t="shared" si="12"/>
        <v>101.22364715421099</v>
      </c>
      <c r="H80" s="38" t="s">
        <v>12</v>
      </c>
    </row>
    <row r="81" spans="1:8" x14ac:dyDescent="0.25">
      <c r="A81" s="38" t="str">
        <f t="shared" ref="A81:G89" si="13">A68</f>
        <v>Div0</v>
      </c>
      <c r="B81" s="38" t="str">
        <f t="shared" si="13"/>
        <v>.</v>
      </c>
      <c r="C81" s="40">
        <f t="shared" si="13"/>
        <v>99.643543747064697</v>
      </c>
      <c r="D81" s="40">
        <f t="shared" si="13"/>
        <v>0.56638041650538695</v>
      </c>
      <c r="E81" s="38">
        <f t="shared" si="13"/>
        <v>3663</v>
      </c>
      <c r="F81" s="40">
        <f t="shared" si="13"/>
        <v>98.0527307656088</v>
      </c>
      <c r="G81" s="40">
        <f t="shared" si="13"/>
        <v>101.23435672852101</v>
      </c>
      <c r="H81" s="38" t="s">
        <v>12</v>
      </c>
    </row>
    <row r="82" spans="1:8" x14ac:dyDescent="0.25">
      <c r="A82" s="38" t="str">
        <f t="shared" si="13"/>
        <v>Div1</v>
      </c>
      <c r="B82" s="38" t="str">
        <f t="shared" si="13"/>
        <v>.</v>
      </c>
      <c r="C82" s="40">
        <f t="shared" si="13"/>
        <v>99.454416065287006</v>
      </c>
      <c r="D82" s="40">
        <f t="shared" si="13"/>
        <v>0.90630709568125201</v>
      </c>
      <c r="E82" s="38">
        <f t="shared" si="13"/>
        <v>3663</v>
      </c>
      <c r="F82" s="40">
        <f t="shared" si="13"/>
        <v>96.908838833130702</v>
      </c>
      <c r="G82" s="40">
        <f t="shared" si="13"/>
        <v>101.999993297443</v>
      </c>
      <c r="H82" s="38" t="s">
        <v>12</v>
      </c>
    </row>
    <row r="83" spans="1:8" x14ac:dyDescent="0.25">
      <c r="A83" s="38" t="str">
        <f t="shared" si="13"/>
        <v>Div2</v>
      </c>
      <c r="B83" s="38" t="str">
        <f t="shared" si="13"/>
        <v>.</v>
      </c>
      <c r="C83" s="40">
        <f t="shared" si="13"/>
        <v>96.230796288310302</v>
      </c>
      <c r="D83" s="40">
        <f t="shared" si="13"/>
        <v>0.91135381831185103</v>
      </c>
      <c r="E83" s="38">
        <f t="shared" si="13"/>
        <v>3663</v>
      </c>
      <c r="F83" s="40">
        <f t="shared" si="13"/>
        <v>93.671044145368697</v>
      </c>
      <c r="G83" s="40">
        <f t="shared" si="13"/>
        <v>98.790548431252006</v>
      </c>
      <c r="H83" s="38" t="s">
        <v>12</v>
      </c>
    </row>
    <row r="84" spans="1:8" x14ac:dyDescent="0.25">
      <c r="A84" s="52" t="str">
        <f t="shared" si="13"/>
        <v>.</v>
      </c>
      <c r="B84" s="52" t="str">
        <f t="shared" si="13"/>
        <v>DivNA - Div0</v>
      </c>
      <c r="C84" s="53">
        <f t="shared" si="13"/>
        <v>0.232150621581868</v>
      </c>
      <c r="D84" s="53">
        <f t="shared" si="13"/>
        <v>0.62281512915702997</v>
      </c>
      <c r="E84" s="52">
        <f t="shared" si="13"/>
        <v>3663</v>
      </c>
      <c r="F84" s="53">
        <f t="shared" si="13"/>
        <v>-1.51717256057073</v>
      </c>
      <c r="G84" s="53">
        <f t="shared" si="13"/>
        <v>1.9814738037344699</v>
      </c>
      <c r="H84" s="57">
        <f>IF(H71&lt;0.0001,"&lt;0.0001",IF(H71&lt;0.001,"&lt;0.001",IF(H71&lt;0.01,"&lt;0.01",ROUND(H71,3))))</f>
        <v>0.98199999999999998</v>
      </c>
    </row>
    <row r="85" spans="1:8" x14ac:dyDescent="0.25">
      <c r="A85" s="38" t="str">
        <f t="shared" si="13"/>
        <v>.</v>
      </c>
      <c r="B85" s="38" t="str">
        <f t="shared" si="13"/>
        <v>DivNA - Div1</v>
      </c>
      <c r="C85" s="40">
        <f t="shared" si="13"/>
        <v>0.42127830335959499</v>
      </c>
      <c r="D85" s="40">
        <f t="shared" si="13"/>
        <v>0.95814814449029995</v>
      </c>
      <c r="E85" s="38">
        <f t="shared" si="13"/>
        <v>3663</v>
      </c>
      <c r="F85" s="40">
        <f t="shared" si="13"/>
        <v>-2.2699067411687301</v>
      </c>
      <c r="G85" s="40">
        <f t="shared" si="13"/>
        <v>3.1124633478879198</v>
      </c>
      <c r="H85" s="48">
        <f t="shared" ref="H85:H89" si="14">IF(H72&lt;0.0001,"&lt;0.0001",IF(H72&lt;0.001,"&lt;0.001",IF(H72&lt;0.01,"&lt;0.01",ROUND(H72,3))))</f>
        <v>0.97199999999999998</v>
      </c>
    </row>
    <row r="86" spans="1:8" x14ac:dyDescent="0.25">
      <c r="A86" s="38" t="str">
        <f t="shared" si="13"/>
        <v>.</v>
      </c>
      <c r="B86" s="38" t="str">
        <f t="shared" si="13"/>
        <v>DivNA - Div2</v>
      </c>
      <c r="C86" s="40">
        <f t="shared" si="13"/>
        <v>3.6448980803362598</v>
      </c>
      <c r="D86" s="40">
        <f t="shared" si="13"/>
        <v>0.95828785078653</v>
      </c>
      <c r="E86" s="38">
        <f t="shared" si="13"/>
        <v>3663</v>
      </c>
      <c r="F86" s="40">
        <f t="shared" si="13"/>
        <v>0.95332063772501996</v>
      </c>
      <c r="G86" s="40">
        <f t="shared" si="13"/>
        <v>6.3364755229474898</v>
      </c>
      <c r="H86" s="48" t="str">
        <f t="shared" si="14"/>
        <v>&lt;0.001</v>
      </c>
    </row>
    <row r="87" spans="1:8" x14ac:dyDescent="0.25">
      <c r="A87" s="38" t="str">
        <f t="shared" si="13"/>
        <v>.</v>
      </c>
      <c r="B87" s="38" t="str">
        <f t="shared" si="13"/>
        <v>Div0 - Div1</v>
      </c>
      <c r="C87" s="40">
        <f t="shared" si="13"/>
        <v>0.18912768177772701</v>
      </c>
      <c r="D87" s="40">
        <f t="shared" si="13"/>
        <v>0.99410680226412196</v>
      </c>
      <c r="E87" s="38">
        <f t="shared" si="13"/>
        <v>3663</v>
      </c>
      <c r="F87" s="40">
        <f t="shared" si="13"/>
        <v>-2.60305573401364</v>
      </c>
      <c r="G87" s="40">
        <f t="shared" si="13"/>
        <v>2.98131109756909</v>
      </c>
      <c r="H87" s="48">
        <f t="shared" si="14"/>
        <v>0.998</v>
      </c>
    </row>
    <row r="88" spans="1:8" x14ac:dyDescent="0.25">
      <c r="A88" s="38" t="str">
        <f t="shared" si="13"/>
        <v>.</v>
      </c>
      <c r="B88" s="38" t="str">
        <f t="shared" si="13"/>
        <v>Div0 - Div2</v>
      </c>
      <c r="C88" s="40">
        <f t="shared" si="13"/>
        <v>3.41274745875439</v>
      </c>
      <c r="D88" s="40">
        <f t="shared" si="13"/>
        <v>0.99270945394559595</v>
      </c>
      <c r="E88" s="38">
        <f t="shared" si="13"/>
        <v>3663</v>
      </c>
      <c r="F88" s="40">
        <f t="shared" si="13"/>
        <v>0.62448882528237404</v>
      </c>
      <c r="G88" s="40">
        <f t="shared" si="13"/>
        <v>6.2010060922264003</v>
      </c>
      <c r="H88" s="48" t="str">
        <f t="shared" si="14"/>
        <v>&lt;0.01</v>
      </c>
    </row>
    <row r="89" spans="1:8" x14ac:dyDescent="0.25">
      <c r="A89" s="41" t="str">
        <f t="shared" si="13"/>
        <v>.</v>
      </c>
      <c r="B89" s="41" t="str">
        <f t="shared" si="13"/>
        <v>Div1 - Div2</v>
      </c>
      <c r="C89" s="42">
        <f t="shared" si="13"/>
        <v>3.2236197769766601</v>
      </c>
      <c r="D89" s="42">
        <f t="shared" si="13"/>
        <v>1.2090180008728699</v>
      </c>
      <c r="E89" s="41">
        <f t="shared" si="13"/>
        <v>3663</v>
      </c>
      <c r="F89" s="42">
        <f t="shared" si="13"/>
        <v>-0.172192427247186</v>
      </c>
      <c r="G89" s="42">
        <f t="shared" si="13"/>
        <v>6.6194319812005098</v>
      </c>
      <c r="H89" s="58">
        <f t="shared" si="14"/>
        <v>3.9E-2</v>
      </c>
    </row>
    <row r="92" spans="1:8" s="62" customFormat="1" x14ac:dyDescent="0.25">
      <c r="A92" s="62" t="s">
        <v>44</v>
      </c>
    </row>
    <row r="93" spans="1:8" s="62" customFormat="1" x14ac:dyDescent="0.25">
      <c r="A93" s="62" t="s">
        <v>52</v>
      </c>
    </row>
    <row r="94" spans="1:8" x14ac:dyDescent="0.25">
      <c r="A94" s="38" t="s">
        <v>47</v>
      </c>
    </row>
    <row r="95" spans="1:8" x14ac:dyDescent="0.25">
      <c r="A95" s="38" t="s">
        <v>45</v>
      </c>
    </row>
    <row r="96" spans="1:8" x14ac:dyDescent="0.25">
      <c r="A96" s="38" t="s">
        <v>46</v>
      </c>
    </row>
    <row r="98" spans="1:14" x14ac:dyDescent="0.25">
      <c r="B98" s="38" t="s">
        <v>41</v>
      </c>
      <c r="K98" s="44" t="s">
        <v>39</v>
      </c>
      <c r="L98" s="45"/>
      <c r="M98" s="45"/>
      <c r="N98" s="45"/>
    </row>
    <row r="99" spans="1:14" x14ac:dyDescent="0.25">
      <c r="B99" s="39"/>
      <c r="C99" s="39" t="s">
        <v>20</v>
      </c>
      <c r="D99" s="39" t="s">
        <v>21</v>
      </c>
      <c r="E99" s="39" t="s">
        <v>22</v>
      </c>
      <c r="F99" s="39" t="s">
        <v>23</v>
      </c>
      <c r="K99" s="39"/>
      <c r="L99" s="39" t="s">
        <v>20</v>
      </c>
      <c r="M99" s="39" t="s">
        <v>21</v>
      </c>
      <c r="N99" s="39" t="s">
        <v>23</v>
      </c>
    </row>
    <row r="100" spans="1:14" x14ac:dyDescent="0.25">
      <c r="B100" s="38" t="s">
        <v>24</v>
      </c>
      <c r="C100" s="46">
        <v>920755.21766588895</v>
      </c>
      <c r="D100" s="38">
        <v>1</v>
      </c>
      <c r="E100" s="38">
        <v>3310.1880444193198</v>
      </c>
      <c r="F100" s="47">
        <v>0</v>
      </c>
      <c r="K100" s="38" t="str">
        <f>B100</f>
        <v>(Intercept)</v>
      </c>
      <c r="L100" s="46">
        <f t="shared" ref="L100:M108" si="15">C100</f>
        <v>920755.21766588895</v>
      </c>
      <c r="M100" s="38">
        <f t="shared" si="15"/>
        <v>1</v>
      </c>
      <c r="N100" s="48" t="str">
        <f t="shared" ref="N100:N107" si="16">IF(F100&lt;0.0001,"&lt;0.0001",IF(F100&lt;0.001,"&lt;0.001",IF(F100&lt;0.01,"&lt;0.01",ROUND(F100,3))))</f>
        <v>&lt;0.0001</v>
      </c>
    </row>
    <row r="101" spans="1:14" x14ac:dyDescent="0.25">
      <c r="B101" s="38" t="s">
        <v>1</v>
      </c>
      <c r="C101" s="46">
        <v>4526.2287410633899</v>
      </c>
      <c r="D101" s="38">
        <v>3</v>
      </c>
      <c r="E101" s="38">
        <v>5.4240504524666697</v>
      </c>
      <c r="F101" s="49">
        <v>1.0150592503845601E-3</v>
      </c>
      <c r="K101" s="38" t="str">
        <f t="shared" ref="K101:K108" si="17">B101</f>
        <v>DivGroup</v>
      </c>
      <c r="L101" s="46">
        <f t="shared" si="15"/>
        <v>4526.2287410633899</v>
      </c>
      <c r="M101" s="38">
        <f t="shared" si="15"/>
        <v>3</v>
      </c>
      <c r="N101" s="48" t="str">
        <f t="shared" si="16"/>
        <v>&lt;0.01</v>
      </c>
    </row>
    <row r="102" spans="1:14" x14ac:dyDescent="0.25">
      <c r="B102" s="38" t="s">
        <v>29</v>
      </c>
      <c r="C102" s="46">
        <v>37611.407876831698</v>
      </c>
      <c r="D102" s="38">
        <v>2</v>
      </c>
      <c r="E102" s="38">
        <v>67.607997380278903</v>
      </c>
      <c r="F102" s="49">
        <v>1.6755805863000299E-29</v>
      </c>
      <c r="K102" s="38" t="str">
        <f t="shared" si="17"/>
        <v>age_3</v>
      </c>
      <c r="L102" s="46">
        <f t="shared" si="15"/>
        <v>37611.407876831698</v>
      </c>
      <c r="M102" s="38">
        <f t="shared" si="15"/>
        <v>2</v>
      </c>
      <c r="N102" s="48" t="str">
        <f t="shared" si="16"/>
        <v>&lt;0.0001</v>
      </c>
    </row>
    <row r="103" spans="1:14" x14ac:dyDescent="0.25">
      <c r="B103" s="38" t="s">
        <v>30</v>
      </c>
      <c r="C103" s="46">
        <v>4167.9773688247697</v>
      </c>
      <c r="D103" s="38">
        <v>1</v>
      </c>
      <c r="E103" s="38">
        <v>14.9842092566891</v>
      </c>
      <c r="F103" s="49">
        <v>1.10514756944281E-4</v>
      </c>
      <c r="K103" s="38" t="str">
        <f t="shared" si="17"/>
        <v>RIAGENDR</v>
      </c>
      <c r="L103" s="46">
        <f t="shared" si="15"/>
        <v>4167.9773688247697</v>
      </c>
      <c r="M103" s="38">
        <f t="shared" si="15"/>
        <v>1</v>
      </c>
      <c r="N103" s="48" t="str">
        <f t="shared" si="16"/>
        <v>&lt;0.001</v>
      </c>
    </row>
    <row r="104" spans="1:14" x14ac:dyDescent="0.25">
      <c r="B104" s="38" t="s">
        <v>31</v>
      </c>
      <c r="C104" s="46">
        <v>1168.54471723083</v>
      </c>
      <c r="D104" s="38">
        <v>3</v>
      </c>
      <c r="E104" s="38">
        <v>1.40033698357329</v>
      </c>
      <c r="F104" s="49">
        <v>0.24076463388167499</v>
      </c>
      <c r="K104" s="38" t="str">
        <f t="shared" si="17"/>
        <v>eth_5</v>
      </c>
      <c r="L104" s="46">
        <f t="shared" si="15"/>
        <v>1168.54471723083</v>
      </c>
      <c r="M104" s="38">
        <f t="shared" si="15"/>
        <v>3</v>
      </c>
      <c r="N104" s="48">
        <f t="shared" si="16"/>
        <v>0.24099999999999999</v>
      </c>
    </row>
    <row r="105" spans="1:14" x14ac:dyDescent="0.25">
      <c r="B105" s="38" t="s">
        <v>32</v>
      </c>
      <c r="C105" s="46">
        <v>1064.00641045766</v>
      </c>
      <c r="D105" s="38">
        <v>2</v>
      </c>
      <c r="E105" s="38">
        <v>1.9125937227979399</v>
      </c>
      <c r="F105" s="49">
        <v>0.147860588586924</v>
      </c>
      <c r="K105" s="38" t="str">
        <f t="shared" si="17"/>
        <v>FIPL</v>
      </c>
      <c r="L105" s="46">
        <f t="shared" si="15"/>
        <v>1064.00641045766</v>
      </c>
      <c r="M105" s="38">
        <f t="shared" si="15"/>
        <v>2</v>
      </c>
      <c r="N105" s="48">
        <f t="shared" si="16"/>
        <v>0.14799999999999999</v>
      </c>
    </row>
    <row r="106" spans="1:14" x14ac:dyDescent="0.25">
      <c r="B106" s="38" t="s">
        <v>33</v>
      </c>
      <c r="C106" s="46">
        <v>5470.1298206425299</v>
      </c>
      <c r="D106" s="38">
        <v>2</v>
      </c>
      <c r="E106" s="38">
        <v>9.8327753056963907</v>
      </c>
      <c r="F106" s="49">
        <v>5.5253684273992701E-5</v>
      </c>
      <c r="K106" s="38" t="str">
        <f t="shared" si="17"/>
        <v>edu</v>
      </c>
      <c r="L106" s="46">
        <f t="shared" si="15"/>
        <v>5470.1298206425299</v>
      </c>
      <c r="M106" s="38">
        <f t="shared" si="15"/>
        <v>2</v>
      </c>
      <c r="N106" s="48" t="str">
        <f t="shared" si="16"/>
        <v>&lt;0.0001</v>
      </c>
    </row>
    <row r="107" spans="1:14" x14ac:dyDescent="0.25">
      <c r="B107" s="38" t="s">
        <v>27</v>
      </c>
      <c r="C107" s="46">
        <v>621.42468625446804</v>
      </c>
      <c r="D107" s="38">
        <v>1</v>
      </c>
      <c r="E107" s="38">
        <v>2.23407104025013</v>
      </c>
      <c r="F107" s="38">
        <v>0.13509340782849699</v>
      </c>
      <c r="K107" s="38" t="str">
        <f t="shared" si="17"/>
        <v>KCAL</v>
      </c>
      <c r="L107" s="46">
        <f t="shared" si="15"/>
        <v>621.42468625446804</v>
      </c>
      <c r="M107" s="38">
        <f t="shared" si="15"/>
        <v>1</v>
      </c>
      <c r="N107" s="48">
        <f t="shared" si="16"/>
        <v>0.13500000000000001</v>
      </c>
    </row>
    <row r="108" spans="1:14" x14ac:dyDescent="0.25">
      <c r="B108" s="39" t="s">
        <v>25</v>
      </c>
      <c r="C108" s="39">
        <v>917365.01585812296</v>
      </c>
      <c r="D108" s="39">
        <v>3298</v>
      </c>
      <c r="E108" s="39" t="s">
        <v>26</v>
      </c>
      <c r="F108" s="39" t="s">
        <v>26</v>
      </c>
      <c r="K108" s="38" t="str">
        <f t="shared" si="17"/>
        <v>Residuals</v>
      </c>
      <c r="L108" s="46">
        <f t="shared" si="15"/>
        <v>917365.01585812296</v>
      </c>
      <c r="M108" s="38">
        <f t="shared" si="15"/>
        <v>3298</v>
      </c>
    </row>
    <row r="110" spans="1:14" x14ac:dyDescent="0.25">
      <c r="A110" s="38" t="s">
        <v>42</v>
      </c>
      <c r="H110" s="51"/>
    </row>
    <row r="111" spans="1:14" x14ac:dyDescent="0.25">
      <c r="A111" s="39" t="s">
        <v>1</v>
      </c>
      <c r="B111" s="39" t="s">
        <v>6</v>
      </c>
      <c r="C111" s="39" t="s">
        <v>7</v>
      </c>
      <c r="D111" s="39" t="s">
        <v>8</v>
      </c>
      <c r="E111" s="39" t="s">
        <v>9</v>
      </c>
      <c r="F111" s="39" t="s">
        <v>10</v>
      </c>
      <c r="G111" s="39" t="s">
        <v>11</v>
      </c>
      <c r="H111" s="39" t="s">
        <v>28</v>
      </c>
    </row>
    <row r="112" spans="1:14" x14ac:dyDescent="0.25">
      <c r="A112" s="38" t="s">
        <v>2</v>
      </c>
      <c r="B112" s="38" t="s">
        <v>12</v>
      </c>
      <c r="C112" s="40">
        <v>101.971435112492</v>
      </c>
      <c r="D112" s="40">
        <v>0.53859177836507999</v>
      </c>
      <c r="E112" s="38">
        <v>3298</v>
      </c>
      <c r="F112" s="38">
        <v>100.458571554616</v>
      </c>
      <c r="G112" s="38">
        <v>103.48429867036801</v>
      </c>
      <c r="H112" s="38" t="s">
        <v>12</v>
      </c>
    </row>
    <row r="113" spans="1:16" x14ac:dyDescent="0.25">
      <c r="A113" s="38" t="s">
        <v>3</v>
      </c>
      <c r="B113" s="38" t="s">
        <v>12</v>
      </c>
      <c r="C113" s="40">
        <v>101.54276019474599</v>
      </c>
      <c r="D113" s="40">
        <v>0.63207571683417796</v>
      </c>
      <c r="E113" s="38">
        <v>3298</v>
      </c>
      <c r="F113" s="38">
        <v>99.767307326305399</v>
      </c>
      <c r="G113" s="38">
        <v>103.31821306318599</v>
      </c>
      <c r="H113" s="38" t="s">
        <v>12</v>
      </c>
      <c r="J113" s="38" t="s">
        <v>40</v>
      </c>
      <c r="L113" s="40"/>
      <c r="M113" s="40"/>
      <c r="O113" s="40"/>
      <c r="P113" s="40"/>
    </row>
    <row r="114" spans="1:16" x14ac:dyDescent="0.25">
      <c r="A114" s="38" t="s">
        <v>4</v>
      </c>
      <c r="B114" s="38" t="s">
        <v>12</v>
      </c>
      <c r="C114" s="40">
        <v>101.728981608846</v>
      </c>
      <c r="D114" s="40">
        <v>1.06435875564474</v>
      </c>
      <c r="E114" s="38">
        <v>3298</v>
      </c>
      <c r="F114" s="38">
        <v>98.739278389072993</v>
      </c>
      <c r="G114" s="38">
        <v>104.718684828618</v>
      </c>
      <c r="H114" s="38" t="s">
        <v>12</v>
      </c>
      <c r="L114" s="40"/>
      <c r="M114" s="40"/>
      <c r="O114" s="40"/>
      <c r="P114" s="40"/>
    </row>
    <row r="115" spans="1:16" x14ac:dyDescent="0.25">
      <c r="A115" s="38" t="s">
        <v>5</v>
      </c>
      <c r="B115" s="38" t="s">
        <v>12</v>
      </c>
      <c r="C115" s="40">
        <v>97.625671289901703</v>
      </c>
      <c r="D115" s="40">
        <v>1.0672485612059099</v>
      </c>
      <c r="E115" s="38">
        <v>3298</v>
      </c>
      <c r="F115" s="38">
        <v>94.627850824938207</v>
      </c>
      <c r="G115" s="38">
        <v>100.623491754865</v>
      </c>
      <c r="H115" s="38" t="s">
        <v>12</v>
      </c>
      <c r="J115" s="38" t="s">
        <v>34</v>
      </c>
      <c r="K115" s="38" t="s">
        <v>35</v>
      </c>
      <c r="L115" s="38" t="s">
        <v>36</v>
      </c>
      <c r="M115" s="38" t="s">
        <v>37</v>
      </c>
      <c r="N115" s="38" t="s">
        <v>38</v>
      </c>
      <c r="O115" s="38" t="s">
        <v>19</v>
      </c>
      <c r="P115" s="40"/>
    </row>
    <row r="116" spans="1:16" x14ac:dyDescent="0.25">
      <c r="A116" s="52" t="s">
        <v>12</v>
      </c>
      <c r="B116" s="52" t="s">
        <v>13</v>
      </c>
      <c r="C116" s="53">
        <v>0.42867491774585398</v>
      </c>
      <c r="D116" s="53">
        <v>0.66899302504341196</v>
      </c>
      <c r="E116" s="52">
        <v>3298</v>
      </c>
      <c r="F116" s="52">
        <v>-1.4504758764486001</v>
      </c>
      <c r="G116" s="52">
        <v>2.3078257119403101</v>
      </c>
      <c r="H116" s="54">
        <f>O116</f>
        <v>0.91877220370825796</v>
      </c>
      <c r="J116" s="38" t="s">
        <v>13</v>
      </c>
      <c r="K116" s="38">
        <v>0.42867491774585398</v>
      </c>
      <c r="L116" s="38">
        <v>0.66899302504341196</v>
      </c>
      <c r="M116" s="38">
        <v>3298</v>
      </c>
      <c r="N116" s="38">
        <v>0.64077636342776001</v>
      </c>
      <c r="O116" s="38">
        <v>0.91877220370825796</v>
      </c>
      <c r="P116" s="40"/>
    </row>
    <row r="117" spans="1:16" x14ac:dyDescent="0.25">
      <c r="A117" s="38" t="s">
        <v>12</v>
      </c>
      <c r="B117" s="38" t="s">
        <v>14</v>
      </c>
      <c r="C117" s="40">
        <v>0.242453503646164</v>
      </c>
      <c r="D117" s="40">
        <v>1.0910212258448599</v>
      </c>
      <c r="E117" s="38">
        <v>3298</v>
      </c>
      <c r="F117" s="38">
        <v>-2.8221425777499598</v>
      </c>
      <c r="G117" s="38">
        <v>3.3070495850422899</v>
      </c>
      <c r="H117" s="55">
        <f>O117</f>
        <v>0.99612960124574601</v>
      </c>
      <c r="J117" s="38" t="s">
        <v>14</v>
      </c>
      <c r="K117" s="38">
        <v>0.242453503646164</v>
      </c>
      <c r="L117" s="38">
        <v>1.0910212258448599</v>
      </c>
      <c r="M117" s="38">
        <v>3298</v>
      </c>
      <c r="N117" s="38">
        <v>0.222226202298139</v>
      </c>
      <c r="O117" s="38">
        <v>0.99612960124574601</v>
      </c>
      <c r="P117" s="40"/>
    </row>
    <row r="118" spans="1:16" x14ac:dyDescent="0.25">
      <c r="A118" s="38" t="s">
        <v>12</v>
      </c>
      <c r="B118" s="38" t="s">
        <v>15</v>
      </c>
      <c r="C118" s="40">
        <v>4.3457638225899302</v>
      </c>
      <c r="D118" s="40">
        <v>1.0879384734967299</v>
      </c>
      <c r="E118" s="38">
        <v>3298</v>
      </c>
      <c r="F118" s="38">
        <v>1.2898269593118401</v>
      </c>
      <c r="G118" s="38">
        <v>7.4017006858680201</v>
      </c>
      <c r="H118" s="55">
        <f t="shared" ref="H118:H121" si="18">O118</f>
        <v>3.8530414795956398E-4</v>
      </c>
      <c r="J118" s="38" t="s">
        <v>15</v>
      </c>
      <c r="K118" s="38">
        <v>4.3457638225899302</v>
      </c>
      <c r="L118" s="38">
        <v>1.0879384734967299</v>
      </c>
      <c r="M118" s="38">
        <v>3298</v>
      </c>
      <c r="N118" s="38">
        <v>3.9944941083131802</v>
      </c>
      <c r="O118" s="38">
        <v>3.8530414795956398E-4</v>
      </c>
      <c r="P118" s="40"/>
    </row>
    <row r="119" spans="1:16" x14ac:dyDescent="0.25">
      <c r="A119" s="38" t="s">
        <v>12</v>
      </c>
      <c r="B119" s="38" t="s">
        <v>16</v>
      </c>
      <c r="C119" s="40">
        <v>-0.18622141409969001</v>
      </c>
      <c r="D119" s="40">
        <v>1.1281408740800101</v>
      </c>
      <c r="E119" s="38">
        <v>3298</v>
      </c>
      <c r="F119" s="38">
        <v>-3.3550837790744401</v>
      </c>
      <c r="G119" s="38">
        <v>2.98264095087506</v>
      </c>
      <c r="H119" s="55">
        <f t="shared" si="18"/>
        <v>0.99840056702322899</v>
      </c>
      <c r="J119" s="38" t="s">
        <v>16</v>
      </c>
      <c r="K119" s="38">
        <v>-0.18622141409969001</v>
      </c>
      <c r="L119" s="38">
        <v>1.1281408740800101</v>
      </c>
      <c r="M119" s="38">
        <v>3298</v>
      </c>
      <c r="N119" s="38">
        <v>-0.16506929088226899</v>
      </c>
      <c r="O119" s="38">
        <v>0.99840056702322899</v>
      </c>
      <c r="P119" s="40"/>
    </row>
    <row r="120" spans="1:16" x14ac:dyDescent="0.25">
      <c r="A120" s="38" t="s">
        <v>12</v>
      </c>
      <c r="B120" s="38" t="s">
        <v>17</v>
      </c>
      <c r="C120" s="40">
        <v>3.91708890484407</v>
      </c>
      <c r="D120" s="40">
        <v>1.1220100515207201</v>
      </c>
      <c r="E120" s="38">
        <v>3298</v>
      </c>
      <c r="F120" s="38">
        <v>0.76544755660653496</v>
      </c>
      <c r="G120" s="38">
        <v>7.0687302530816103</v>
      </c>
      <c r="H120" s="55">
        <f t="shared" si="18"/>
        <v>2.7422707552082798E-3</v>
      </c>
      <c r="J120" s="38" t="s">
        <v>17</v>
      </c>
      <c r="K120" s="38">
        <v>3.91708890484407</v>
      </c>
      <c r="L120" s="38">
        <v>1.1220100515207201</v>
      </c>
      <c r="M120" s="38">
        <v>3298</v>
      </c>
      <c r="N120" s="38">
        <v>3.49113530626131</v>
      </c>
      <c r="O120" s="38">
        <v>2.7422707552082798E-3</v>
      </c>
      <c r="P120" s="40"/>
    </row>
    <row r="121" spans="1:16" x14ac:dyDescent="0.25">
      <c r="A121" s="41" t="s">
        <v>12</v>
      </c>
      <c r="B121" s="41" t="s">
        <v>18</v>
      </c>
      <c r="C121" s="42">
        <v>4.1033103189437599</v>
      </c>
      <c r="D121" s="42">
        <v>1.40095861537606</v>
      </c>
      <c r="E121" s="41">
        <v>3298</v>
      </c>
      <c r="F121" s="41">
        <v>0.16812355889248201</v>
      </c>
      <c r="G121" s="41">
        <v>8.0384970789950501</v>
      </c>
      <c r="H121" s="56">
        <f t="shared" si="18"/>
        <v>1.7996742661638199E-2</v>
      </c>
      <c r="J121" s="38" t="s">
        <v>18</v>
      </c>
      <c r="K121" s="38">
        <v>4.1033103189437599</v>
      </c>
      <c r="L121" s="38">
        <v>1.40095861537606</v>
      </c>
      <c r="M121" s="38">
        <v>3298</v>
      </c>
      <c r="N121" s="38">
        <v>2.9289304294276399</v>
      </c>
      <c r="O121" s="38">
        <v>1.7996742661638199E-2</v>
      </c>
      <c r="P121" s="40"/>
    </row>
    <row r="123" spans="1:16" x14ac:dyDescent="0.25">
      <c r="A123" s="44" t="s">
        <v>39</v>
      </c>
      <c r="B123" s="45"/>
      <c r="C123" s="45"/>
      <c r="D123" s="45"/>
      <c r="E123" s="45"/>
      <c r="F123" s="45"/>
      <c r="G123" s="45"/>
      <c r="H123" s="45"/>
    </row>
    <row r="124" spans="1:16" x14ac:dyDescent="0.25">
      <c r="A124" s="39" t="s">
        <v>1</v>
      </c>
      <c r="B124" s="39" t="s">
        <v>6</v>
      </c>
      <c r="C124" s="39" t="s">
        <v>7</v>
      </c>
      <c r="D124" s="39" t="s">
        <v>8</v>
      </c>
      <c r="E124" s="39" t="s">
        <v>9</v>
      </c>
      <c r="F124" s="39" t="s">
        <v>10</v>
      </c>
      <c r="G124" s="39" t="s">
        <v>11</v>
      </c>
      <c r="H124" s="39" t="s">
        <v>28</v>
      </c>
    </row>
    <row r="125" spans="1:16" x14ac:dyDescent="0.25">
      <c r="A125" s="38" t="str">
        <f>A112</f>
        <v>DivNA</v>
      </c>
      <c r="B125" s="38" t="str">
        <f t="shared" ref="B125:G125" si="19">B112</f>
        <v>.</v>
      </c>
      <c r="C125" s="40">
        <f t="shared" si="19"/>
        <v>101.971435112492</v>
      </c>
      <c r="D125" s="40">
        <f t="shared" si="19"/>
        <v>0.53859177836507999</v>
      </c>
      <c r="E125" s="38">
        <f t="shared" si="19"/>
        <v>3298</v>
      </c>
      <c r="F125" s="40">
        <f t="shared" si="19"/>
        <v>100.458571554616</v>
      </c>
      <c r="G125" s="40">
        <f t="shared" si="19"/>
        <v>103.48429867036801</v>
      </c>
      <c r="H125" s="38" t="s">
        <v>12</v>
      </c>
    </row>
    <row r="126" spans="1:16" x14ac:dyDescent="0.25">
      <c r="A126" s="38" t="str">
        <f t="shared" ref="A126:G134" si="20">A113</f>
        <v>Div0</v>
      </c>
      <c r="B126" s="38" t="str">
        <f t="shared" si="20"/>
        <v>.</v>
      </c>
      <c r="C126" s="40">
        <f t="shared" si="20"/>
        <v>101.54276019474599</v>
      </c>
      <c r="D126" s="40">
        <f t="shared" si="20"/>
        <v>0.63207571683417796</v>
      </c>
      <c r="E126" s="38">
        <f t="shared" si="20"/>
        <v>3298</v>
      </c>
      <c r="F126" s="40">
        <f t="shared" si="20"/>
        <v>99.767307326305399</v>
      </c>
      <c r="G126" s="40">
        <f t="shared" si="20"/>
        <v>103.31821306318599</v>
      </c>
      <c r="H126" s="38" t="s">
        <v>12</v>
      </c>
    </row>
    <row r="127" spans="1:16" x14ac:dyDescent="0.25">
      <c r="A127" s="38" t="str">
        <f t="shared" si="20"/>
        <v>Div1</v>
      </c>
      <c r="B127" s="38" t="str">
        <f t="shared" si="20"/>
        <v>.</v>
      </c>
      <c r="C127" s="40">
        <f t="shared" si="20"/>
        <v>101.728981608846</v>
      </c>
      <c r="D127" s="40">
        <f t="shared" si="20"/>
        <v>1.06435875564474</v>
      </c>
      <c r="E127" s="38">
        <f t="shared" si="20"/>
        <v>3298</v>
      </c>
      <c r="F127" s="40">
        <f t="shared" si="20"/>
        <v>98.739278389072993</v>
      </c>
      <c r="G127" s="40">
        <f t="shared" si="20"/>
        <v>104.718684828618</v>
      </c>
      <c r="H127" s="38" t="s">
        <v>12</v>
      </c>
    </row>
    <row r="128" spans="1:16" x14ac:dyDescent="0.25">
      <c r="A128" s="38" t="str">
        <f t="shared" si="20"/>
        <v>Div2</v>
      </c>
      <c r="B128" s="38" t="str">
        <f t="shared" si="20"/>
        <v>.</v>
      </c>
      <c r="C128" s="40">
        <f t="shared" si="20"/>
        <v>97.625671289901703</v>
      </c>
      <c r="D128" s="40">
        <f t="shared" si="20"/>
        <v>1.0672485612059099</v>
      </c>
      <c r="E128" s="38">
        <f t="shared" si="20"/>
        <v>3298</v>
      </c>
      <c r="F128" s="40">
        <f t="shared" si="20"/>
        <v>94.627850824938207</v>
      </c>
      <c r="G128" s="40">
        <f t="shared" si="20"/>
        <v>100.623491754865</v>
      </c>
      <c r="H128" s="38" t="s">
        <v>12</v>
      </c>
    </row>
    <row r="129" spans="1:8" x14ac:dyDescent="0.25">
      <c r="A129" s="52" t="str">
        <f t="shared" si="20"/>
        <v>.</v>
      </c>
      <c r="B129" s="52" t="str">
        <f t="shared" si="20"/>
        <v>DivNA - Div0</v>
      </c>
      <c r="C129" s="53">
        <f t="shared" si="20"/>
        <v>0.42867491774585398</v>
      </c>
      <c r="D129" s="53">
        <f t="shared" si="20"/>
        <v>0.66899302504341196</v>
      </c>
      <c r="E129" s="52">
        <f t="shared" si="20"/>
        <v>3298</v>
      </c>
      <c r="F129" s="53">
        <f t="shared" si="20"/>
        <v>-1.4504758764486001</v>
      </c>
      <c r="G129" s="53">
        <f t="shared" si="20"/>
        <v>2.3078257119403101</v>
      </c>
      <c r="H129" s="57">
        <f>IF(H116&lt;0.0001,"&lt;0.0001",IF(H116&lt;0.001,"&lt;0.001",IF(H116&lt;0.01,"&lt;0.01",ROUND(H116,3))))</f>
        <v>0.91900000000000004</v>
      </c>
    </row>
    <row r="130" spans="1:8" x14ac:dyDescent="0.25">
      <c r="A130" s="38" t="str">
        <f t="shared" si="20"/>
        <v>.</v>
      </c>
      <c r="B130" s="38" t="str">
        <f t="shared" si="20"/>
        <v>DivNA - Div1</v>
      </c>
      <c r="C130" s="40">
        <f t="shared" si="20"/>
        <v>0.242453503646164</v>
      </c>
      <c r="D130" s="40">
        <f t="shared" si="20"/>
        <v>1.0910212258448599</v>
      </c>
      <c r="E130" s="38">
        <f t="shared" si="20"/>
        <v>3298</v>
      </c>
      <c r="F130" s="40">
        <f t="shared" si="20"/>
        <v>-2.8221425777499598</v>
      </c>
      <c r="G130" s="40">
        <f t="shared" si="20"/>
        <v>3.3070495850422899</v>
      </c>
      <c r="H130" s="48">
        <f t="shared" ref="H130:H134" si="21">IF(H117&lt;0.0001,"&lt;0.0001",IF(H117&lt;0.001,"&lt;0.001",IF(H117&lt;0.01,"&lt;0.01",ROUND(H117,3))))</f>
        <v>0.996</v>
      </c>
    </row>
    <row r="131" spans="1:8" x14ac:dyDescent="0.25">
      <c r="A131" s="38" t="str">
        <f t="shared" si="20"/>
        <v>.</v>
      </c>
      <c r="B131" s="38" t="str">
        <f t="shared" si="20"/>
        <v>DivNA - Div2</v>
      </c>
      <c r="C131" s="40">
        <f t="shared" si="20"/>
        <v>4.3457638225899302</v>
      </c>
      <c r="D131" s="40">
        <f t="shared" si="20"/>
        <v>1.0879384734967299</v>
      </c>
      <c r="E131" s="38">
        <f t="shared" si="20"/>
        <v>3298</v>
      </c>
      <c r="F131" s="40">
        <f t="shared" si="20"/>
        <v>1.2898269593118401</v>
      </c>
      <c r="G131" s="40">
        <f t="shared" si="20"/>
        <v>7.4017006858680201</v>
      </c>
      <c r="H131" s="48" t="str">
        <f t="shared" si="21"/>
        <v>&lt;0.001</v>
      </c>
    </row>
    <row r="132" spans="1:8" x14ac:dyDescent="0.25">
      <c r="A132" s="38" t="str">
        <f t="shared" si="20"/>
        <v>.</v>
      </c>
      <c r="B132" s="38" t="str">
        <f t="shared" si="20"/>
        <v>Div0 - Div1</v>
      </c>
      <c r="C132" s="40">
        <f t="shared" si="20"/>
        <v>-0.18622141409969001</v>
      </c>
      <c r="D132" s="40">
        <f t="shared" si="20"/>
        <v>1.1281408740800101</v>
      </c>
      <c r="E132" s="38">
        <f t="shared" si="20"/>
        <v>3298</v>
      </c>
      <c r="F132" s="40">
        <f t="shared" si="20"/>
        <v>-3.3550837790744401</v>
      </c>
      <c r="G132" s="40">
        <f t="shared" si="20"/>
        <v>2.98264095087506</v>
      </c>
      <c r="H132" s="48">
        <f t="shared" si="21"/>
        <v>0.998</v>
      </c>
    </row>
    <row r="133" spans="1:8" x14ac:dyDescent="0.25">
      <c r="A133" s="38" t="str">
        <f t="shared" si="20"/>
        <v>.</v>
      </c>
      <c r="B133" s="38" t="str">
        <f t="shared" si="20"/>
        <v>Div0 - Div2</v>
      </c>
      <c r="C133" s="40">
        <f t="shared" si="20"/>
        <v>3.91708890484407</v>
      </c>
      <c r="D133" s="40">
        <f t="shared" si="20"/>
        <v>1.1220100515207201</v>
      </c>
      <c r="E133" s="38">
        <f t="shared" si="20"/>
        <v>3298</v>
      </c>
      <c r="F133" s="40">
        <f t="shared" si="20"/>
        <v>0.76544755660653496</v>
      </c>
      <c r="G133" s="40">
        <f t="shared" si="20"/>
        <v>7.0687302530816103</v>
      </c>
      <c r="H133" s="48" t="str">
        <f t="shared" si="21"/>
        <v>&lt;0.01</v>
      </c>
    </row>
    <row r="134" spans="1:8" x14ac:dyDescent="0.25">
      <c r="A134" s="41" t="str">
        <f t="shared" si="20"/>
        <v>.</v>
      </c>
      <c r="B134" s="41" t="str">
        <f t="shared" si="20"/>
        <v>Div1 - Div2</v>
      </c>
      <c r="C134" s="42">
        <f t="shared" si="20"/>
        <v>4.1033103189437599</v>
      </c>
      <c r="D134" s="42">
        <f t="shared" si="20"/>
        <v>1.40095861537606</v>
      </c>
      <c r="E134" s="41">
        <f t="shared" si="20"/>
        <v>3298</v>
      </c>
      <c r="F134" s="42">
        <f t="shared" si="20"/>
        <v>0.16812355889248201</v>
      </c>
      <c r="G134" s="42">
        <f t="shared" si="20"/>
        <v>8.0384970789950501</v>
      </c>
      <c r="H134" s="58">
        <f t="shared" si="21"/>
        <v>1.7999999999999999E-2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2023-06-29T08:43:45Z</dcterms:modified>
</cp:coreProperties>
</file>