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brain/Desktop/"/>
    </mc:Choice>
  </mc:AlternateContent>
  <xr:revisionPtr revIDLastSave="0" documentId="13_ncr:1_{C4A1AEB4-B5DD-4A4D-9BB3-08EB5F88316E}" xr6:coauthVersionLast="45" xr6:coauthVersionMax="45" xr10:uidLastSave="{00000000-0000-0000-0000-000000000000}"/>
  <bookViews>
    <workbookView xWindow="12940" yWindow="1440" windowWidth="30460" windowHeight="24260" xr2:uid="{00000000-000D-0000-FFFF-FFFF00000000}"/>
  </bookViews>
  <sheets>
    <sheet name="Main Data Table" sheetId="1" r:id="rId1"/>
    <sheet name="Pivot - Parent Category" sheetId="3" r:id="rId2"/>
    <sheet name="Pivot - Sub Category" sheetId="4" r:id="rId3"/>
    <sheet name="Pivot - Date Created" sheetId="5" r:id="rId4"/>
    <sheet name="Bonus" sheetId="6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6" l="1"/>
  <c r="B12" i="6"/>
  <c r="B11" i="6"/>
  <c r="B10" i="6"/>
  <c r="B9" i="6"/>
  <c r="B8" i="6"/>
  <c r="B7" i="6"/>
  <c r="B6" i="6"/>
  <c r="B5" i="6"/>
  <c r="B4" i="6"/>
  <c r="B3" i="6"/>
  <c r="B2" i="6"/>
  <c r="V2" i="1"/>
  <c r="W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<sst xmlns="http://schemas.openxmlformats.org/spreadsheetml/2006/main" count="24821" uniqueCount="8400">
  <si>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</si>
  <si>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</si>
  <si>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</si>
  <si>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</si>
  <si>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</si>
  <si>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</si>
  <si>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</si>
  <si>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</si>
  <si>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</si>
  <si>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</si>
  <si>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</si>
  <si>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</si>
  <si>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</si>
  <si>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</si>
  <si>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</si>
  <si>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</si>
  <si>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</si>
  <si>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</si>
  <si>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</si>
  <si>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</si>
  <si>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</si>
  <si>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</si>
  <si>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</si>
  <si>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</si>
  <si>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</si>
  <si>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</si>
  <si>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</si>
  <si>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</si>
  <si>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</si>
  <si>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</si>
  <si>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</si>
  <si>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</si>
  <si>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</si>
  <si>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</si>
  <si>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</si>
  <si>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</si>
  <si>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</si>
  <si>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</si>
  <si>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</si>
  <si>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</si>
  <si>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</si>
  <si>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</si>
  <si>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</si>
  <si>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</si>
  <si>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</si>
  <si>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</si>
  <si>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</si>
  <si>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</si>
  <si>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</si>
  <si>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</si>
  <si>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</si>
  <si>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</si>
  <si>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</si>
  <si>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</si>
  <si>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</si>
  <si>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</si>
  <si>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</si>
  <si>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</si>
  <si>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</si>
  <si>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</si>
  <si>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</si>
  <si>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</si>
  <si>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</si>
  <si>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</si>
  <si>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</si>
  <si>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</si>
  <si>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</si>
  <si>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</si>
  <si>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</si>
  <si>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</si>
  <si>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</si>
  <si>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</si>
  <si>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</si>
  <si>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</si>
  <si>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</si>
  <si>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</si>
  <si>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</si>
  <si>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</si>
  <si>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</si>
  <si>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</si>
  <si>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</si>
  <si>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</si>
  <si>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</si>
  <si>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</si>
  <si>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</si>
  <si>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</si>
  <si>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</si>
  <si>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</si>
  <si>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</si>
  <si>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</si>
  <si>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</si>
  <si>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</si>
  <si>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</si>
  <si>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</si>
  <si>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</si>
  <si>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</si>
  <si>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</si>
  <si>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</si>
  <si>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</si>
  <si>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</si>
  <si>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</si>
  <si>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</si>
  <si>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</si>
  <si>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</si>
  <si>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</si>
  <si>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</si>
  <si>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</si>
  <si>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</si>
  <si>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</si>
  <si>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</si>
  <si>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</si>
  <si>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</si>
  <si>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</si>
  <si>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</si>
  <si>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</si>
  <si>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</si>
  <si>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</si>
  <si>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</si>
  <si>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</si>
  <si>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</si>
  <si>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</si>
  <si>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</si>
  <si>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</si>
  <si>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</si>
  <si>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</si>
  <si>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</si>
  <si>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</si>
  <si>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</si>
  <si>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</si>
  <si>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</si>
  <si>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</si>
  <si>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</si>
  <si>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</si>
  <si>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</si>
  <si>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</si>
  <si>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</si>
  <si>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</si>
  <si>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</si>
  <si>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</si>
  <si>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</si>
  <si>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</si>
  <si>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</si>
  <si>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</si>
  <si>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</si>
  <si>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</si>
  <si>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</si>
  <si>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</si>
  <si>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</si>
  <si>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</si>
  <si>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</si>
  <si>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</si>
  <si>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</si>
  <si>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</si>
  <si>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</si>
  <si>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</si>
  <si>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</si>
  <si>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</si>
  <si>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</si>
  <si>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</si>
  <si>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</si>
  <si>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</si>
  <si>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</si>
  <si>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</si>
  <si>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</si>
  <si>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</si>
  <si>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</si>
  <si>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</si>
  <si>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</si>
  <si>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</si>
  <si>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</si>
  <si>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</si>
  <si>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</si>
  <si>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</si>
  <si>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</si>
  <si>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</si>
  <si>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</si>
  <si>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</si>
  <si>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</si>
  <si>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</si>
  <si>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</si>
  <si>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</si>
  <si>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</si>
  <si>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</si>
  <si>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</si>
  <si>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</si>
  <si>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</si>
  <si>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</si>
  <si>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</si>
  <si>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</si>
  <si>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</si>
  <si>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</si>
  <si>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</si>
  <si>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</si>
  <si>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</si>
  <si>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</si>
  <si>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</si>
  <si>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</si>
  <si>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</si>
  <si>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</si>
  <si>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</si>
  <si>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</si>
  <si>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</si>
  <si>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</si>
  <si>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</si>
  <si>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</si>
  <si>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</si>
  <si>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</si>
  <si>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</si>
  <si>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</si>
  <si>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</si>
  <si>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</si>
  <si>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</si>
  <si>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</si>
  <si>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</si>
  <si>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</si>
  <si>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</si>
  <si>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</si>
  <si>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</si>
  <si>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</si>
  <si>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</si>
  <si>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</si>
  <si>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</si>
  <si>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</si>
  <si>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</si>
  <si>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</si>
  <si>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</si>
  <si>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</si>
  <si>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</si>
  <si>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</si>
  <si>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</si>
  <si>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</si>
  <si>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</si>
  <si>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</si>
  <si>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</si>
  <si>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</si>
  <si>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</si>
  <si>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</si>
  <si>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</si>
  <si>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</si>
  <si>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</si>
  <si>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</si>
  <si>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</si>
  <si>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</si>
  <si>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</si>
  <si>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</si>
  <si>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</si>
  <si>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</si>
  <si>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</si>
  <si>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</si>
  <si>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</si>
  <si>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</si>
  <si>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</si>
  <si>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</si>
  <si>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</si>
  <si>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</si>
  <si>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</si>
  <si>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</si>
  <si>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</si>
  <si>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</si>
  <si>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</si>
  <si>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</si>
  <si>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</si>
  <si>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</si>
  <si>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</si>
  <si>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</si>
  <si>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</si>
  <si>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</si>
  <si>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</si>
  <si>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</si>
  <si>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</si>
  <si>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</si>
  <si>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</si>
  <si>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</si>
  <si>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</si>
  <si>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</si>
  <si>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</si>
  <si>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</si>
  <si>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</si>
  <si>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</si>
  <si>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</si>
  <si>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</si>
  <si>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</si>
  <si>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</si>
  <si>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</si>
  <si>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</si>
  <si>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</si>
  <si>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</si>
  <si>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</si>
  <si>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</si>
  <si>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</si>
  <si>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</si>
  <si>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</si>
  <si>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</si>
  <si>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</si>
  <si>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</si>
  <si>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</si>
  <si>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</si>
  <si>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</si>
  <si>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</si>
  <si>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</si>
  <si>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</si>
  <si>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</si>
  <si>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</si>
  <si>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</si>
  <si>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</si>
  <si>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</si>
  <si>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</si>
  <si>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</si>
  <si>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</si>
  <si>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</si>
  <si>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</si>
  <si>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</si>
  <si>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</si>
  <si>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</si>
  <si>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</si>
  <si>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</si>
  <si>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</si>
  <si>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</si>
  <si>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</si>
  <si>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</si>
  <si>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</si>
  <si>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</si>
  <si>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</si>
  <si>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</si>
  <si>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</si>
  <si>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</si>
  <si>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</si>
  <si>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</si>
  <si>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</si>
  <si>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</si>
  <si>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</si>
  <si>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</si>
  <si>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</si>
  <si>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</si>
  <si>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</si>
  <si>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</si>
  <si>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</si>
  <si>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</si>
  <si>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</si>
  <si>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</si>
  <si>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</si>
  <si>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</si>
  <si>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</si>
  <si>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</si>
  <si>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</si>
  <si>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</si>
  <si>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</si>
  <si>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</si>
  <si>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</si>
  <si>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</si>
  <si>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</si>
  <si>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</si>
  <si>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</si>
  <si>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</si>
  <si>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</si>
  <si>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</si>
  <si>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</si>
  <si>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</si>
  <si>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</si>
  <si>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</si>
  <si>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</si>
  <si>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</si>
  <si>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</si>
  <si>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</si>
  <si>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</si>
  <si>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</si>
  <si>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</si>
  <si>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</si>
  <si>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</si>
  <si>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</si>
  <si>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</si>
  <si>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</si>
  <si>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</si>
  <si>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</si>
  <si>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</si>
  <si>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</si>
  <si>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</si>
  <si>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</si>
  <si>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</si>
  <si>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</si>
  <si>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</si>
  <si>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</si>
  <si>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</si>
  <si>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</si>
  <si>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</si>
  <si>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</si>
  <si>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</si>
  <si>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</si>
  <si>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</si>
  <si>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</si>
  <si>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</si>
  <si>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</si>
  <si>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</si>
  <si>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</si>
  <si>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</si>
  <si>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</si>
  <si>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</si>
  <si>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</si>
  <si>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</si>
  <si>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</si>
  <si>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</si>
  <si>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</si>
  <si>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</si>
  <si>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</si>
  <si>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</si>
  <si>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</si>
  <si>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</si>
  <si>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</si>
  <si>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</si>
  <si>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</si>
  <si>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</si>
  <si>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</si>
  <si>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</si>
  <si>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</si>
  <si>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</si>
  <si>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</si>
  <si>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</si>
  <si>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</si>
  <si>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</si>
  <si>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</si>
  <si>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</si>
  <si>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</si>
  <si>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</si>
  <si>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</si>
  <si>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</si>
  <si>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</si>
  <si>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</si>
  <si>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</si>
  <si>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</si>
  <si>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</si>
  <si>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</si>
  <si>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</si>
  <si>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</si>
  <si>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</si>
  <si>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</si>
  <si>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</si>
  <si>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</si>
  <si>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</si>
  <si>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</si>
  <si>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</si>
  <si>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</si>
  <si>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</si>
  <si>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</si>
  <si>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</si>
  <si>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</si>
  <si>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</si>
  <si>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</si>
  <si>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</si>
  <si>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</si>
  <si>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</si>
  <si>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</si>
  <si>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</si>
  <si>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</si>
  <si>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</si>
  <si>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</si>
  <si>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</si>
  <si>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</si>
  <si>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</si>
  <si>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</si>
  <si>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</si>
  <si>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</si>
  <si>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</si>
  <si>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</si>
  <si>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</si>
  <si>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</si>
  <si>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</si>
  <si>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</si>
  <si>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</si>
  <si>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</si>
  <si>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</si>
  <si>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</si>
  <si>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</si>
  <si>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</si>
  <si>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</si>
  <si>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</si>
  <si>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</si>
  <si>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</si>
  <si>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</si>
  <si>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</si>
  <si>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</si>
  <si>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</si>
  <si>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</si>
  <si>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</si>
  <si>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</si>
  <si>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</si>
  <si>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</si>
  <si>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</si>
  <si>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</si>
  <si>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</si>
  <si>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</si>
  <si>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</si>
  <si>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</si>
  <si>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</si>
  <si>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</si>
  <si>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</si>
  <si>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</si>
  <si>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</si>
  <si>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</si>
  <si>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</si>
  <si>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</si>
  <si>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</si>
  <si>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</si>
  <si>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</si>
  <si>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</si>
  <si>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</si>
  <si>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</si>
  <si>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</si>
  <si>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</si>
  <si>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</si>
  <si>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</si>
  <si>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</si>
  <si>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</si>
  <si>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</si>
  <si>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</si>
  <si>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</si>
  <si>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</si>
  <si>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</si>
  <si>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</si>
  <si>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</si>
  <si>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</si>
  <si>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</si>
  <si>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</si>
  <si>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</si>
  <si>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</si>
  <si>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</si>
  <si>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</si>
  <si>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</si>
  <si>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</si>
  <si>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</si>
  <si>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</si>
  <si>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</si>
  <si>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</si>
  <si>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</si>
  <si>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</si>
  <si>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</si>
  <si>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</si>
  <si>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</si>
  <si>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</si>
  <si>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</si>
  <si>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</si>
  <si>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</si>
  <si>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</si>
  <si>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</si>
  <si>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</si>
  <si>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</si>
  <si>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</si>
  <si>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</si>
  <si>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</si>
  <si>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</si>
  <si>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</si>
  <si>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</si>
  <si>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</si>
  <si>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</si>
  <si>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</si>
  <si>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</si>
  <si>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</si>
  <si>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</si>
  <si>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</si>
  <si>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</si>
  <si>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</si>
  <si>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</si>
  <si>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</si>
  <si>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</si>
  <si>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</si>
  <si>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</si>
  <si>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</si>
  <si>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</si>
  <si>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</si>
  <si>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</si>
  <si>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</si>
  <si>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</si>
  <si>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</si>
  <si>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</si>
  <si>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</si>
  <si>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</si>
  <si>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</si>
  <si>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</si>
  <si>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</si>
  <si>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</si>
  <si>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</si>
  <si>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</si>
  <si>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</si>
  <si>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</si>
  <si>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</si>
  <si>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</si>
  <si>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</si>
  <si>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</si>
  <si>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</si>
  <si>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</si>
  <si>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</si>
  <si>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</si>
  <si>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</si>
  <si>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</si>
  <si>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</si>
  <si>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</si>
  <si>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</si>
  <si>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</si>
  <si>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</si>
  <si>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</si>
  <si>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</si>
  <si>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</si>
  <si>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</si>
  <si>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</si>
  <si>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</si>
  <si>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</si>
  <si>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</si>
  <si>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</si>
  <si>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</si>
  <si>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</si>
  <si>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</si>
  <si>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</si>
  <si>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</si>
  <si>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</si>
  <si>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</si>
  <si>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</si>
  <si>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</si>
  <si>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</si>
  <si>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</si>
  <si>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</si>
  <si>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</si>
  <si>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</si>
  <si>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</si>
  <si>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</si>
  <si>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</si>
  <si>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</si>
  <si>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</si>
  <si>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</si>
  <si>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</si>
  <si>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</si>
  <si>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</si>
  <si>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</si>
  <si>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</si>
  <si>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</si>
  <si>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</si>
  <si>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</si>
  <si>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</si>
  <si>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</si>
  <si>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</si>
  <si>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</si>
  <si>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</si>
  <si>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</si>
  <si>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</si>
  <si>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</si>
  <si>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</si>
  <si>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</si>
  <si>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</si>
  <si>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</si>
  <si>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</si>
  <si>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</si>
  <si>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</si>
  <si>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</si>
  <si>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</si>
  <si>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</si>
  <si>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</si>
  <si>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</si>
  <si>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</si>
  <si>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</si>
  <si>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</si>
  <si>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</si>
  <si>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</si>
  <si>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</si>
  <si>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</si>
  <si>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</si>
  <si>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</si>
  <si>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</si>
  <si>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</si>
  <si>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</si>
  <si>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</si>
  <si>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</si>
  <si>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</si>
  <si>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</si>
  <si>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</si>
  <si>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</si>
  <si>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</si>
  <si>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</si>
  <si>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</si>
  <si>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</si>
  <si>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</si>
  <si>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</si>
  <si>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</si>
  <si>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</si>
  <si>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</si>
  <si>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</si>
  <si>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</si>
  <si>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</si>
  <si>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</si>
  <si>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</si>
  <si>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</si>
  <si>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</si>
  <si>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</si>
  <si>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</si>
  <si>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</si>
  <si>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</si>
  <si>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</si>
  <si>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</si>
  <si>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</si>
  <si>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</si>
  <si>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</si>
  <si>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</si>
  <si>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</si>
  <si>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</si>
  <si>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</si>
  <si>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</si>
  <si>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</si>
  <si>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</si>
  <si>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</si>
  <si>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</si>
  <si>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</si>
  <si>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</si>
  <si>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</si>
  <si>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</si>
  <si>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</si>
  <si>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</si>
  <si>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</si>
  <si>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</si>
  <si>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</si>
  <si>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</si>
  <si>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</si>
  <si>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</si>
  <si>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</si>
  <si>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</si>
  <si>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</si>
  <si>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</si>
  <si>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</si>
  <si>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</si>
  <si>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</si>
  <si>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</si>
  <si>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</si>
  <si>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</si>
  <si>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</si>
  <si>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</si>
  <si>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</si>
  <si>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</si>
  <si>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</si>
  <si>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</si>
  <si>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</si>
  <si>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</si>
  <si>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</si>
  <si>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</si>
  <si>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</si>
  <si>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</si>
  <si>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</si>
  <si>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</si>
  <si>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</si>
  <si>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</si>
  <si>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</si>
  <si>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</si>
  <si>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</si>
  <si>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</si>
  <si>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</si>
  <si>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</si>
  <si>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</si>
  <si>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</si>
  <si>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</si>
  <si>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</si>
  <si>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</si>
  <si>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</si>
  <si>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</si>
  <si>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</si>
  <si>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</si>
  <si>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</si>
  <si>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</si>
  <si>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</si>
  <si>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</si>
  <si>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</si>
  <si>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</si>
  <si>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</si>
  <si>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</si>
  <si>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</si>
  <si>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</si>
  <si>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</si>
  <si>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</si>
  <si>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</si>
  <si>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</si>
  <si>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</si>
  <si>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</si>
  <si>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</si>
  <si>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</si>
  <si>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</si>
  <si>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</si>
  <si>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</si>
  <si>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</si>
  <si>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</si>
  <si>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</si>
  <si>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</si>
  <si>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</si>
  <si>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</si>
  <si>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</si>
  <si>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</si>
  <si>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</si>
  <si>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</si>
  <si>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</si>
  <si>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</si>
  <si>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</si>
  <si>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</si>
  <si>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</si>
  <si>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</si>
  <si>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</si>
  <si>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</si>
  <si>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</si>
  <si>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</si>
  <si>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</si>
  <si>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</si>
  <si>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</si>
  <si>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</si>
  <si>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</si>
  <si>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</si>
  <si>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</si>
  <si>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</si>
  <si>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</si>
  <si>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</si>
  <si>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</si>
  <si>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</si>
  <si>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</si>
  <si>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</si>
  <si>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</si>
  <si>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</si>
  <si>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</si>
  <si>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</si>
  <si>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</si>
  <si>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</si>
  <si>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</si>
  <si>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</si>
  <si>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</si>
  <si>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</si>
  <si>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</si>
  <si>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</si>
  <si>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</si>
  <si>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</si>
  <si>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</si>
  <si>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</si>
  <si>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</si>
  <si>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</si>
  <si>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</si>
  <si>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</si>
  <si>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</si>
  <si>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</si>
  <si>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</si>
  <si>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</si>
  <si>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</si>
  <si>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</si>
  <si>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</si>
  <si>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</si>
  <si>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</si>
  <si>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</si>
  <si>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</si>
  <si>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</si>
  <si>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</si>
  <si>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</si>
  <si>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</si>
  <si>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</si>
  <si>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</si>
  <si>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</si>
  <si>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</si>
  <si>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</si>
  <si>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</si>
  <si>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</si>
  <si>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</si>
  <si>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</si>
  <si>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</si>
  <si>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</si>
  <si>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</si>
  <si>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</si>
  <si>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</si>
  <si>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</si>
  <si>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</si>
  <si>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</si>
  <si>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</si>
  <si>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</si>
  <si>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</si>
  <si>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</si>
  <si>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</si>
  <si>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</si>
  <si>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</si>
  <si>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</si>
  <si>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</si>
  <si>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</si>
  <si>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</si>
  <si>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</si>
  <si>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</si>
  <si>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</si>
  <si>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</si>
  <si>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</si>
  <si>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</si>
  <si>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</si>
  <si>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</si>
  <si>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</si>
  <si>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</si>
  <si>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</si>
  <si>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</si>
  <si>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</si>
  <si>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</si>
  <si>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</si>
  <si>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</si>
  <si>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</si>
  <si>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</si>
  <si>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</si>
  <si>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</si>
  <si>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</si>
  <si>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</si>
  <si>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</si>
  <si>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</si>
  <si>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</si>
  <si>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</si>
  <si>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</si>
  <si>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</si>
  <si>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</si>
  <si>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</si>
  <si>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</si>
  <si>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</si>
  <si>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</si>
  <si>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</si>
  <si>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</si>
  <si>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</si>
  <si>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</si>
  <si>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</si>
  <si>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</si>
  <si>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</si>
  <si>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</si>
  <si>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</si>
  <si>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</si>
  <si>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</si>
  <si>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</si>
  <si>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</si>
  <si>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</si>
  <si>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</si>
  <si>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</si>
  <si>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</si>
  <si>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</si>
  <si>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</si>
  <si>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</si>
  <si>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</si>
  <si>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</si>
  <si>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</si>
  <si>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</si>
  <si>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</si>
  <si>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</si>
  <si>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</si>
  <si>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</si>
  <si>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</si>
  <si>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</si>
  <si>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</si>
  <si>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</si>
  <si>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</si>
  <si>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</si>
  <si>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</si>
  <si>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</si>
  <si>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</si>
  <si>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</si>
  <si>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</si>
  <si>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</si>
  <si>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</si>
  <si>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</si>
  <si>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</si>
  <si>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</si>
  <si>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</si>
  <si>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</si>
  <si>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</si>
  <si>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</si>
  <si>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</si>
  <si>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</si>
  <si>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</si>
  <si>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</si>
  <si>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</si>
  <si>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</si>
  <si>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</si>
  <si>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</si>
  <si>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</si>
  <si>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</si>
  <si>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</si>
  <si>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</si>
  <si>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</si>
  <si>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</si>
  <si>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</si>
  <si>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</si>
  <si>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</si>
  <si>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</si>
  <si>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</si>
  <si>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</si>
  <si>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</si>
  <si>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</si>
  <si>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</si>
  <si>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</si>
  <si>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</si>
  <si>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</si>
  <si>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</si>
  <si>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</si>
  <si>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</si>
  <si>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</si>
  <si>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</si>
  <si>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</si>
  <si>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</si>
  <si>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</si>
  <si>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</si>
  <si>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</si>
  <si>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</si>
  <si>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</si>
  <si>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</si>
  <si>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</si>
  <si>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</si>
  <si>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</si>
  <si>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</si>
  <si>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</si>
  <si>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</si>
  <si>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</si>
  <si>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</si>
  <si>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</si>
  <si>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</si>
  <si>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</si>
  <si>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</si>
  <si>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</si>
  <si>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</si>
  <si>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</si>
  <si>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</si>
  <si>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</si>
  <si>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</si>
  <si>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</si>
  <si>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</si>
  <si>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</si>
  <si>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</si>
  <si>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</si>
  <si>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</si>
  <si>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</si>
  <si>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</si>
  <si>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</si>
  <si>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</si>
  <si>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</si>
  <si>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</si>
  <si>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</si>
  <si>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</si>
  <si>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</si>
  <si>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</si>
  <si>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</si>
  <si>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</si>
  <si>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</si>
  <si>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</si>
  <si>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</si>
  <si>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</si>
  <si>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</si>
  <si>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</si>
  <si>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</si>
  <si>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</si>
  <si>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</si>
  <si>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</si>
  <si>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</si>
  <si>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</si>
  <si>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</si>
  <si>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</si>
  <si>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</si>
  <si>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</si>
  <si>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</si>
  <si>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</si>
  <si>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</si>
  <si>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</si>
  <si>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</si>
  <si>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</si>
  <si>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</si>
  <si>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</si>
  <si>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</si>
  <si>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</si>
  <si>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</si>
  <si>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</si>
  <si>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</si>
  <si>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</si>
  <si>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</si>
  <si>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</si>
  <si>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</si>
  <si>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</si>
  <si>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</si>
  <si>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</si>
  <si>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</si>
  <si>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</si>
  <si>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</si>
  <si>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</si>
  <si>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</si>
  <si>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</si>
  <si>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</si>
  <si>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</si>
  <si>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</si>
  <si>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</si>
  <si>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</si>
  <si>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</si>
  <si>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</si>
  <si>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</si>
  <si>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</si>
  <si>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</si>
  <si>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</si>
  <si>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</si>
  <si>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</si>
  <si>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</si>
  <si>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</si>
  <si>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</si>
  <si>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</si>
  <si>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</si>
  <si>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</si>
  <si>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</si>
  <si>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</si>
  <si>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</si>
  <si>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</si>
  <si>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</si>
  <si>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</si>
  <si>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</si>
  <si>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</si>
  <si>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</si>
  <si>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</si>
  <si>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</si>
  <si>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</si>
  <si>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</si>
  <si>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</si>
  <si>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</si>
  <si>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</si>
  <si>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</si>
  <si>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</si>
  <si>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</si>
  <si>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</si>
  <si>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</si>
  <si>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</si>
  <si>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</si>
  <si>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</si>
  <si>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</si>
  <si>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</si>
  <si>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</si>
  <si>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</si>
  <si>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</si>
  <si>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</si>
  <si>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</si>
  <si>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</si>
  <si>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</si>
  <si>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</si>
  <si>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</si>
  <si>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</si>
  <si>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</si>
  <si>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</si>
  <si>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</si>
  <si>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</si>
  <si>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</si>
  <si>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</si>
  <si>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</si>
  <si>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</si>
  <si>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</si>
  <si>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</si>
  <si>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</si>
  <si>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</si>
  <si>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</si>
  <si>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</si>
  <si>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</si>
  <si>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</si>
  <si>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</si>
  <si>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</si>
  <si>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</si>
  <si>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</si>
  <si>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</si>
  <si>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</si>
  <si>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</si>
  <si>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</si>
  <si>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</si>
  <si>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</si>
  <si>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</si>
  <si>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</si>
  <si>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</si>
  <si>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</si>
  <si>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</si>
  <si>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</si>
  <si>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</si>
  <si>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</si>
  <si>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</si>
  <si>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</si>
  <si>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</si>
  <si>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</si>
  <si>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</si>
  <si>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</si>
  <si>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</si>
  <si>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</si>
  <si>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</si>
  <si>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</si>
  <si>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</si>
  <si>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</si>
  <si>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</si>
  <si>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</si>
  <si>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</si>
  <si>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</si>
  <si>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</si>
  <si>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</si>
  <si>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</si>
  <si>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</si>
  <si>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</si>
  <si>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</si>
  <si>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</si>
  <si>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</si>
  <si>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</si>
  <si>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</si>
  <si>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</si>
  <si>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</si>
  <si>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</si>
  <si>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</si>
  <si>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</si>
  <si>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</si>
  <si>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</si>
  <si>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</si>
  <si>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</si>
  <si>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</si>
  <si>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</si>
  <si>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</si>
  <si>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</si>
  <si>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</si>
  <si>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</si>
  <si>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</si>
  <si>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</si>
  <si>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</si>
  <si>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</si>
  <si>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</si>
  <si>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</si>
  <si>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</si>
  <si>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</si>
  <si>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</si>
  <si>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</si>
  <si>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</si>
  <si>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</si>
  <si>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</si>
  <si>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</si>
  <si>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</si>
  <si>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</si>
  <si>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</si>
  <si>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</si>
  <si>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</si>
  <si>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</si>
  <si>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</si>
  <si>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</si>
  <si>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</si>
  <si>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</si>
  <si>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</si>
  <si>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</si>
  <si>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</si>
  <si>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</si>
  <si>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</si>
  <si>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</si>
  <si>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</si>
  <si>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</si>
  <si>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</si>
  <si>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</si>
  <si>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</si>
  <si>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</si>
  <si>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</si>
  <si>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</si>
  <si>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</si>
  <si>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</si>
  <si>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</si>
  <si>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</si>
  <si>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</si>
  <si>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</si>
  <si>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</si>
  <si>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</si>
  <si>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</si>
  <si>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</si>
  <si>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</si>
  <si>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</si>
  <si>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</si>
  <si>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</si>
  <si>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</si>
  <si>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</si>
  <si>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</si>
  <si>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</si>
  <si>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</si>
  <si>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</si>
  <si>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</si>
  <si>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</si>
  <si>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</si>
  <si>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</si>
  <si>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</si>
  <si>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</si>
  <si>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</si>
  <si>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</si>
  <si>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</si>
  <si>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</si>
  <si>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</si>
  <si>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</si>
  <si>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</si>
  <si>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</si>
  <si>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</si>
  <si>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</si>
  <si>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</si>
  <si>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</si>
  <si>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</si>
  <si>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</si>
  <si>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</si>
  <si>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</si>
  <si>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</si>
  <si>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</si>
  <si>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</si>
  <si>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</si>
  <si>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</si>
  <si>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</si>
  <si>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</si>
  <si>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</si>
  <si>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</si>
  <si>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</si>
  <si>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</si>
  <si>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</si>
  <si>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</si>
  <si>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</si>
  <si>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</si>
  <si>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</si>
  <si>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</si>
  <si>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</si>
  <si>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</si>
  <si>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</si>
  <si>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</si>
  <si>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</si>
  <si>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</si>
  <si>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</si>
  <si>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</si>
  <si>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</si>
  <si>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</si>
  <si>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</si>
  <si>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</si>
  <si>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</si>
  <si>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</si>
  <si>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</si>
  <si>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</si>
  <si>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</si>
  <si>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</si>
  <si>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</si>
  <si>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</si>
  <si>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</si>
  <si>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</si>
  <si>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</si>
  <si>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</si>
  <si>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</si>
  <si>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</si>
  <si>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</si>
  <si>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</si>
  <si>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</si>
  <si>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</si>
  <si>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</si>
  <si>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</si>
  <si>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</si>
  <si>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</si>
  <si>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</si>
  <si>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</si>
  <si>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</si>
  <si>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</si>
  <si>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</si>
  <si>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</si>
  <si>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</si>
  <si>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</si>
  <si>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</si>
  <si>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</si>
  <si>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</si>
  <si>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</si>
  <si>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</si>
  <si>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</si>
  <si>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</si>
  <si>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</si>
  <si>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</si>
  <si>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</si>
  <si>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</si>
  <si>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</si>
  <si>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</si>
  <si>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</si>
  <si>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</si>
  <si>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</si>
  <si>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</si>
  <si>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</si>
  <si>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</si>
  <si>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</si>
  <si>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</si>
  <si>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</si>
  <si>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</si>
  <si>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</si>
  <si>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</si>
  <si>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</si>
  <si>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</si>
  <si>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</si>
  <si>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</si>
  <si>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</si>
  <si>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</si>
  <si>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</si>
  <si>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</si>
  <si>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</si>
  <si>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</si>
  <si>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</si>
  <si>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</si>
  <si>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</si>
  <si>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</si>
  <si>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</si>
  <si>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</si>
  <si>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</si>
  <si>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</si>
  <si>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</si>
  <si>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</si>
  <si>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</si>
  <si>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</si>
  <si>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</si>
  <si>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</si>
  <si>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</si>
  <si>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</si>
  <si>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</si>
  <si>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</si>
  <si>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</si>
  <si>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</si>
  <si>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</si>
  <si>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</si>
  <si>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</si>
  <si>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</si>
  <si>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</si>
  <si>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</si>
  <si>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</si>
  <si>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</si>
  <si>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</si>
  <si>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</si>
  <si>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</si>
  <si>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</si>
  <si>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</si>
  <si>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</si>
  <si>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</si>
  <si>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</si>
  <si>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</si>
  <si>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</si>
  <si>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</si>
  <si>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</si>
  <si>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</si>
  <si>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</si>
  <si>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</si>
  <si>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</si>
  <si>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</si>
  <si>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</si>
  <si>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</si>
  <si>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</si>
  <si>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</si>
  <si>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</si>
  <si>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</si>
  <si>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</si>
  <si>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</si>
  <si>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</si>
  <si>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</si>
  <si>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</si>
  <si>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</si>
  <si>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</si>
  <si>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</si>
  <si>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</si>
  <si>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</si>
  <si>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</si>
  <si>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</si>
  <si>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</si>
  <si>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</si>
  <si>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</si>
  <si>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</si>
  <si>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</si>
  <si>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</si>
  <si>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</si>
  <si>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</si>
  <si>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</si>
  <si>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</si>
  <si>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</si>
  <si>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</si>
  <si>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</si>
  <si>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</si>
  <si>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</si>
  <si>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</si>
  <si>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</si>
  <si>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</si>
  <si>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</si>
  <si>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</si>
  <si>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</si>
  <si>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</si>
  <si>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</si>
  <si>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</si>
  <si>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</si>
  <si>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</si>
  <si>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</si>
  <si>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</si>
  <si>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</si>
  <si>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</si>
  <si>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</si>
  <si>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</si>
  <si>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</si>
  <si>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</si>
  <si>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</si>
  <si>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</si>
  <si>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</si>
  <si>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</si>
  <si>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</si>
  <si>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</si>
  <si>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</si>
  <si>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</si>
  <si>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</si>
  <si>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</si>
  <si>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</si>
  <si>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</si>
  <si>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</si>
  <si>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</si>
  <si>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</si>
  <si>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</si>
  <si>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</si>
  <si>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</si>
  <si>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</si>
  <si>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</si>
  <si>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</si>
  <si>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</si>
  <si>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</si>
  <si>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</si>
  <si>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</si>
  <si>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</si>
  <si>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</si>
  <si>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</si>
  <si>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</si>
  <si>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</si>
  <si>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</si>
  <si>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</si>
  <si>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</si>
  <si>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</si>
  <si>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</si>
  <si>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</si>
  <si>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</si>
  <si>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</si>
  <si>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</si>
  <si>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</si>
  <si>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</si>
  <si>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</si>
  <si>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</si>
  <si>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</si>
  <si>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</si>
  <si>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</si>
  <si>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</si>
  <si>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</si>
  <si>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</si>
  <si>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</si>
  <si>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</si>
  <si>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</si>
  <si>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</si>
  <si>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</si>
  <si>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</si>
  <si>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</si>
  <si>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</si>
  <si>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</si>
  <si>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</si>
  <si>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</si>
  <si>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</si>
  <si>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</si>
  <si>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</si>
  <si>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</si>
  <si>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</si>
  <si>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</si>
  <si>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</si>
  <si>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</si>
  <si>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</si>
  <si>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</si>
  <si>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</si>
  <si>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</si>
  <si>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</si>
  <si>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</si>
  <si>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</si>
  <si>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</si>
  <si>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</si>
  <si>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</si>
  <si>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</si>
  <si>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</si>
  <si>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</si>
  <si>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</si>
  <si>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</si>
  <si>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</si>
  <si>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</si>
  <si>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</si>
  <si>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</si>
  <si>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</si>
  <si>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</si>
  <si>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</si>
  <si>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</si>
  <si>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</si>
  <si>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</si>
  <si>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</si>
  <si>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</si>
  <si>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</si>
  <si>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</si>
  <si>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</si>
  <si>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</si>
  <si>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</si>
  <si>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</si>
  <si>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</si>
  <si>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</si>
  <si>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</si>
  <si>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</si>
  <si>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</si>
  <si>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</si>
  <si>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</si>
  <si>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</si>
  <si>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</si>
  <si>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</si>
  <si>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</si>
  <si>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</si>
  <si>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</si>
  <si>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</si>
  <si>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</si>
  <si>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</si>
  <si>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</si>
  <si>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</si>
  <si>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</si>
  <si>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</si>
  <si>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</si>
  <si>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</si>
  <si>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</si>
  <si>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</si>
  <si>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</si>
  <si>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</si>
  <si>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</si>
  <si>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</si>
  <si>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</si>
  <si>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</si>
  <si>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</si>
  <si>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</si>
  <si>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</si>
  <si>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</si>
  <si>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</si>
  <si>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</si>
  <si>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</si>
  <si>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</si>
  <si>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</si>
  <si>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</si>
  <si>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</si>
  <si>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</si>
  <si>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</si>
  <si>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</si>
  <si>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</si>
  <si>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</si>
  <si>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</si>
  <si>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</si>
  <si>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</si>
  <si>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</si>
  <si>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</si>
  <si>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</si>
  <si>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</si>
  <si>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</si>
  <si>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</si>
  <si>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</si>
  <si>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</si>
  <si>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</si>
  <si>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</si>
  <si>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</si>
  <si>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</si>
  <si>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</si>
  <si>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</si>
  <si>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</si>
  <si>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</si>
  <si>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</si>
  <si>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</si>
  <si>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</si>
  <si>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</si>
  <si>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</si>
  <si>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</si>
  <si>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</si>
  <si>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</si>
  <si>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</si>
  <si>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</si>
  <si>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</si>
  <si>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</si>
  <si>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</si>
  <si>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</si>
  <si>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</si>
  <si>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</si>
  <si>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</si>
  <si>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</si>
  <si>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</si>
  <si>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</si>
  <si>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</si>
  <si>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</si>
  <si>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</si>
  <si>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</si>
  <si>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</si>
  <si>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</si>
  <si>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</si>
  <si>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</si>
  <si>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</si>
  <si>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</si>
  <si>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</si>
  <si>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</si>
  <si>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</si>
  <si>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</si>
  <si>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</si>
  <si>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</si>
  <si>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</si>
  <si>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</si>
  <si>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</si>
  <si>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</si>
  <si>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</si>
  <si>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</si>
  <si>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</si>
  <si>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</si>
  <si>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</si>
  <si>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</si>
  <si>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</si>
  <si>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</si>
  <si>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</si>
  <si>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</si>
  <si>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</si>
  <si>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</si>
  <si>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</si>
  <si>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</si>
  <si>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</si>
  <si>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</si>
  <si>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</si>
  <si>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</si>
  <si>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</si>
  <si>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</si>
  <si>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</si>
  <si>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</si>
  <si>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</si>
  <si>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</si>
  <si>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</si>
  <si>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</si>
  <si>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</si>
  <si>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</si>
  <si>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</si>
  <si>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</si>
  <si>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</si>
  <si>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</si>
  <si>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</si>
  <si>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</si>
  <si>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</si>
  <si>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</si>
  <si>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</si>
  <si>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</si>
  <si>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</si>
  <si>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</si>
  <si>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</si>
  <si>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</si>
  <si>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</si>
  <si>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</si>
  <si>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</si>
  <si>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</si>
  <si>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</si>
  <si>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</si>
  <si>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</si>
  <si>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</si>
  <si>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</si>
  <si>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</si>
  <si>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</si>
  <si>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</si>
  <si>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</si>
  <si>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</si>
  <si>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</si>
  <si>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</si>
  <si>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</si>
  <si>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</si>
  <si>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</si>
  <si>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</si>
  <si>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</si>
  <si>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</si>
  <si>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</si>
  <si>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</si>
  <si>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</si>
  <si>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</si>
  <si>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</si>
  <si>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</si>
  <si>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</si>
  <si>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</si>
  <si>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</si>
  <si>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</si>
  <si>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</si>
  <si>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</si>
  <si>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</si>
  <si>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</si>
  <si>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</si>
  <si>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</si>
  <si>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</si>
  <si>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</si>
  <si>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</si>
  <si>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</si>
  <si>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</si>
  <si>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</si>
  <si>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</si>
  <si>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</si>
  <si>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</si>
  <si>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</si>
  <si>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</si>
  <si>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</si>
  <si>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</si>
  <si>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</si>
  <si>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</si>
  <si>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</si>
  <si>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</si>
  <si>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</si>
  <si>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</si>
  <si>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</si>
  <si>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</si>
  <si>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</si>
  <si>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</si>
  <si>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</si>
  <si>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</si>
  <si>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</si>
  <si>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</si>
  <si>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</si>
  <si>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</si>
  <si>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</si>
  <si>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</si>
  <si>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</si>
  <si>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</si>
  <si>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</si>
  <si>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</si>
  <si>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</si>
  <si>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</si>
  <si>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</si>
  <si>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</si>
  <si>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</si>
  <si>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</si>
  <si>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</si>
  <si>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</si>
  <si>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</si>
  <si>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</si>
  <si>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</si>
  <si>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</si>
  <si>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</si>
  <si>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</si>
  <si>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</si>
  <si>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</si>
  <si>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</si>
  <si>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</si>
  <si>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</si>
  <si>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</si>
  <si>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</si>
  <si>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</si>
  <si>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</si>
  <si>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</si>
  <si>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</si>
  <si>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</si>
  <si>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</si>
  <si>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</si>
  <si>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</si>
  <si>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</si>
  <si>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</si>
  <si>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</si>
  <si>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</si>
  <si>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</si>
  <si>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</si>
  <si>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</si>
  <si>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</si>
  <si>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</si>
  <si>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</si>
  <si>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</si>
  <si>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</si>
  <si>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</si>
  <si>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</si>
  <si>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</si>
  <si>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</si>
  <si>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</si>
  <si>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</si>
  <si>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</si>
  <si>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</si>
  <si>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</si>
  <si>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</si>
  <si>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</si>
  <si>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</si>
  <si>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</si>
  <si>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</si>
  <si>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</si>
  <si>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</si>
  <si>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</si>
  <si>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</si>
  <si>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</si>
  <si>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</si>
  <si>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</si>
  <si>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</si>
  <si>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</si>
  <si>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</si>
  <si>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</si>
  <si>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</si>
  <si>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</si>
  <si>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</si>
  <si>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</si>
  <si>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</si>
  <si>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</si>
  <si>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</si>
  <si>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</si>
  <si>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</si>
  <si>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</si>
  <si>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</si>
  <si>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</si>
  <si>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</si>
  <si>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</si>
  <si>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</si>
  <si>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</si>
  <si>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</si>
  <si>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</si>
  <si>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</si>
  <si>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</si>
  <si>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</si>
  <si>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</si>
  <si>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</si>
  <si>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</si>
  <si>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</si>
  <si>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</si>
  <si>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</si>
  <si>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</si>
  <si>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</si>
  <si>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</si>
  <si>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</si>
  <si>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</si>
  <si>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</si>
  <si>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</si>
  <si>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</si>
  <si>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</si>
  <si>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</si>
  <si>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</si>
  <si>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</si>
  <si>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</si>
  <si>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</si>
  <si>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</si>
  <si>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</si>
  <si>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</si>
  <si>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</si>
  <si>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</si>
  <si>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</si>
  <si>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</si>
  <si>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</si>
  <si>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</si>
  <si>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</si>
  <si>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</si>
  <si>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</si>
  <si>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</si>
  <si>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</si>
  <si>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</si>
  <si>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</si>
  <si>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</si>
  <si>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</si>
  <si>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</si>
  <si>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</si>
  <si>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</si>
  <si>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</si>
  <si>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</si>
  <si>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</si>
  <si>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</si>
  <si>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</si>
  <si>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</si>
  <si>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</si>
  <si>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</si>
  <si>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</si>
  <si>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</si>
  <si>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</si>
  <si>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</si>
  <si>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</si>
  <si>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</si>
  <si>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</si>
  <si>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</si>
  <si>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</si>
  <si>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</si>
  <si>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</si>
  <si>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</si>
  <si>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</si>
  <si>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</si>
  <si>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</si>
  <si>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</si>
  <si>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</si>
  <si>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</si>
  <si>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</si>
  <si>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</si>
  <si>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</si>
  <si>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</si>
  <si>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</si>
  <si>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</si>
  <si>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</si>
  <si>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</si>
  <si>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</si>
  <si>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</si>
  <si>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</si>
  <si>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</si>
  <si>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</si>
  <si>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</si>
  <si>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</si>
  <si>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</si>
  <si>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</si>
  <si>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</si>
  <si>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</si>
  <si>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</si>
  <si>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</si>
  <si>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</si>
  <si>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</si>
  <si>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</si>
  <si>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</si>
  <si>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</si>
  <si>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</si>
  <si>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</si>
  <si>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</si>
  <si>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</si>
  <si>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</si>
  <si>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</si>
  <si>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</si>
  <si>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</si>
  <si>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</si>
  <si>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</si>
  <si>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</si>
  <si>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</si>
  <si>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</si>
  <si>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</si>
  <si>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</si>
  <si>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</si>
  <si>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</si>
  <si>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</si>
  <si>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</si>
  <si>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</si>
  <si>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</si>
  <si>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</si>
  <si>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</si>
  <si>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</si>
  <si>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</si>
  <si>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</si>
  <si>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</si>
  <si>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</si>
  <si>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</si>
  <si>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</si>
  <si>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</si>
  <si>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</si>
  <si>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</si>
  <si>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</si>
  <si>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</si>
  <si>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</si>
  <si>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</si>
  <si>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</si>
  <si>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</si>
  <si>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</si>
  <si>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</si>
  <si>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</si>
  <si>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</si>
  <si>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</si>
  <si>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</si>
  <si>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</si>
  <si>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</si>
  <si>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</si>
  <si>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</si>
  <si>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</si>
  <si>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</si>
  <si>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</si>
  <si>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</si>
  <si>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</si>
  <si>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</si>
  <si>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</si>
  <si>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</si>
  <si>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</si>
  <si>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</si>
  <si>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</si>
  <si>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</si>
  <si>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</si>
  <si>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</si>
  <si>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</si>
  <si>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</si>
  <si>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</si>
  <si>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</si>
  <si>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</si>
  <si>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</si>
  <si>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</si>
  <si>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</si>
  <si>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</si>
  <si>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</si>
  <si>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</si>
  <si>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</si>
  <si>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</si>
  <si>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</si>
  <si>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</si>
  <si>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</si>
  <si>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</si>
  <si>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</si>
  <si>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</si>
  <si>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</si>
  <si>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</si>
  <si>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</si>
  <si>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</si>
  <si>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</si>
  <si>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</si>
  <si>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</si>
  <si>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</si>
  <si>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</si>
  <si>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</si>
  <si>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</si>
  <si>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</si>
  <si>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</si>
  <si>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</si>
  <si>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</si>
  <si>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</si>
  <si>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</si>
  <si>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</si>
  <si>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</si>
  <si>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</si>
  <si>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</si>
  <si>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</si>
  <si>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</si>
  <si>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</si>
  <si>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</si>
  <si>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</si>
  <si>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</si>
  <si>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</si>
  <si>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</si>
  <si>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</si>
  <si>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</si>
  <si>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</si>
  <si>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</si>
  <si>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</si>
  <si>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</si>
  <si>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</si>
  <si>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</si>
  <si>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</si>
  <si>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</si>
  <si>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</si>
  <si>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</si>
  <si>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</si>
  <si>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</si>
  <si>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</si>
  <si>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</si>
  <si>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</si>
  <si>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</si>
  <si>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</si>
  <si>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</si>
  <si>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</si>
  <si>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</si>
  <si>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</si>
  <si>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</si>
  <si>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</si>
  <si>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</si>
  <si>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</si>
  <si>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</si>
  <si>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</si>
  <si>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</si>
  <si>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</si>
  <si>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</si>
  <si>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</si>
  <si>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</si>
  <si>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</si>
  <si>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</si>
  <si>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</si>
  <si>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</si>
  <si>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</si>
  <si>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</si>
  <si>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</si>
  <si>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</si>
  <si>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</si>
  <si>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</si>
  <si>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</si>
  <si>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</si>
  <si>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</si>
  <si>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</si>
  <si>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</si>
  <si>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</si>
  <si>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</si>
  <si>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</si>
  <si>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</si>
  <si>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</si>
  <si>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</si>
  <si>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</si>
  <si>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</si>
  <si>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</si>
  <si>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</si>
  <si>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</si>
  <si>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</si>
  <si>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</si>
  <si>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</si>
  <si>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</si>
  <si>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</si>
  <si>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</si>
  <si>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</si>
  <si>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</si>
  <si>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</si>
  <si>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</si>
  <si>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</si>
  <si>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</si>
  <si>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</si>
  <si>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</si>
  <si>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</si>
  <si>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</si>
  <si>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</si>
  <si>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</si>
  <si>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</si>
  <si>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</si>
  <si>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</si>
  <si>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</si>
  <si>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</si>
  <si>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</si>
  <si>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</si>
  <si>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</si>
  <si>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</si>
  <si>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</si>
  <si>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</si>
  <si>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</si>
  <si>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</si>
  <si>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</si>
  <si>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</si>
  <si>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</si>
  <si>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</si>
  <si>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</si>
  <si>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</si>
  <si>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</si>
  <si>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</si>
  <si>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</si>
  <si>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</si>
  <si>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</si>
  <si>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</si>
  <si>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</si>
  <si>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</si>
  <si>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</si>
  <si>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</si>
  <si>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</si>
  <si>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</si>
  <si>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</si>
  <si>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</si>
  <si>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</si>
  <si>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</si>
  <si>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</si>
  <si>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</si>
  <si>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</si>
  <si>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</si>
  <si>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</si>
  <si>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</si>
  <si>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</si>
  <si>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</si>
  <si>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</si>
  <si>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</si>
  <si>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</si>
  <si>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</si>
  <si>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</si>
  <si>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</si>
  <si>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</si>
  <si>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</si>
  <si>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</si>
  <si>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</si>
  <si>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</si>
  <si>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</si>
  <si>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</si>
  <si>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</si>
  <si>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</si>
  <si>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</si>
  <si>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</si>
  <si>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</si>
  <si>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</si>
  <si>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</si>
  <si>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</si>
  <si>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</si>
  <si>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</si>
  <si>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</si>
  <si>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</si>
  <si>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</si>
  <si>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</si>
  <si>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</si>
  <si>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</si>
  <si>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</si>
  <si>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</si>
  <si>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</si>
  <si>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</si>
  <si>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</si>
  <si>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</si>
  <si>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</si>
  <si>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</si>
  <si>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</si>
  <si>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</si>
  <si>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</si>
  <si>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</si>
  <si>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</si>
  <si>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</si>
  <si>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</si>
  <si>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</si>
  <si>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</si>
  <si>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</si>
  <si>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</si>
  <si>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</si>
  <si>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</si>
  <si>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</si>
  <si>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</si>
  <si>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</si>
  <si>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</si>
  <si>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</si>
  <si>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</si>
  <si>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</si>
  <si>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</si>
  <si>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</si>
  <si>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</si>
  <si>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</si>
  <si>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</si>
  <si>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</si>
  <si>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</si>
  <si>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</si>
  <si>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</si>
  <si>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</si>
  <si>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</si>
  <si>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</si>
  <si>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</si>
  <si>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</si>
  <si>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</si>
  <si>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</si>
  <si>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</si>
  <si>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</si>
  <si>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</si>
  <si>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</si>
  <si>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</si>
  <si>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</si>
  <si>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</si>
  <si>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</si>
  <si>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</si>
  <si>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</si>
  <si>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</si>
  <si>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</si>
  <si>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</si>
  <si>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</si>
  <si>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</si>
  <si>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</si>
  <si>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</si>
  <si>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</si>
  <si>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</si>
  <si>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</si>
  <si>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</si>
  <si>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</si>
  <si>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</si>
  <si>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</si>
  <si>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</si>
  <si>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</si>
  <si>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</si>
  <si>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</si>
  <si>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</si>
  <si>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</si>
  <si>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</si>
  <si>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</si>
  <si>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</si>
  <si>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</si>
  <si>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</si>
  <si>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</si>
  <si>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</si>
  <si>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</si>
  <si>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</si>
  <si>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</si>
  <si>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</si>
  <si>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</si>
  <si>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</si>
  <si>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</si>
  <si>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</si>
  <si>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</si>
  <si>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</si>
  <si>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</si>
  <si>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</si>
  <si>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</si>
  <si>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</si>
  <si>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</si>
  <si>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</si>
  <si>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</si>
  <si>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</si>
  <si>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</si>
  <si>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</si>
  <si>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</si>
  <si>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</si>
  <si>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</si>
  <si>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</si>
  <si>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</si>
  <si>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</si>
  <si>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</si>
  <si>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</si>
  <si>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</si>
  <si>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</si>
  <si>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</si>
  <si>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</si>
  <si>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</si>
  <si>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</si>
  <si>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</si>
  <si>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</si>
  <si>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</si>
  <si>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</si>
  <si>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</si>
  <si>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</si>
  <si>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</si>
  <si>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</si>
  <si>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</si>
  <si>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</si>
  <si>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</si>
  <si>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</si>
  <si>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</si>
  <si>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</si>
  <si>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</si>
  <si>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</si>
  <si>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</si>
  <si>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</si>
  <si>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</si>
  <si>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</si>
  <si>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</si>
  <si>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</si>
  <si>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</si>
  <si>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</si>
  <si>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</si>
  <si>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</si>
  <si>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</si>
  <si>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</si>
  <si>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</si>
  <si>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</si>
  <si>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</si>
  <si>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</si>
  <si>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</si>
  <si>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</si>
  <si>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</si>
  <si>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</si>
  <si>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</si>
  <si>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</si>
  <si>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</si>
  <si>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</si>
  <si>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</si>
  <si>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</si>
  <si>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</si>
  <si>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</si>
  <si>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</si>
  <si>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</si>
  <si>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</si>
  <si>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</si>
  <si>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</si>
  <si>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</si>
  <si>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</si>
  <si>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</si>
  <si>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</si>
  <si>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</si>
  <si>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</si>
  <si>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</si>
  <si>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</si>
  <si>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</si>
  <si>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</si>
  <si>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</si>
  <si>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</si>
  <si>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</si>
  <si>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</si>
  <si>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</si>
  <si>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</si>
  <si>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</si>
  <si>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</si>
  <si>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</si>
  <si>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</si>
  <si>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</si>
  <si>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</si>
  <si>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</si>
  <si>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</si>
  <si>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</si>
  <si>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</si>
  <si>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</si>
  <si>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</si>
  <si>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</si>
  <si>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</si>
  <si>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</si>
  <si>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</si>
  <si>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</si>
  <si>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</si>
  <si>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</si>
  <si>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</si>
  <si>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</si>
  <si>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</si>
  <si>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</si>
  <si>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</si>
  <si>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</si>
  <si>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</si>
  <si>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</si>
  <si>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</si>
  <si>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</si>
  <si>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</si>
  <si>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</si>
  <si>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</si>
  <si>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</si>
  <si>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</si>
  <si>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</si>
  <si>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</si>
  <si>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</si>
  <si>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</si>
  <si>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</si>
  <si>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</si>
  <si>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</si>
  <si>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</si>
  <si>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</si>
  <si>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</si>
  <si>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</si>
  <si>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</si>
  <si>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</si>
  <si>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</si>
  <si>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</si>
  <si>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</si>
  <si>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</si>
  <si>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</si>
  <si>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</si>
  <si>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</si>
  <si>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</si>
  <si>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</si>
  <si>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</si>
  <si>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</si>
  <si>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</si>
  <si>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</si>
  <si>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</si>
  <si>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</si>
  <si>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</si>
  <si>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</si>
  <si>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</si>
  <si>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</si>
  <si>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</si>
  <si>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</si>
  <si>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</si>
  <si>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</si>
  <si>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</si>
  <si>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</si>
  <si>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</si>
  <si>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</si>
  <si>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</si>
  <si>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</si>
  <si>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</si>
  <si>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</si>
  <si>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</si>
  <si>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</si>
  <si>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</si>
  <si>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</si>
  <si>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</si>
  <si>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</si>
  <si>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</si>
  <si>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</si>
  <si>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</si>
  <si>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</si>
  <si>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</si>
  <si>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</si>
  <si>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</si>
  <si>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</si>
  <si>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</si>
  <si>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</si>
  <si>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</si>
  <si>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</si>
  <si>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</si>
  <si>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</si>
  <si>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</si>
  <si>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</si>
  <si>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</si>
  <si>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</si>
  <si>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</si>
  <si>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</si>
  <si>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</si>
  <si>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</si>
  <si>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</si>
  <si>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</si>
  <si>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</si>
  <si>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</si>
  <si>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</si>
  <si>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</si>
  <si>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</si>
  <si>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</si>
  <si>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</si>
  <si>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</si>
  <si>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</si>
  <si>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</si>
  <si>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</si>
  <si>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</si>
  <si>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</si>
  <si>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</si>
  <si>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</si>
  <si>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</si>
  <si>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</si>
  <si>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</si>
  <si>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</si>
  <si>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</si>
  <si>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</si>
  <si>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</si>
  <si>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</si>
  <si>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</si>
  <si>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</si>
  <si>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</si>
  <si>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</si>
  <si>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</si>
  <si>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</si>
  <si>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</si>
  <si>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</si>
  <si>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</si>
  <si>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</si>
  <si>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</si>
  <si>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</si>
  <si>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</si>
  <si>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</si>
  <si>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</si>
  <si>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</si>
  <si>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</si>
  <si>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</si>
  <si>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</si>
  <si>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</si>
  <si>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</si>
  <si>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</si>
  <si>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</si>
  <si>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</si>
  <si>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</si>
  <si>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</si>
  <si>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</si>
  <si>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</si>
  <si>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</si>
  <si>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</si>
  <si>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</si>
  <si>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</si>
  <si>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</si>
  <si>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</si>
  <si>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</si>
  <si>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</si>
  <si>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</si>
  <si>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</si>
  <si>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</si>
  <si>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</si>
  <si>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</si>
  <si>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</si>
  <si>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</si>
  <si>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</si>
  <si>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</si>
  <si>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</si>
  <si>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</si>
  <si>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</si>
  <si>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</si>
  <si>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</si>
  <si>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</si>
  <si>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</si>
  <si>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</si>
  <si>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</si>
  <si>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</si>
  <si>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</si>
  <si>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</si>
  <si>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</si>
  <si>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</si>
  <si>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</si>
  <si>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</si>
  <si>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</si>
  <si>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</si>
  <si>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</si>
  <si>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</si>
  <si>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</si>
  <si>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</si>
  <si>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</si>
  <si>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</si>
  <si>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</si>
  <si>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</si>
  <si>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</si>
  <si>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</si>
  <si>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</si>
  <si>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</si>
  <si>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</si>
  <si>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</si>
  <si>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</si>
  <si>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</si>
  <si>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</si>
  <si>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</si>
  <si>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</si>
  <si>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</si>
  <si>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</si>
  <si>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</si>
  <si>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</si>
  <si>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</si>
  <si>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</si>
  <si>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</si>
  <si>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</si>
  <si>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</si>
  <si>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</si>
  <si>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</si>
  <si>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</si>
  <si>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</si>
  <si>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</si>
  <si>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</si>
  <si>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</si>
  <si>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</si>
  <si>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</si>
  <si>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</si>
  <si>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</si>
  <si>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</si>
  <si>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</si>
  <si>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</si>
  <si>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</si>
  <si>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</si>
  <si>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</si>
  <si>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</si>
  <si>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</si>
  <si>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</si>
  <si>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</si>
  <si>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</si>
  <si>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</si>
  <si>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</si>
  <si>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</si>
  <si>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</si>
  <si>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</si>
  <si>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</si>
  <si>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</si>
  <si>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</si>
  <si>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</si>
  <si>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</si>
  <si>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</si>
  <si>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</si>
  <si>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</si>
  <si>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</si>
  <si>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</si>
  <si>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</si>
  <si>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</si>
  <si>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</si>
  <si>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</si>
  <si>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</si>
  <si>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</si>
  <si>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</si>
  <si>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</si>
  <si>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</si>
  <si>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</si>
  <si>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</si>
  <si>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</si>
  <si>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</si>
  <si>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</si>
  <si>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</si>
  <si>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</si>
  <si>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</si>
  <si>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</si>
  <si>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</si>
  <si>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</si>
  <si>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</si>
  <si>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</si>
  <si>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</si>
  <si>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</si>
  <si>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</si>
  <si>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</si>
  <si>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</si>
  <si>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</si>
  <si>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</si>
  <si>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</si>
  <si>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</si>
  <si>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</si>
  <si>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</si>
  <si>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</si>
  <si>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</si>
  <si>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</si>
  <si>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</si>
  <si>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</si>
  <si>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</si>
  <si>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</si>
  <si>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</si>
  <si>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</si>
  <si>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</si>
  <si>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</si>
  <si>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</si>
  <si>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</si>
  <si>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</si>
  <si>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</si>
  <si>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</si>
  <si>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</si>
  <si>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</si>
  <si>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</si>
  <si>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</si>
  <si>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</si>
  <si>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</si>
  <si>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</si>
  <si>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</si>
  <si>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</si>
  <si>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</si>
  <si>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</si>
  <si>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</si>
  <si>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</si>
  <si>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</si>
  <si>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</si>
  <si>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</si>
  <si>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</si>
  <si>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</si>
  <si>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</si>
  <si>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</si>
  <si>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</si>
  <si>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</si>
  <si>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</si>
  <si>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</si>
  <si>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</si>
  <si>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</si>
  <si>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</si>
  <si>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</si>
  <si>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</si>
  <si>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</si>
  <si>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</si>
  <si>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</si>
  <si>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</si>
  <si>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</si>
  <si>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</si>
  <si>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</si>
  <si>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</si>
  <si>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</si>
  <si>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</si>
  <si>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</si>
  <si>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</si>
  <si>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</si>
  <si>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</si>
  <si>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</si>
  <si>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</si>
  <si>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</si>
  <si>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</si>
  <si>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</si>
  <si>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</si>
  <si>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</si>
  <si>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</si>
  <si>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</si>
  <si>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</si>
  <si>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</si>
  <si>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</si>
  <si>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</si>
  <si>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</si>
  <si>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</si>
  <si>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</si>
  <si>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</si>
  <si>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</si>
  <si>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</si>
  <si>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</si>
  <si>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</si>
  <si>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</si>
  <si>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</si>
  <si>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</si>
  <si>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</si>
  <si>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</si>
  <si>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</si>
  <si>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</si>
  <si>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</si>
  <si>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</si>
  <si>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</si>
  <si>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</si>
  <si>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</si>
  <si>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</si>
  <si>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</si>
  <si>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</si>
  <si>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</si>
  <si>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</si>
  <si>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</si>
  <si>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</si>
  <si>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</si>
  <si>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</si>
  <si>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</si>
  <si>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</si>
  <si>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</si>
  <si>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</si>
  <si>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</si>
  <si>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</si>
  <si>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</si>
  <si>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</si>
  <si>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</si>
  <si>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</si>
  <si>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</si>
  <si>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</si>
  <si>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</si>
  <si>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</si>
  <si>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</si>
  <si>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</si>
  <si>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</si>
  <si>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</si>
  <si>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</si>
  <si>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</si>
  <si>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</si>
  <si>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</si>
  <si>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</si>
  <si>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</si>
  <si>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</si>
  <si>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</si>
  <si>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</si>
  <si>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</si>
  <si>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</si>
  <si>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</si>
  <si>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</si>
  <si>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</si>
  <si>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</si>
  <si>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</si>
  <si>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</si>
  <si>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</si>
  <si>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</si>
  <si>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</si>
  <si>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</si>
  <si>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</si>
  <si>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</si>
  <si>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</si>
  <si>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</si>
  <si>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</si>
  <si>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</si>
  <si>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</si>
  <si>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</si>
  <si>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</si>
  <si>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</si>
  <si>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</si>
  <si>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</si>
  <si>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</si>
  <si>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</si>
  <si>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</si>
  <si>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</si>
  <si>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</si>
  <si>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</si>
  <si>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</si>
  <si>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</si>
  <si>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</si>
  <si>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</si>
  <si>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</si>
  <si>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</si>
  <si>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</si>
  <si>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</si>
  <si>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</si>
  <si>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</si>
  <si>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</si>
  <si>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</si>
  <si>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</si>
  <si>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</si>
  <si>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</si>
  <si>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</si>
  <si>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</si>
  <si>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</si>
  <si>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</si>
  <si>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</si>
  <si>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</si>
  <si>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</si>
  <si>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</si>
  <si>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</si>
  <si>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</si>
  <si>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</si>
  <si>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</si>
  <si>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</si>
  <si>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</si>
  <si>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</si>
  <si>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</si>
  <si>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</si>
  <si>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</si>
  <si>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</si>
  <si>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</si>
  <si>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</si>
  <si>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</si>
  <si>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</si>
  <si>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</si>
  <si>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</si>
  <si>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</si>
  <si>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</si>
  <si>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</si>
  <si>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</si>
  <si>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</si>
  <si>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</si>
  <si>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</si>
  <si>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</si>
  <si>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</si>
  <si>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</si>
  <si>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</si>
  <si>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</si>
  <si>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</si>
  <si>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</si>
  <si>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</si>
  <si>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</si>
  <si>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</si>
  <si>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</si>
  <si>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</si>
  <si>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</si>
  <si>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</si>
  <si>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</si>
  <si>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</si>
  <si>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</si>
  <si>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</si>
  <si>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</si>
  <si>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</si>
  <si>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</si>
  <si>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</si>
  <si>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</si>
  <si>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</si>
  <si>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</si>
  <si>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</si>
  <si>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</si>
  <si>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</si>
  <si>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</si>
  <si>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</si>
  <si>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</si>
  <si>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</si>
  <si>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</si>
  <si>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</si>
  <si>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</si>
  <si>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</si>
  <si>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</si>
  <si>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</si>
  <si>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</si>
  <si>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</si>
  <si>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</si>
  <si>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</si>
  <si>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</si>
  <si>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</si>
  <si>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</si>
  <si>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</si>
  <si>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</si>
  <si>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</si>
  <si>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</si>
  <si>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</si>
  <si>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</si>
  <si>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</si>
  <si>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</si>
  <si>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</si>
  <si>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</si>
  <si>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</si>
  <si>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</si>
  <si>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</si>
  <si>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</si>
  <si>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</si>
  <si>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</si>
  <si>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</si>
  <si>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</si>
  <si>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</si>
  <si>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</si>
  <si>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</si>
  <si>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</si>
  <si>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</si>
  <si>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</si>
  <si>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</si>
  <si>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</si>
  <si>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</si>
  <si>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</si>
  <si>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</si>
  <si>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</si>
  <si>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</si>
  <si>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</si>
  <si>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</si>
  <si>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</si>
  <si>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</si>
  <si>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</si>
  <si>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</si>
  <si>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</si>
  <si>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</si>
  <si>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</si>
  <si>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</si>
  <si>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</si>
  <si>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</si>
  <si>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</si>
  <si>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</si>
  <si>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</si>
  <si>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</si>
  <si>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</si>
  <si>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</si>
  <si>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</si>
  <si>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</si>
  <si>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</si>
  <si>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</si>
  <si>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</si>
  <si>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</si>
  <si>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</si>
  <si>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</si>
  <si>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</si>
  <si>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</si>
  <si>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</si>
  <si>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</si>
  <si>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</si>
  <si>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</si>
  <si>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</si>
  <si>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</si>
  <si>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</si>
  <si>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</si>
  <si>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</si>
  <si>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</si>
  <si>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</si>
  <si>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</si>
  <si>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</si>
  <si>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</si>
  <si>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</si>
  <si>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</si>
  <si>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</si>
  <si>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</si>
  <si>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</si>
  <si>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</si>
  <si>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</si>
  <si>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</si>
  <si>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</si>
  <si>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</si>
  <si>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</si>
  <si>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</si>
  <si>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</si>
  <si>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</si>
  <si>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</si>
  <si>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</si>
  <si>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</si>
  <si>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</si>
  <si>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</si>
  <si>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</si>
  <si>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</si>
  <si>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</si>
  <si>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</si>
  <si>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</si>
  <si>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</si>
  <si>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</si>
  <si>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</si>
  <si>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</si>
  <si>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</si>
  <si>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</si>
  <si>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</si>
  <si>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</si>
  <si>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</si>
  <si>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</si>
  <si>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</si>
  <si>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</si>
  <si>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</si>
  <si>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</si>
  <si>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</si>
  <si>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</si>
  <si>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</si>
  <si>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</si>
  <si>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</si>
  <si>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</si>
  <si>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</si>
  <si>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</si>
  <si>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</si>
  <si>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</si>
  <si>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</si>
  <si>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</si>
  <si>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</si>
  <si>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</si>
  <si>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</si>
  <si>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</si>
  <si>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</si>
  <si>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</si>
  <si>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</si>
  <si>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</si>
  <si>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</si>
  <si>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</si>
  <si>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</si>
  <si>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</si>
  <si>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</si>
  <si>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</si>
  <si>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</si>
  <si>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</si>
  <si>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</si>
  <si>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</si>
  <si>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</si>
  <si>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</si>
  <si>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</si>
  <si>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</si>
  <si>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</si>
  <si>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</si>
  <si>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</si>
  <si>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</si>
  <si>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</si>
  <si>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</si>
  <si>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</si>
  <si>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</si>
  <si>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</si>
  <si>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</si>
  <si>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</si>
  <si>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</si>
  <si>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</si>
  <si>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</si>
  <si>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</si>
  <si>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</si>
  <si>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</si>
  <si>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</si>
  <si>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</si>
  <si>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</si>
  <si>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</si>
  <si>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</si>
  <si>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</si>
  <si>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</si>
  <si>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</si>
  <si>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</si>
  <si>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</si>
  <si>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</si>
  <si>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</si>
  <si>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</si>
  <si>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</si>
  <si>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</si>
  <si>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</si>
  <si>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</si>
  <si>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</si>
  <si>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</si>
  <si>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</si>
  <si>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</si>
  <si>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</si>
  <si>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</si>
  <si>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</si>
  <si>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</si>
  <si>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</si>
  <si>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</si>
  <si>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</si>
  <si>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</si>
  <si>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</si>
  <si>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</si>
  <si>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</si>
  <si>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</si>
  <si>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</si>
  <si>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</si>
  <si>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</si>
  <si>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</si>
  <si>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</si>
  <si>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</si>
  <si>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</si>
  <si>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</si>
  <si>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</si>
  <si>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</si>
  <si>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</si>
  <si>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</si>
  <si>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</si>
  <si>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</si>
  <si>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</si>
  <si>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</si>
  <si>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</si>
  <si>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</si>
  <si>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</si>
  <si>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</si>
  <si>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</si>
  <si>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</si>
  <si>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</si>
  <si>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</si>
  <si>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</si>
  <si>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</si>
  <si>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</si>
  <si>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</si>
  <si>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</si>
  <si>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</si>
  <si>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</si>
  <si>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</si>
  <si>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</si>
  <si>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</si>
  <si>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</si>
  <si>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</si>
  <si>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</si>
  <si>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</si>
  <si>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</si>
  <si>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</si>
  <si>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</si>
  <si>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</si>
  <si>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</si>
  <si>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</si>
  <si>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</si>
  <si>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</si>
  <si>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</si>
  <si>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</si>
  <si>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</si>
  <si>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</si>
  <si>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</si>
  <si>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</si>
  <si>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</si>
  <si>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</si>
  <si>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</si>
  <si>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</si>
  <si>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</si>
  <si>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</si>
  <si>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</si>
  <si>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</si>
  <si>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</si>
  <si>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</si>
  <si>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</si>
  <si>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</si>
  <si>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</si>
  <si>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</si>
  <si>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</si>
  <si>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</si>
  <si>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</si>
  <si>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</si>
  <si>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</si>
  <si>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</si>
  <si>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</si>
  <si>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</si>
  <si>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</si>
  <si>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</si>
  <si>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</si>
  <si>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</si>
  <si>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</si>
  <si>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</si>
  <si>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</si>
  <si>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</si>
  <si>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</si>
  <si>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</si>
  <si>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</si>
  <si>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</si>
  <si>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</si>
  <si>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</si>
  <si>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</si>
  <si>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</si>
  <si>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</si>
  <si>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</si>
  <si>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</si>
  <si>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</si>
  <si>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</si>
  <si>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</si>
  <si>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</si>
  <si>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</si>
  <si>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</si>
  <si>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</si>
  <si>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</si>
  <si>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</si>
  <si>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</si>
  <si>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</si>
  <si>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</si>
  <si>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</si>
  <si>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</si>
  <si>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</si>
  <si>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</si>
  <si>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</si>
  <si>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</si>
  <si>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</si>
  <si>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</si>
  <si>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</si>
  <si>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</si>
  <si>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</si>
  <si>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</si>
  <si>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</si>
  <si>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</si>
  <si>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</si>
  <si>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</si>
  <si>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</si>
  <si>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</si>
  <si>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</si>
  <si>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</si>
  <si>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</si>
  <si>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</si>
  <si>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</si>
  <si>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</si>
  <si>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</si>
  <si>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</si>
  <si>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</si>
  <si>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</si>
  <si>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</si>
  <si>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</si>
  <si>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</si>
  <si>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</si>
  <si>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</si>
  <si>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</si>
  <si>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</si>
  <si>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</si>
  <si>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</si>
  <si>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</si>
  <si>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</si>
  <si>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</si>
  <si>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</si>
  <si>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</si>
  <si>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</si>
  <si>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</si>
  <si>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</si>
  <si>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</si>
  <si>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</si>
  <si>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</si>
  <si>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</si>
  <si>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</si>
  <si>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</si>
  <si>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</si>
  <si>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</si>
  <si>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</si>
  <si>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</si>
  <si>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</si>
  <si>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</si>
  <si>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</si>
  <si>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</si>
  <si>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</si>
  <si>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</si>
  <si>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</si>
  <si>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</si>
  <si>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</si>
  <si>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</si>
  <si>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</si>
  <si>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</si>
  <si>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</si>
  <si>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</si>
  <si>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</si>
  <si>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</si>
  <si>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</si>
  <si>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</si>
  <si>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</si>
  <si>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</si>
  <si>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</si>
  <si>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</si>
  <si>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</si>
  <si>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</si>
  <si>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</si>
  <si>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</si>
  <si>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</si>
  <si>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</si>
  <si>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</si>
  <si>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</si>
  <si>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</si>
  <si>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</si>
  <si>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</si>
  <si>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</si>
  <si>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</si>
  <si>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</si>
  <si>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</si>
  <si>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</si>
  <si>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</si>
  <si>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</si>
  <si>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</si>
  <si>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</si>
  <si>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</si>
  <si>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</si>
  <si>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</si>
  <si>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</si>
  <si>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</si>
  <si>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</si>
  <si>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</si>
  <si>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</si>
  <si>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</si>
  <si>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</si>
  <si>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</si>
  <si>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</si>
  <si>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</si>
  <si>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</si>
  <si>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</si>
  <si>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</si>
  <si>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</si>
  <si>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</si>
  <si>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</si>
  <si>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</si>
  <si>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</si>
  <si>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</si>
  <si>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</si>
  <si>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</si>
  <si>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</si>
  <si>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</si>
  <si>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</si>
  <si>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</si>
  <si>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</si>
  <si>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</si>
  <si>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</si>
  <si>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</si>
  <si>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</si>
  <si>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</si>
  <si>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</si>
  <si>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</si>
  <si>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</si>
  <si>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</si>
  <si>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</si>
  <si>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</si>
  <si>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</si>
  <si>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</si>
  <si>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</si>
  <si>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</si>
  <si>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</si>
  <si>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</si>
  <si>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</si>
  <si>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</si>
  <si>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</si>
  <si>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</si>
  <si>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</si>
  <si>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</si>
  <si>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</si>
  <si>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</si>
  <si>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</si>
  <si>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</si>
  <si>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</si>
  <si>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</si>
  <si>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</si>
  <si>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</si>
  <si>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</si>
  <si>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</si>
  <si>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</si>
  <si>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</si>
  <si>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</si>
  <si>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</si>
  <si>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</si>
  <si>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</si>
  <si>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</si>
  <si>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</si>
  <si>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</si>
  <si>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</si>
  <si>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</si>
  <si>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</si>
  <si>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</si>
  <si>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</si>
  <si>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</si>
  <si>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</si>
  <si>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</si>
  <si>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</si>
  <si>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</si>
  <si>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</si>
  <si>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</si>
  <si>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</si>
  <si>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</si>
  <si>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</si>
  <si>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</si>
  <si>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</si>
  <si>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</si>
  <si>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</si>
  <si>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</si>
  <si>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</si>
  <si>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</si>
  <si>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</si>
  <si>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</si>
  <si>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</si>
  <si>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</si>
  <si>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</si>
  <si>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</si>
  <si>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</si>
  <si>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</si>
  <si>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</si>
  <si>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</si>
  <si>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</si>
  <si>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</si>
  <si>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</si>
  <si>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</si>
  <si>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</si>
  <si>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</si>
  <si>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</si>
  <si>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</si>
  <si>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</si>
  <si>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</si>
  <si>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</si>
  <si>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</si>
  <si>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</si>
  <si>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</si>
  <si>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</si>
  <si>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</si>
  <si>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</si>
  <si>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</si>
  <si>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</si>
  <si>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</si>
  <si>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</si>
  <si>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</si>
  <si>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</si>
  <si>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</si>
  <si>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</si>
  <si>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</si>
  <si>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</si>
  <si>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</si>
  <si>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</si>
  <si>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</si>
  <si>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</si>
  <si>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</si>
  <si>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</si>
  <si>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</si>
  <si>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</si>
  <si>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</si>
  <si>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</si>
  <si>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</si>
  <si>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</si>
  <si>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</si>
  <si>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</si>
  <si>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</si>
  <si>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</si>
  <si>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</si>
  <si>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</si>
  <si>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</si>
  <si>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</si>
  <si>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</si>
  <si>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</si>
  <si>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</si>
  <si>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</si>
  <si>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</si>
  <si>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</si>
  <si>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</si>
  <si>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</si>
  <si>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</si>
  <si>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</si>
  <si>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</si>
  <si>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</si>
  <si>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</si>
  <si>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</si>
  <si>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</si>
  <si>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</si>
  <si>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</si>
  <si>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</si>
  <si>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</si>
  <si>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</si>
  <si>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</si>
  <si>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</si>
  <si>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</si>
  <si>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</si>
  <si>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</si>
  <si>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</si>
  <si>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</si>
  <si>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</si>
  <si>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</si>
  <si>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</si>
  <si>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</si>
  <si>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</si>
  <si>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</si>
  <si>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</si>
  <si>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</si>
  <si>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</si>
  <si>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</si>
  <si>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</si>
  <si>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</si>
  <si>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</si>
  <si>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</si>
  <si>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</si>
  <si>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</si>
  <si>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</si>
  <si>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</si>
  <si>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</si>
  <si>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</si>
  <si>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</si>
  <si>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</si>
  <si>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</si>
  <si>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</si>
  <si>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</si>
  <si>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</si>
  <si>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</si>
  <si>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</si>
  <si>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</si>
  <si>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</si>
  <si>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</si>
  <si>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</si>
  <si>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</si>
  <si>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</si>
  <si>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</si>
  <si>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</si>
  <si>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</si>
  <si>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</si>
  <si>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</si>
  <si>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</si>
  <si>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</si>
  <si>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</si>
  <si>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</si>
  <si>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</si>
  <si>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</si>
  <si>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</si>
  <si>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</si>
  <si>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</si>
  <si>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</si>
  <si>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</si>
  <si>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</si>
  <si>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</si>
  <si>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</si>
  <si>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</si>
  <si>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</si>
  <si>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</si>
  <si>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</si>
  <si>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</si>
  <si>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</si>
  <si>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</si>
  <si>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</si>
  <si>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</si>
  <si>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</si>
  <si>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</si>
  <si>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</si>
  <si>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</si>
  <si>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</si>
  <si>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</si>
  <si>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</si>
  <si>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</si>
  <si>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</si>
  <si>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</si>
  <si>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</si>
  <si>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</si>
  <si>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</si>
  <si>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</si>
  <si>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</si>
  <si>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</si>
  <si>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</si>
  <si>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</si>
  <si>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</si>
  <si>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</si>
  <si>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</si>
  <si>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</si>
  <si>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</si>
  <si>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</si>
  <si>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</si>
  <si>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</si>
  <si>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</si>
  <si>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</si>
  <si>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</si>
  <si>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</si>
  <si>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</si>
  <si>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</si>
  <si>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</si>
  <si>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</si>
  <si>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</si>
  <si>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</si>
  <si>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</si>
  <si>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</si>
  <si>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</si>
  <si>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</si>
  <si>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</si>
  <si>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</si>
  <si>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</si>
  <si>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</si>
  <si>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</si>
  <si>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</si>
  <si>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</si>
  <si>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</si>
  <si>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</si>
  <si>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</si>
  <si>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</si>
  <si>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</si>
  <si>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</si>
  <si>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</si>
  <si>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</si>
  <si>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</si>
  <si>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</si>
  <si>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</si>
  <si>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</si>
  <si>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</si>
  <si>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</si>
  <si>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</si>
  <si>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</si>
  <si>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</si>
  <si>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</si>
  <si>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</si>
  <si>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</si>
  <si>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</si>
  <si>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</si>
  <si>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</si>
  <si>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</si>
  <si>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</si>
  <si>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</si>
  <si>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</si>
  <si>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</si>
  <si>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</si>
  <si>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</si>
  <si>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</si>
  <si>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</si>
  <si>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</si>
  <si>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</si>
  <si>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</si>
  <si>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</si>
  <si>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</si>
  <si>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</si>
  <si>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</si>
  <si>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</si>
  <si>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</si>
  <si>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</si>
  <si>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</si>
  <si>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</si>
  <si>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</si>
  <si>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</si>
  <si>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</si>
  <si>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</si>
  <si>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</si>
  <si>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</si>
  <si>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</si>
  <si>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</si>
  <si>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</si>
  <si>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</si>
  <si>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</si>
  <si>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</si>
  <si>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</si>
  <si>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</si>
  <si>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</si>
  <si>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</si>
  <si>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</si>
  <si>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</si>
  <si>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</si>
  <si>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</si>
  <si>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</si>
  <si>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</si>
  <si>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</si>
  <si>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</si>
  <si>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</si>
  <si>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</si>
  <si>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</si>
  <si>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</si>
  <si>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</si>
  <si>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</si>
  <si>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</si>
  <si>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</si>
  <si>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</si>
  <si>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</si>
  <si>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</si>
  <si>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</si>
  <si>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</si>
  <si>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</si>
  <si>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</si>
  <si>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</si>
  <si>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</si>
  <si>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</si>
  <si>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</si>
  <si>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</si>
  <si>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</si>
  <si>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</si>
  <si>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</si>
  <si>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</si>
  <si>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</si>
  <si>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</si>
  <si>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</si>
  <si>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</si>
  <si>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</si>
  <si>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</si>
  <si>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</si>
  <si>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</si>
  <si>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</si>
  <si>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</si>
  <si>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</si>
  <si>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</si>
  <si>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</si>
  <si>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</si>
  <si>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</si>
  <si>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</si>
  <si>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</si>
  <si>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</si>
  <si>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</si>
  <si>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</si>
  <si>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</si>
  <si>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</si>
  <si>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</si>
  <si>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</si>
  <si>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</si>
  <si>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</si>
  <si>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</si>
  <si>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</si>
  <si>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</si>
  <si>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</si>
  <si>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</si>
  <si>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</si>
  <si>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</si>
  <si>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</si>
  <si>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</si>
  <si>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</si>
  <si>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</si>
  <si>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</si>
  <si>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</si>
  <si>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</si>
  <si>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</si>
  <si>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</si>
  <si>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</si>
  <si>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</si>
  <si>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</si>
  <si>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</si>
  <si>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</si>
  <si>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</si>
  <si>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</si>
  <si>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</si>
  <si>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</si>
  <si>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</si>
  <si>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</si>
  <si>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</si>
  <si>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</si>
  <si>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</si>
  <si>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</si>
  <si>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</si>
  <si>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</si>
  <si>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</si>
  <si>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</si>
  <si>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</si>
  <si>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</si>
  <si>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</si>
  <si>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</si>
  <si>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</si>
  <si>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</si>
  <si>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</si>
  <si>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</si>
  <si>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</si>
  <si>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</si>
  <si>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</si>
  <si>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</si>
  <si>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</si>
  <si>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</si>
  <si>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</si>
  <si>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</si>
  <si>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</si>
  <si>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</si>
  <si>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</si>
  <si>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</si>
  <si>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</si>
  <si>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</si>
  <si>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</si>
  <si>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</si>
  <si>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</si>
  <si>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</si>
  <si>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</si>
  <si>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</si>
  <si>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</si>
  <si>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</si>
  <si>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</si>
  <si>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</si>
  <si>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</si>
  <si>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</si>
  <si>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</si>
  <si>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</si>
  <si>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</si>
  <si>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</si>
  <si>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</si>
  <si>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</si>
  <si>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</si>
  <si>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</si>
  <si>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</si>
  <si>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</si>
  <si>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</si>
  <si>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</si>
  <si>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</si>
  <si>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</si>
  <si>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</si>
  <si>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</si>
  <si>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</si>
  <si>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</si>
  <si>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</si>
  <si>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</si>
  <si>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</si>
  <si>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</si>
  <si>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</si>
  <si>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</si>
  <si>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</si>
  <si>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</si>
  <si>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</si>
  <si>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</si>
  <si>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</si>
  <si>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</si>
  <si>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</si>
  <si>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</si>
  <si>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</si>
  <si>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</si>
  <si>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</si>
  <si>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</si>
  <si>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</si>
  <si>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</si>
  <si>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</si>
  <si>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</si>
  <si>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</si>
  <si>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</si>
  <si>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</si>
  <si>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</si>
  <si>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</si>
  <si>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</si>
  <si>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</si>
  <si>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</si>
  <si>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</si>
  <si>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</si>
  <si>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</si>
  <si>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</si>
  <si>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</si>
  <si>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</si>
  <si>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</si>
  <si>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</si>
  <si>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</si>
  <si>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</si>
  <si>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</si>
  <si>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</si>
  <si>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</si>
  <si>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</si>
  <si>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</si>
  <si>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</si>
  <si>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</si>
  <si>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</si>
  <si>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</si>
  <si>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</si>
  <si>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</si>
  <si>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</si>
  <si>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</si>
  <si>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</si>
  <si>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</si>
  <si>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</si>
  <si>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</si>
  <si>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</si>
  <si>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</si>
  <si>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</si>
  <si>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</si>
  <si>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</si>
  <si>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</si>
  <si>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</si>
  <si>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</si>
  <si>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</si>
  <si>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</si>
  <si>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</si>
  <si>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</si>
  <si>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</si>
  <si>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</si>
  <si>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</si>
  <si>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</si>
  <si>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</si>
  <si>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</si>
  <si>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</si>
  <si>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</si>
  <si>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</si>
  <si>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</si>
  <si>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</si>
  <si>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</si>
  <si>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</si>
  <si>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</si>
  <si>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</si>
  <si>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</si>
  <si>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</si>
  <si>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</si>
  <si>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</si>
  <si>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</si>
  <si>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</si>
  <si>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</si>
  <si>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</si>
  <si>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</si>
  <si>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</si>
  <si>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</si>
  <si>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</si>
  <si>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</si>
  <si>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</si>
  <si>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</si>
  <si>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</si>
  <si>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</si>
  <si>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</si>
  <si>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</si>
  <si>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</si>
  <si>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</si>
  <si>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</si>
  <si>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</si>
  <si>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</si>
  <si>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</si>
  <si>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</si>
  <si>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</si>
  <si>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</si>
  <si>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</si>
  <si>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</si>
  <si>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</si>
  <si>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</si>
  <si>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</si>
  <si>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</si>
  <si>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</si>
  <si>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</si>
  <si>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</si>
  <si>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</si>
  <si>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</si>
  <si>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</si>
  <si>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</si>
  <si>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</si>
  <si>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</si>
  <si>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</si>
  <si>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</si>
  <si>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</si>
  <si>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</si>
  <si>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</si>
  <si>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</si>
  <si>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</si>
  <si>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</si>
  <si>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</si>
  <si>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</si>
  <si>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</si>
  <si>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</si>
  <si>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</si>
  <si>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</si>
  <si>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</si>
  <si>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</si>
  <si>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</si>
  <si>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</si>
  <si>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</si>
  <si>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</si>
  <si>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</si>
  <si>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</si>
  <si>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</si>
  <si>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</si>
  <si>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</si>
  <si>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</si>
  <si>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</si>
  <si>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</si>
  <si>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</si>
  <si>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</si>
  <si>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</si>
  <si>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</si>
  <si>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</si>
  <si>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</si>
  <si>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</si>
  <si>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</si>
  <si>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</si>
  <si>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</si>
  <si>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</si>
  <si>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</si>
  <si>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</si>
  <si>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</si>
  <si>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</si>
  <si>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</si>
  <si>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</si>
  <si>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</si>
  <si>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</si>
  <si>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</si>
  <si>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</si>
  <si>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</si>
  <si>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</si>
  <si>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</si>
  <si>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</si>
  <si>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</si>
  <si>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</si>
  <si>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</si>
  <si>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</si>
  <si>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</si>
  <si>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</si>
  <si>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</si>
  <si>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</si>
  <si>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</si>
  <si>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</si>
  <si>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</si>
  <si>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</si>
  <si>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</si>
  <si>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</si>
  <si>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</si>
  <si>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</si>
  <si>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</si>
  <si>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</si>
  <si>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</si>
  <si>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</si>
  <si>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</si>
  <si>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</si>
  <si>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</si>
  <si>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</si>
  <si>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</si>
  <si>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</si>
  <si>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</si>
  <si>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</si>
  <si>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</si>
  <si>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</si>
  <si>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</si>
  <si>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</si>
  <si>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</si>
  <si>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</si>
  <si>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</si>
  <si>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</si>
  <si>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</si>
  <si>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</si>
  <si>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</si>
  <si>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</si>
  <si>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</si>
  <si>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</si>
  <si>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</si>
  <si>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</si>
  <si>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</si>
  <si>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</si>
  <si>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</si>
  <si>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</si>
  <si>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</si>
  <si>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</si>
  <si>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</si>
  <si>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</si>
  <si>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</si>
  <si>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</si>
  <si>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</si>
  <si>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</si>
  <si>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</si>
  <si>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</si>
  <si>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</si>
  <si>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</si>
  <si>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</si>
  <si>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</si>
  <si>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</si>
  <si>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</si>
  <si>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</si>
  <si>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</si>
  <si>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</si>
  <si>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</si>
  <si>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</si>
  <si>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</si>
  <si>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</si>
  <si>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</si>
  <si>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</si>
  <si>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</si>
  <si>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</si>
  <si>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</si>
  <si>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</si>
  <si>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</si>
  <si>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</si>
  <si>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</si>
  <si>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</si>
  <si>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</si>
  <si>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</si>
  <si>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</si>
  <si>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</si>
  <si>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</si>
  <si>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</si>
  <si>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</si>
  <si>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</si>
  <si>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</si>
  <si>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</si>
  <si>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</si>
  <si>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</si>
  <si>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</si>
  <si>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</si>
  <si>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</si>
  <si>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</si>
  <si>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</si>
  <si>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</si>
  <si>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</si>
  <si>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</si>
  <si>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</si>
  <si>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</si>
  <si>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</si>
  <si>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</si>
  <si>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</si>
  <si>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</si>
  <si>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</si>
  <si>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</si>
  <si>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</si>
  <si>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</si>
  <si>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</si>
  <si>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</si>
  <si>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</si>
  <si>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</si>
  <si>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</si>
  <si>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</si>
  <si>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</si>
  <si>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</si>
  <si>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</si>
  <si>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</si>
  <si>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</si>
  <si>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</si>
  <si>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</si>
  <si>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</si>
  <si>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</si>
  <si>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</si>
  <si>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</si>
  <si>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</si>
  <si>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</si>
  <si>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</si>
  <si>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</si>
  <si>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</si>
  <si>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</si>
  <si>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</si>
  <si>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</si>
  <si>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</si>
  <si>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</si>
  <si>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</si>
  <si>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</si>
  <si>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</si>
  <si>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</si>
  <si>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</si>
  <si>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</si>
  <si>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</si>
  <si>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</si>
  <si>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</si>
  <si>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</si>
  <si>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</si>
  <si>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</si>
  <si>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</si>
  <si>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</si>
  <si>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</si>
  <si>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</si>
  <si>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</si>
  <si>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</si>
  <si>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</si>
  <si>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</si>
  <si>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</si>
  <si>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</si>
  <si>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</si>
  <si>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</si>
  <si>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</si>
  <si>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</si>
  <si>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</si>
  <si>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</si>
  <si>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</si>
  <si>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</si>
  <si>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</si>
  <si>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</si>
  <si>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</si>
  <si>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</si>
  <si>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</si>
  <si>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</si>
  <si>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</si>
  <si>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</si>
  <si>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</si>
  <si>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</si>
  <si>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</si>
  <si>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</si>
  <si>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</si>
  <si>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</si>
  <si>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</si>
  <si>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</si>
  <si>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</si>
  <si>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</si>
  <si>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</si>
  <si>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</si>
  <si>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</si>
  <si>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</si>
  <si>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</si>
  <si>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</si>
  <si>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</si>
  <si>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</si>
  <si>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</si>
  <si>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</si>
  <si>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</si>
  <si>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</si>
  <si>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</si>
  <si>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</si>
  <si>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</si>
  <si>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</si>
  <si>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</si>
  <si>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</si>
  <si>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</si>
  <si>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</si>
  <si>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</si>
  <si>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</si>
  <si>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</si>
  <si>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</si>
  <si>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</si>
  <si>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</si>
  <si>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</si>
  <si>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</si>
  <si>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</si>
  <si>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</si>
  <si>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</si>
  <si>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</si>
  <si>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</si>
  <si>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</si>
  <si>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</si>
  <si>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</si>
  <si>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</si>
  <si>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</si>
  <si>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</si>
  <si>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</si>
  <si>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</si>
  <si>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</si>
  <si>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</si>
  <si>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</si>
  <si>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</si>
  <si>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</si>
  <si>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</si>
  <si>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</si>
  <si>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</si>
  <si>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</si>
  <si>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</si>
  <si>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</si>
  <si>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</si>
  <si>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</si>
  <si>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</si>
  <si>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</si>
  <si>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</si>
  <si>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</si>
  <si>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</si>
  <si>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</si>
  <si>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</si>
  <si>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</si>
  <si>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</si>
  <si>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</si>
  <si>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</si>
  <si>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</si>
  <si>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</si>
  <si>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</si>
  <si>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</si>
  <si>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</si>
  <si>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</si>
  <si>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</si>
  <si>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</si>
  <si>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</si>
  <si>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</si>
  <si>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</si>
  <si>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</si>
  <si>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</si>
  <si>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</si>
  <si>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</si>
  <si>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</si>
  <si>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</si>
  <si>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</si>
  <si>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</si>
  <si>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</si>
  <si>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</si>
  <si>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</si>
  <si>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</si>
  <si>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</si>
  <si>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</si>
  <si>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</si>
  <si>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</si>
  <si>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</si>
  <si>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</si>
  <si>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</si>
  <si>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</si>
  <si>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</si>
  <si>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</si>
  <si>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</si>
  <si>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</si>
  <si>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</si>
  <si>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</si>
  <si>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</si>
  <si>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</si>
  <si>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</si>
  <si>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</si>
  <si>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</si>
  <si>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</si>
  <si>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</si>
  <si>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</si>
  <si>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</si>
  <si>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</si>
  <si>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</si>
  <si>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</si>
  <si>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</si>
  <si>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</si>
  <si>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</si>
  <si>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</si>
  <si>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</si>
  <si>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</si>
  <si>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</si>
  <si>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</si>
  <si>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</si>
  <si>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</si>
  <si>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</si>
  <si>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</si>
  <si>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</si>
  <si>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</si>
  <si>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</si>
  <si>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</si>
  <si>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</si>
  <si>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</si>
  <si>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</si>
  <si>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</si>
  <si>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</si>
  <si>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</si>
  <si>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</si>
  <si>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</si>
  <si>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</si>
  <si>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</si>
  <si>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</si>
  <si>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</si>
  <si>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</si>
  <si>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</si>
  <si>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</si>
  <si>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</si>
  <si>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</si>
  <si>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</si>
  <si>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</si>
  <si>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</si>
  <si>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</si>
  <si>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</si>
  <si>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</si>
  <si>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</si>
  <si>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</si>
  <si>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</si>
  <si>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</si>
  <si>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</si>
  <si>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</si>
  <si>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</si>
  <si>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</si>
  <si>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</si>
  <si>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</si>
  <si>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</si>
  <si>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</si>
  <si>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</si>
  <si>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</si>
  <si>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</si>
  <si>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</si>
  <si>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</si>
  <si>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</si>
  <si>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</si>
  <si>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</si>
  <si>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</si>
  <si>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</si>
  <si>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</si>
  <si>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</si>
  <si>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</si>
  <si>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</si>
  <si>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</si>
  <si>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</si>
  <si>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</si>
  <si>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</si>
  <si>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</si>
  <si>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</si>
  <si>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</si>
  <si>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</si>
  <si>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</si>
  <si>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</si>
  <si>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</si>
  <si>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</si>
  <si>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</si>
  <si>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</si>
  <si>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</si>
  <si>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</si>
  <si>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</si>
  <si>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</si>
  <si>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</si>
  <si>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</si>
  <si>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</si>
  <si>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</si>
  <si>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</si>
  <si>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</si>
  <si>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</si>
  <si>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</si>
  <si>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</si>
  <si>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</si>
  <si>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</si>
  <si>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</si>
  <si>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</si>
  <si>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</si>
  <si>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</si>
  <si>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</si>
  <si>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</si>
  <si>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</si>
  <si>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</si>
  <si>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</si>
  <si>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</si>
  <si>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</si>
  <si>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</si>
  <si>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</si>
  <si>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</si>
  <si>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</si>
  <si>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</si>
  <si>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</si>
  <si>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</si>
  <si>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</si>
  <si>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</si>
  <si>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</si>
  <si>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</si>
  <si>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</si>
  <si>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</si>
  <si>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</si>
  <si>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</si>
  <si>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</si>
  <si>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</si>
  <si>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</si>
  <si>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</si>
  <si>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</si>
  <si>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</si>
  <si>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</si>
  <si>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</si>
  <si>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</si>
  <si>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</si>
  <si>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</si>
  <si>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</si>
  <si>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</si>
  <si>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</si>
  <si>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</si>
  <si>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</si>
  <si>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</si>
  <si>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</si>
  <si>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</si>
  <si>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</si>
  <si>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</si>
  <si>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</si>
  <si>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</si>
  <si>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</si>
  <si>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</si>
  <si>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</si>
  <si>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</si>
  <si>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</si>
  <si>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</si>
  <si>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</si>
  <si>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</si>
  <si>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</si>
  <si>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</si>
  <si>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</si>
  <si>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</si>
  <si>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</si>
  <si>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</si>
  <si>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</si>
  <si>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</si>
  <si>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</si>
  <si>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</si>
  <si>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</si>
  <si>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</si>
  <si>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</si>
  <si>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</si>
  <si>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</si>
  <si>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</si>
  <si>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</si>
  <si>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</si>
  <si>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</si>
  <si>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</si>
  <si>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</si>
  <si>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</si>
  <si>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</si>
  <si>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</si>
  <si>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</si>
  <si>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</si>
  <si>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</si>
  <si>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</si>
  <si>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</si>
  <si>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</si>
  <si>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</si>
  <si>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</si>
  <si>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</si>
  <si>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</si>
  <si>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</si>
  <si>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</si>
  <si>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</si>
  <si>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</si>
  <si>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</si>
  <si>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</si>
  <si>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</si>
  <si>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</si>
  <si>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</si>
  <si>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</si>
  <si>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</si>
  <si>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</si>
  <si>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</si>
  <si>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</si>
  <si>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</si>
  <si>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</si>
  <si>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</si>
  <si>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</si>
  <si>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</si>
  <si>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</si>
  <si>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</si>
  <si>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</si>
  <si>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</si>
  <si>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</si>
  <si>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</si>
  <si>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</si>
  <si>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</si>
  <si>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</si>
  <si>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</si>
  <si>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</si>
  <si>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</si>
  <si>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</si>
  <si>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</si>
  <si>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</si>
  <si>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</si>
  <si>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</si>
  <si>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</si>
  <si>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</si>
  <si>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</si>
  <si>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</si>
  <si>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</si>
  <si>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</si>
  <si>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</si>
  <si>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</si>
  <si>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</si>
  <si>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</si>
  <si>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</si>
  <si>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</si>
  <si>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</si>
  <si>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</si>
  <si>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</si>
  <si>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</si>
  <si>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</si>
  <si>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</si>
  <si>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</si>
  <si>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</si>
  <si>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</si>
  <si>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</si>
  <si>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</si>
  <si>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</si>
  <si>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</si>
  <si>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</si>
  <si>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</si>
  <si>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</si>
  <si>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</si>
  <si>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</si>
  <si>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</si>
  <si>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</si>
  <si>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</si>
  <si>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</si>
  <si>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</si>
  <si>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</si>
  <si>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</si>
  <si>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</si>
  <si>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</si>
  <si>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</si>
  <si>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</si>
  <si>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</si>
  <si>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</si>
  <si>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</si>
  <si>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</si>
  <si>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</si>
  <si>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</si>
  <si>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</si>
  <si>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</si>
  <si>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</si>
  <si>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</si>
  <si>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</si>
  <si>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</si>
  <si>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</si>
  <si>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</si>
  <si>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</si>
  <si>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</si>
  <si>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</si>
  <si>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</si>
  <si>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</si>
  <si>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</si>
  <si>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</si>
  <si>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</si>
  <si>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</si>
  <si>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</si>
  <si>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</si>
  <si>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</si>
  <si>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</si>
  <si>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</si>
  <si>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</si>
  <si>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</si>
  <si>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</si>
  <si>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</si>
  <si>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</si>
  <si>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</si>
  <si>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</si>
  <si>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</si>
  <si>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</si>
  <si>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</si>
  <si>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</si>
  <si>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</si>
  <si>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</si>
  <si>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</si>
  <si>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</si>
  <si>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</si>
  <si>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</si>
  <si>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</si>
  <si>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</si>
  <si>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</si>
  <si>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</si>
  <si>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</si>
  <si>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</si>
  <si>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</si>
  <si>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</si>
  <si>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</si>
  <si>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</si>
  <si>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</si>
  <si>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</si>
  <si>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</si>
  <si>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</si>
  <si>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</si>
  <si>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</si>
  <si>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</si>
  <si>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</si>
  <si>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</si>
  <si>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</si>
  <si>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</si>
  <si>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</si>
  <si>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</si>
  <si>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</si>
  <si>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</si>
  <si>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</si>
  <si>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</si>
  <si>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</si>
  <si>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</si>
  <si>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</si>
  <si>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</si>
  <si>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</si>
  <si>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</si>
  <si>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</si>
  <si>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</si>
  <si>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</si>
  <si>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</si>
  <si>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</si>
  <si>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</si>
  <si>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</si>
  <si>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</si>
  <si>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</si>
  <si>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</si>
  <si>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</si>
  <si>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</si>
  <si>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</si>
  <si>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</si>
  <si>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</si>
  <si>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</si>
  <si>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</si>
  <si>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</si>
  <si>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</si>
  <si>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</si>
  <si>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</si>
  <si>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</si>
  <si>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</si>
  <si>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</si>
  <si>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</si>
  <si>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</si>
  <si>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</si>
  <si>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</si>
  <si>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</si>
  <si>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</si>
  <si>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</si>
  <si>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</si>
  <si>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</si>
  <si>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</si>
  <si>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</si>
  <si>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</si>
  <si>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</si>
  <si>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</si>
  <si>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</si>
  <si>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</si>
  <si>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</si>
  <si>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</si>
  <si>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</si>
  <si>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</si>
  <si>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</si>
  <si>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</si>
  <si>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</si>
  <si>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</si>
  <si>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</si>
  <si>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</si>
  <si>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</si>
  <si>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</si>
  <si>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</si>
  <si>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</si>
  <si>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</si>
  <si>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</si>
  <si>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</si>
  <si>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</si>
  <si>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</si>
  <si>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</si>
  <si>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</si>
  <si>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</si>
  <si>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</si>
  <si>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</si>
  <si>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</si>
  <si>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</si>
  <si>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</si>
  <si>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</si>
  <si>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</si>
  <si>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</si>
  <si>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</si>
  <si>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</si>
  <si>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</si>
  <si>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</si>
  <si>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</si>
  <si>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</si>
  <si>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</si>
  <si>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</si>
  <si>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</si>
  <si>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</si>
  <si>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</si>
  <si>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</si>
  <si>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</si>
  <si>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</si>
  <si>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</si>
  <si>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</si>
  <si>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</si>
  <si>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</si>
  <si>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</si>
  <si>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</si>
  <si>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</si>
  <si>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</si>
  <si>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</si>
  <si>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</si>
  <si>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</si>
  <si>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</si>
  <si>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</si>
  <si>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</si>
  <si>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</si>
  <si>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</si>
  <si>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</si>
  <si>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</si>
  <si>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</si>
  <si>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</si>
  <si>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</si>
  <si>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</si>
  <si>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</si>
  <si>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</si>
  <si>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</si>
  <si>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</si>
  <si>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</si>
  <si>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</si>
  <si>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</si>
  <si>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</si>
  <si>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</si>
  <si>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</si>
  <si>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</si>
  <si>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</si>
  <si>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</si>
  <si>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</si>
  <si>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</si>
  <si>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</si>
  <si>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</si>
  <si>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</si>
  <si>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</si>
  <si>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</si>
  <si>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</si>
  <si>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</si>
  <si>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</si>
  <si>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</si>
  <si>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</si>
  <si>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</si>
  <si>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</si>
  <si>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</si>
  <si>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</si>
  <si>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</si>
  <si>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</si>
  <si>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</si>
  <si>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</si>
  <si>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</si>
  <si>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</si>
  <si>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</si>
  <si>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</si>
  <si>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</si>
  <si>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</si>
  <si>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</si>
  <si>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</si>
  <si>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</si>
  <si>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</si>
  <si>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</si>
  <si>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</si>
  <si>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</si>
  <si>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</si>
  <si>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</si>
  <si>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</si>
  <si>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</si>
  <si>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</si>
  <si>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</si>
  <si>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</si>
  <si>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</si>
  <si>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</si>
  <si>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</si>
  <si>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</si>
  <si>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</si>
  <si>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</si>
  <si>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</si>
  <si>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</si>
  <si>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</si>
  <si>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</si>
  <si>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</si>
  <si>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</si>
  <si>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</si>
  <si>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</si>
  <si>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</si>
  <si>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</si>
  <si>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</si>
  <si>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</si>
  <si>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</si>
  <si>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</si>
  <si>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</si>
  <si>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</si>
  <si>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</si>
  <si>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</si>
  <si>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</si>
  <si>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</si>
  <si>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</si>
  <si>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</si>
  <si>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</si>
  <si>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</si>
  <si>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</si>
  <si>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</si>
  <si>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</si>
  <si>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</si>
  <si>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</si>
  <si>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</si>
  <si>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</si>
  <si>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</si>
  <si>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</si>
  <si>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</si>
  <si>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</si>
  <si>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</si>
  <si>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</si>
  <si>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</si>
  <si>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</si>
  <si>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</si>
  <si>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</si>
  <si>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</si>
  <si>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</si>
  <si>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</si>
  <si>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</si>
  <si>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</si>
  <si>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</si>
  <si>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</si>
  <si>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</si>
  <si>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</si>
  <si>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</si>
  <si>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</si>
  <si>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</si>
  <si>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</si>
  <si>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</si>
  <si>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</si>
  <si>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</si>
  <si>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</si>
  <si>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</si>
  <si>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</si>
  <si>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</si>
  <si>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</si>
  <si>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</si>
  <si>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</si>
  <si>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</si>
  <si>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</si>
  <si>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</si>
  <si>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</si>
  <si>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</si>
  <si>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</si>
  <si>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</si>
  <si>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</si>
  <si>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</si>
  <si>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</si>
  <si>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</si>
  <si>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</si>
  <si>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</si>
  <si>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</si>
  <si>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</si>
  <si>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</si>
  <si>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</si>
  <si>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</si>
  <si>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</si>
  <si>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</si>
  <si>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</si>
  <si>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</si>
  <si>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</si>
  <si>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</si>
  <si>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</si>
  <si>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</si>
  <si>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</si>
  <si>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</si>
  <si>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</si>
  <si>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</si>
  <si>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</si>
  <si>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</si>
  <si>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</si>
  <si>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</si>
  <si>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</si>
  <si>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</si>
  <si>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</si>
  <si>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</si>
  <si>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</si>
  <si>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</si>
  <si>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</si>
  <si>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</si>
  <si>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</si>
  <si>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</si>
  <si>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</si>
  <si>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</si>
  <si>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</si>
  <si>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</si>
  <si>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</si>
  <si>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</si>
  <si>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</si>
  <si>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</si>
  <si>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</si>
  <si>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</si>
  <si>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</si>
  <si>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</si>
  <si>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</si>
  <si>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</si>
  <si>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</si>
  <si>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</si>
  <si>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</si>
  <si>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</si>
  <si>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</si>
  <si>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</si>
  <si>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</si>
  <si>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</si>
  <si>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</si>
  <si>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</si>
  <si>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</si>
  <si>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</si>
  <si>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</si>
  <si>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</si>
  <si>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</si>
  <si>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</si>
  <si>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</si>
  <si>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</si>
  <si>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</si>
  <si>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</si>
  <si>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</si>
  <si>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</si>
  <si>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</si>
  <si>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</si>
  <si>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</si>
  <si>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</si>
  <si>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</si>
  <si>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</si>
  <si>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</si>
  <si>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</si>
  <si>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</si>
  <si>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</si>
  <si>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</si>
  <si>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</si>
  <si>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</si>
  <si>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</si>
  <si>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</si>
  <si>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</si>
  <si>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</si>
  <si>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</si>
  <si>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</si>
  <si>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</si>
  <si>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</si>
  <si>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</si>
  <si>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</si>
  <si>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</si>
  <si>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</si>
  <si>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</si>
  <si>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</si>
  <si>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</si>
  <si>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</si>
  <si>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</si>
  <si>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</si>
  <si>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</si>
  <si>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</si>
  <si>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</si>
  <si>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</si>
  <si>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</si>
  <si>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</si>
  <si>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</si>
  <si>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</si>
  <si>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</si>
  <si>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</si>
  <si>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</si>
  <si>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</si>
  <si>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</si>
  <si>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</si>
  <si>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</si>
  <si>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</si>
  <si>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</si>
  <si>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</si>
  <si>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</si>
  <si>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</si>
  <si>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</si>
  <si>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</si>
  <si>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</si>
  <si>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</si>
  <si>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</si>
  <si>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</si>
  <si>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</si>
  <si>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</si>
  <si>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</si>
  <si>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</si>
  <si>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</si>
  <si>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</si>
  <si>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</si>
  <si>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</si>
  <si>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</si>
  <si>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</si>
  <si>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</si>
  <si>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</si>
  <si>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</si>
  <si>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</si>
  <si>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</si>
  <si>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</si>
  <si>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</si>
  <si>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</si>
  <si>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</si>
  <si>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</si>
  <si>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</si>
  <si>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</si>
  <si>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</si>
  <si>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</si>
  <si>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</si>
  <si>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</si>
  <si>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</si>
  <si>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</si>
  <si>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</si>
  <si>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</si>
  <si>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</si>
  <si>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</si>
  <si>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</si>
  <si>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</si>
  <si>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</si>
  <si>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</si>
  <si>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</si>
  <si>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</si>
  <si>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</si>
  <si>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</si>
  <si>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</si>
  <si>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</si>
  <si>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</si>
  <si>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</si>
  <si>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</si>
  <si>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</si>
  <si>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</si>
  <si>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</si>
  <si>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</si>
  <si>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</si>
  <si>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</si>
  <si>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</si>
  <si>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</si>
  <si>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</si>
  <si>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</si>
  <si>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</si>
  <si>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</si>
  <si>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</si>
  <si>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</si>
  <si>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</si>
  <si>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</si>
  <si>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</si>
  <si>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</si>
  <si>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</si>
  <si>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</si>
  <si>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</si>
  <si>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</si>
  <si>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</si>
  <si>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</si>
  <si>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</si>
  <si>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</si>
  <si>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</si>
  <si>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</si>
  <si>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</si>
  <si>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</si>
  <si>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</si>
  <si>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</si>
  <si>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</si>
  <si>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</si>
  <si>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</si>
  <si>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</si>
  <si>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</si>
  <si>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</si>
  <si>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</si>
  <si>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</si>
  <si>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</si>
  <si>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</si>
  <si>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</si>
  <si>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</si>
  <si>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</si>
  <si>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</si>
  <si>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</si>
  <si>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</si>
  <si>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</si>
  <si>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</si>
  <si>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</si>
  <si>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</si>
  <si>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</si>
  <si>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</si>
  <si>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</si>
  <si>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</si>
  <si>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</si>
  <si>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</si>
  <si>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</si>
  <si>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</si>
  <si>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</si>
  <si>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</si>
  <si>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</si>
  <si>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</si>
  <si>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</si>
  <si>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</si>
  <si>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</si>
  <si>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</si>
  <si>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</si>
  <si>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</si>
  <si>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</si>
  <si>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</si>
  <si>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</si>
  <si>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</si>
  <si>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</si>
  <si>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</si>
  <si>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</si>
  <si>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</si>
  <si>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</si>
  <si>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</si>
  <si>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</si>
  <si>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</si>
  <si>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</si>
  <si>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</si>
  <si>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</si>
  <si>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</si>
  <si>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</si>
  <si>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</si>
  <si>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</si>
  <si>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</si>
  <si>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</si>
  <si>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</si>
  <si>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</si>
  <si>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</si>
  <si>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</si>
  <si>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</si>
  <si>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</si>
  <si>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</si>
  <si>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</si>
  <si>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</si>
  <si>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</si>
  <si>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</si>
  <si>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</si>
  <si>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</si>
  <si>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</si>
  <si>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</si>
  <si>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</si>
  <si>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</si>
  <si>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</si>
  <si>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</si>
  <si>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</si>
  <si>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</si>
  <si>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</si>
  <si>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</si>
  <si>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</si>
  <si>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</si>
  <si>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</si>
  <si>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</si>
  <si>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</si>
  <si>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</si>
  <si>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</si>
  <si>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</si>
  <si>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</si>
  <si>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</si>
  <si>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</si>
  <si>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</si>
  <si>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</si>
  <si>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</si>
  <si>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</si>
  <si>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</si>
  <si>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</si>
  <si>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</si>
  <si>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</si>
  <si>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</si>
  <si>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</si>
  <si>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</si>
  <si>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</si>
  <si>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</si>
  <si>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</si>
  <si>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</si>
  <si>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</si>
  <si>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</si>
  <si>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</si>
  <si>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</si>
  <si>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</si>
  <si>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</si>
  <si>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</si>
  <si>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</si>
  <si>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</si>
  <si>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</si>
  <si>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</si>
  <si>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</si>
  <si>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</si>
  <si>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</si>
  <si>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</si>
  <si>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</si>
  <si>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</si>
  <si>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</si>
  <si>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</si>
  <si>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</si>
  <si>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</si>
  <si>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</si>
  <si>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</si>
  <si>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</si>
  <si>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</si>
  <si>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</si>
  <si>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</si>
  <si>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</si>
  <si>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</si>
  <si>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</si>
  <si>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</si>
  <si>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</si>
  <si>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</si>
  <si>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</si>
  <si>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</si>
  <si>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</si>
  <si>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</si>
  <si>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</si>
  <si>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</si>
  <si>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</si>
  <si>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</si>
  <si>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</si>
  <si>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</si>
  <si>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</si>
  <si>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</si>
  <si>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</si>
  <si>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</si>
  <si>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</si>
  <si>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</si>
  <si>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</si>
  <si>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</si>
  <si>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</si>
  <si>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</si>
  <si>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</si>
  <si>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</si>
  <si>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</si>
  <si>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</si>
  <si>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</si>
  <si>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</si>
  <si>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</si>
  <si>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</si>
  <si>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</si>
  <si>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</si>
  <si>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</si>
  <si>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</si>
  <si>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</si>
  <si>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</si>
  <si>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</si>
  <si>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</si>
  <si>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</si>
  <si>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</si>
  <si>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</si>
  <si>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</si>
  <si>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</si>
  <si>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</si>
  <si>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</si>
  <si>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</si>
  <si>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</si>
  <si>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</si>
  <si>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</si>
  <si>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</si>
  <si>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</si>
  <si>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</si>
  <si>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</si>
  <si>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</si>
  <si>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</si>
  <si>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</si>
  <si>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</si>
  <si>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</si>
  <si>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</si>
  <si>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</si>
  <si>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</si>
  <si>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</si>
  <si>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</si>
  <si>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</si>
  <si>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</si>
  <si>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</si>
  <si>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</si>
  <si>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</si>
  <si>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</si>
  <si>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</si>
  <si>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</si>
  <si>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</si>
  <si>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</si>
  <si>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</si>
  <si>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</si>
  <si>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</si>
  <si>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</si>
  <si>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</si>
  <si>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</si>
  <si>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</si>
  <si>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</si>
  <si>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</si>
  <si>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</si>
  <si>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</si>
  <si>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</si>
  <si>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</si>
  <si>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</si>
  <si>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</si>
  <si>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</si>
  <si>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</si>
  <si>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</si>
  <si>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</si>
  <si>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</si>
  <si>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</si>
  <si>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</si>
  <si>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</si>
  <si>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</si>
  <si>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</si>
  <si>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</si>
  <si>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</si>
  <si>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</si>
  <si>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</si>
  <si>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</si>
  <si>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</si>
  <si>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</si>
  <si>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</si>
  <si>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</si>
  <si>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</si>
  <si>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</si>
  <si>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</si>
  <si>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</si>
  <si>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</si>
  <si>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</si>
  <si>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</si>
  <si>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</si>
  <si>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</si>
  <si>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</si>
  <si>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</si>
  <si>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</si>
  <si>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</si>
  <si>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</si>
  <si>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</si>
  <si>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</si>
  <si>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</si>
  <si>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</si>
  <si>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</si>
  <si>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</si>
  <si>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</si>
  <si>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</si>
  <si>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</si>
  <si>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</si>
  <si>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</si>
  <si>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</si>
  <si>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</si>
  <si>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</si>
  <si>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</si>
  <si>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</si>
  <si>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</si>
  <si>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</si>
  <si>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</si>
  <si>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</si>
  <si>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</si>
  <si>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</si>
  <si>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</si>
  <si>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</si>
  <si>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</si>
  <si>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</si>
  <si>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</si>
  <si>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</si>
  <si>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</si>
  <si>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</si>
  <si>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</si>
  <si>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</si>
  <si>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</si>
  <si>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</si>
  <si>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</si>
  <si>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</si>
  <si>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</si>
  <si>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</si>
  <si>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</si>
  <si>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</si>
  <si>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</si>
  <si>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</si>
  <si>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</si>
  <si>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</si>
  <si>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</si>
  <si>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</si>
  <si>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</si>
  <si>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</si>
  <si>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</si>
  <si>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</si>
  <si>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</si>
  <si>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</si>
  <si>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</si>
  <si>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</si>
  <si>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</si>
  <si>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</si>
  <si>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</si>
  <si>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</si>
  <si>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</si>
  <si>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</si>
  <si>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</si>
  <si>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</si>
  <si>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</si>
  <si>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</si>
  <si>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</si>
  <si>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</si>
  <si>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</si>
  <si>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</si>
  <si>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</si>
  <si>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</si>
  <si>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</si>
  <si>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</si>
  <si>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</si>
  <si>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</si>
  <si>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</si>
  <si>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</si>
  <si>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</si>
  <si>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</si>
  <si>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</si>
  <si>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</si>
  <si>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</si>
  <si>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</si>
  <si>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</si>
  <si>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</si>
  <si>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</si>
  <si>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</si>
  <si>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</si>
  <si>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</si>
  <si>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</si>
  <si>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</si>
  <si>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</si>
  <si>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</si>
  <si>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</si>
  <si>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</si>
  <si>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</si>
  <si>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</si>
  <si>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</si>
  <si>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</si>
  <si>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</si>
  <si>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</si>
  <si>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</si>
  <si>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</si>
  <si>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</si>
  <si>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</si>
  <si>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</si>
  <si>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</si>
  <si>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</si>
  <si>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</si>
  <si>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</si>
  <si>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</si>
  <si>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</si>
  <si>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</si>
  <si>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</si>
  <si>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</si>
  <si>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</si>
  <si>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</si>
  <si>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</si>
  <si>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</si>
  <si>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</si>
  <si>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</si>
  <si>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</si>
  <si>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</si>
  <si>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</si>
  <si>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</si>
  <si>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</si>
  <si>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</si>
  <si>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</si>
  <si>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</si>
  <si>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</si>
  <si>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</si>
  <si>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</si>
  <si>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</si>
  <si>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</si>
  <si>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</si>
  <si>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</si>
  <si>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</si>
  <si>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</si>
  <si>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</si>
  <si>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</si>
  <si>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</si>
  <si>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</si>
  <si>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</si>
  <si>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</si>
  <si>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</si>
  <si>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</si>
  <si>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</si>
  <si>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</si>
  <si>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</si>
  <si>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</si>
  <si>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</si>
  <si>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</si>
  <si>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</si>
  <si>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</si>
  <si>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</si>
  <si>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</si>
  <si>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</si>
  <si>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</si>
  <si>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</si>
  <si>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</si>
  <si>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</si>
  <si>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</si>
  <si>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</si>
  <si>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</si>
  <si>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</si>
  <si>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</si>
  <si>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</si>
  <si>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</si>
  <si>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</si>
  <si>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</si>
  <si>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</si>
  <si>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</si>
  <si>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</si>
  <si>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</si>
  <si>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</si>
  <si>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</si>
  <si>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</si>
  <si>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</si>
  <si>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</si>
  <si>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</si>
  <si>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</si>
  <si>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</si>
  <si>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</si>
  <si>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</si>
  <si>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</si>
  <si>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</si>
  <si>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</si>
  <si>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</si>
  <si>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</si>
  <si>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</si>
  <si>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</si>
  <si>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</si>
  <si>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</si>
  <si>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</si>
  <si>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</si>
  <si>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</si>
  <si>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</si>
  <si>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</si>
  <si>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</si>
  <si>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</si>
  <si>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</si>
  <si>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</si>
  <si>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</si>
  <si>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</si>
  <si>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</si>
  <si>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</si>
  <si>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</si>
  <si>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</si>
  <si>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</si>
  <si>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</si>
  <si>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</si>
  <si>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</si>
  <si>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</si>
  <si>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</si>
  <si>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</si>
  <si>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</si>
  <si>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</si>
  <si>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</si>
  <si>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</si>
  <si>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</si>
  <si>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</si>
  <si>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</si>
  <si>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</si>
  <si>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</si>
  <si>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</si>
  <si>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</si>
  <si>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</si>
  <si>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</si>
  <si>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</si>
  <si>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</si>
  <si>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</si>
  <si>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</si>
  <si>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</si>
  <si>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</si>
  <si>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</si>
  <si>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</si>
  <si>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</si>
  <si>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</si>
  <si>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</si>
  <si>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</si>
  <si>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</si>
  <si>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</si>
  <si>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</si>
  <si>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</si>
  <si>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</si>
  <si>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</si>
  <si>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</si>
  <si>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</si>
  <si>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</si>
  <si>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</si>
  <si>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</si>
  <si>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</si>
  <si>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</si>
  <si>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</si>
  <si>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</si>
  <si>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</si>
  <si>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</si>
  <si>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</si>
  <si>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</si>
  <si>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</si>
  <si>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</si>
  <si>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</si>
  <si>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</si>
  <si>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</si>
  <si>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</si>
  <si>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</si>
  <si>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</si>
  <si>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</si>
  <si>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</si>
  <si>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</si>
  <si>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</si>
  <si>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</si>
  <si>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</si>
  <si>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</si>
  <si>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</si>
  <si>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</si>
  <si>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</si>
  <si>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</si>
  <si>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</si>
  <si>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</si>
  <si>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</si>
  <si>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</si>
  <si>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</si>
  <si>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</si>
  <si>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</si>
  <si>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</si>
  <si>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</si>
  <si>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</si>
  <si>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</si>
  <si>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</si>
  <si>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</si>
  <si>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</si>
  <si>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</si>
  <si>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</si>
  <si>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</si>
  <si>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</si>
  <si>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</si>
  <si>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</si>
  <si>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</si>
  <si>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</si>
  <si>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</si>
  <si>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</si>
  <si>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</si>
  <si>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</si>
  <si>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</si>
  <si>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</si>
  <si>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</si>
  <si>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</si>
  <si>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</si>
  <si>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</si>
  <si>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</si>
  <si>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</si>
  <si>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</si>
  <si>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</si>
  <si>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</si>
  <si>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</si>
  <si>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</si>
  <si>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</si>
  <si>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</si>
  <si>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</si>
  <si>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</si>
  <si>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</si>
  <si>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</si>
  <si>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</si>
  <si>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</si>
  <si>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</si>
  <si>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</si>
  <si>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</si>
  <si>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</si>
  <si>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</si>
  <si>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</si>
  <si>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</si>
  <si>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</si>
  <si>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</si>
  <si>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</si>
  <si>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</si>
  <si>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</si>
  <si>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</si>
  <si>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</si>
  <si>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</si>
  <si>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</si>
  <si>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</si>
  <si>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</si>
  <si>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</si>
  <si>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</si>
  <si>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</si>
  <si>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</si>
  <si>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</si>
  <si>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</si>
  <si>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</si>
  <si>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</si>
  <si>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</si>
  <si>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</si>
  <si>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</si>
  <si>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</si>
  <si>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</si>
  <si>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</si>
  <si>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</si>
  <si>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</si>
  <si>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</si>
  <si>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</si>
  <si>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</si>
  <si>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</si>
  <si>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</si>
  <si>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</si>
  <si>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</si>
  <si>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</si>
  <si>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</si>
  <si>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</si>
  <si>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</si>
  <si>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</si>
  <si>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</si>
  <si>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</si>
  <si>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</si>
  <si>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</si>
  <si>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</si>
  <si>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</si>
  <si>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</si>
  <si>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</si>
  <si>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</si>
  <si>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</si>
  <si>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</si>
  <si>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</si>
  <si>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</si>
  <si>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</si>
  <si>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</si>
  <si>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</si>
  <si>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</si>
  <si>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</si>
  <si>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</si>
  <si>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</si>
  <si>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</si>
  <si>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</si>
  <si>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</si>
  <si>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</si>
  <si>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</si>
  <si>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</si>
  <si>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</si>
  <si>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</si>
  <si>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</si>
  <si>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</si>
  <si>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</si>
  <si>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</si>
  <si>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</si>
  <si>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</si>
  <si>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</si>
  <si>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</si>
  <si>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</si>
  <si>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</si>
  <si>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</si>
  <si>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</si>
  <si>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</si>
  <si>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</si>
  <si>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</si>
  <si>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</si>
  <si>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</si>
  <si>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</si>
  <si>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</si>
  <si>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</si>
  <si>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</si>
  <si>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</si>
  <si>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</si>
  <si>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</si>
  <si>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</si>
  <si>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</si>
  <si>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</si>
  <si>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</si>
  <si>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</si>
  <si>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</si>
  <si>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</si>
  <si>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</si>
  <si>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</si>
  <si>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</si>
  <si>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</si>
  <si>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</si>
  <si>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</si>
  <si>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</si>
  <si>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</si>
  <si>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</si>
  <si>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</si>
  <si>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</si>
  <si>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</si>
  <si>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</si>
  <si>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</si>
  <si>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</si>
  <si>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</si>
  <si>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</si>
  <si>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</si>
  <si>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</si>
  <si>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</si>
  <si>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</si>
  <si>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</si>
  <si>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</si>
  <si>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</si>
  <si>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</si>
  <si>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</si>
  <si>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</si>
  <si>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</si>
  <si>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</si>
  <si>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</si>
  <si>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</si>
  <si>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</si>
  <si>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</si>
  <si>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</si>
  <si>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</si>
  <si>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</si>
  <si>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</si>
  <si>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</si>
  <si>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</si>
  <si>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</si>
  <si>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</si>
  <si>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</si>
  <si>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</si>
  <si>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</si>
  <si>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</si>
  <si>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</si>
  <si>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</si>
  <si>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</si>
  <si>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</si>
  <si>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</si>
  <si>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</si>
  <si>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</si>
  <si>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</si>
  <si>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</si>
  <si>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</si>
  <si>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</si>
  <si>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</si>
  <si>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</si>
  <si>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</si>
  <si>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</si>
  <si>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</si>
  <si>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</si>
  <si>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</si>
  <si>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</si>
  <si>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</si>
  <si>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</si>
  <si>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</si>
  <si>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</si>
  <si>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</si>
  <si>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</si>
  <si>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</si>
  <si>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</si>
  <si>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</si>
  <si>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</si>
  <si>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</si>
  <si>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</si>
  <si>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</si>
  <si>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</si>
  <si>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</si>
  <si>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</si>
  <si>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</si>
  <si>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</si>
  <si>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</si>
  <si>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</si>
  <si>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</si>
  <si>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</si>
  <si>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</si>
  <si>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</si>
  <si>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</si>
  <si>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</si>
  <si>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</si>
  <si>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</si>
  <si>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</si>
  <si>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</si>
  <si>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</si>
  <si>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</si>
  <si>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</si>
  <si>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</si>
  <si>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</si>
  <si>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</si>
  <si>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</si>
  <si>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</si>
  <si>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</si>
  <si>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</si>
  <si>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</si>
  <si>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</si>
  <si>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</si>
  <si>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</si>
  <si>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</si>
  <si>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</si>
  <si>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</si>
  <si>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</si>
  <si>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</si>
  <si>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</si>
  <si>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</si>
  <si>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</si>
  <si>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</si>
  <si>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</si>
  <si>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</si>
  <si>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</si>
  <si>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</si>
  <si>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</si>
  <si>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</si>
  <si>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</si>
  <si>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</si>
  <si>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</si>
  <si>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</si>
  <si>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</si>
  <si>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</si>
  <si>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</si>
  <si>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</si>
  <si>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</si>
  <si>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</si>
  <si>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</si>
  <si>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</si>
  <si>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</si>
  <si>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</si>
  <si>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</si>
  <si>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</si>
  <si>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</si>
  <si>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</si>
  <si>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</si>
  <si>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</si>
  <si>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</si>
  <si>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</si>
  <si>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</si>
  <si>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</si>
  <si>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</si>
  <si>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</si>
  <si>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</si>
  <si>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</si>
  <si>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</si>
  <si>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</si>
  <si>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</si>
  <si>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</si>
  <si>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</si>
  <si>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</si>
  <si>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</si>
  <si>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</si>
  <si>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</si>
  <si>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</si>
  <si>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</si>
  <si>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</si>
  <si>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</si>
  <si>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</si>
  <si>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</si>
  <si>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</si>
  <si>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</si>
  <si>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</si>
  <si>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</si>
  <si>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</si>
  <si>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</si>
  <si>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</si>
  <si>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</si>
  <si>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</si>
  <si>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</si>
  <si>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</si>
  <si>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</si>
  <si>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</si>
  <si>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</si>
  <si>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</si>
  <si>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</si>
  <si>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</si>
  <si>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</si>
  <si>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</si>
  <si>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</si>
  <si>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</si>
  <si>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</si>
  <si>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</si>
  <si>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</si>
  <si>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</si>
  <si>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</si>
  <si>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</si>
  <si>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</si>
  <si>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</si>
  <si>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</si>
  <si>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</si>
  <si>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</si>
  <si>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</si>
  <si>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</si>
  <si>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</si>
  <si>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</si>
  <si>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</si>
  <si>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</si>
  <si>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</si>
  <si>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</si>
  <si>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</si>
  <si>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</si>
  <si>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</si>
  <si>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</si>
  <si>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</si>
  <si>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</si>
  <si>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</si>
  <si>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</si>
  <si>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</si>
  <si>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</si>
  <si>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</si>
  <si>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</si>
  <si>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</si>
  <si>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</si>
  <si>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</si>
  <si>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</si>
  <si>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</si>
  <si>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</si>
  <si>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</si>
  <si>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</si>
  <si>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</si>
  <si>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</si>
  <si>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</si>
  <si>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</si>
  <si>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</si>
  <si>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</si>
  <si>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</si>
  <si>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</si>
  <si>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</si>
  <si>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</si>
  <si>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</si>
  <si>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</si>
  <si>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</si>
  <si>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</si>
  <si>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</si>
  <si>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</si>
  <si>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</si>
  <si>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</si>
  <si>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</si>
  <si>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</si>
  <si>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</si>
  <si>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</si>
  <si>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</si>
  <si>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</si>
  <si>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</si>
  <si>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</si>
  <si>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</si>
  <si>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</si>
  <si>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</si>
  <si>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</si>
  <si>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</si>
  <si>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</si>
  <si>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</si>
  <si>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</si>
  <si>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</si>
  <si>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</si>
  <si>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</si>
  <si>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</si>
  <si>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</si>
  <si>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</si>
  <si>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</si>
  <si>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</si>
  <si>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</si>
  <si>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</si>
  <si>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</si>
  <si>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</si>
  <si>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</si>
  <si>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</si>
  <si>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</si>
  <si>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</si>
  <si>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</si>
  <si>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</si>
  <si>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</si>
  <si>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</si>
  <si>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</si>
  <si>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</si>
  <si>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</si>
  <si>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</si>
  <si>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</si>
  <si>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</si>
  <si>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</si>
  <si>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</si>
  <si>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</si>
  <si>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</si>
  <si>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</si>
  <si>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</si>
  <si>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</si>
  <si>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</si>
  <si>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</si>
  <si>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</si>
  <si>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</si>
  <si>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</si>
  <si>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</si>
  <si>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</si>
  <si>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</si>
  <si>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</si>
  <si>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</si>
  <si>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</si>
  <si>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</si>
  <si>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</si>
  <si>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</si>
  <si>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</si>
  <si>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</si>
  <si>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</si>
  <si>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</si>
  <si>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</si>
  <si>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</si>
  <si>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</si>
  <si>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</si>
  <si>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</si>
  <si>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</si>
  <si>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</si>
  <si>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</si>
  <si>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</si>
  <si>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</si>
  <si>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</si>
  <si>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</si>
  <si>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</si>
  <si>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</si>
  <si>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</si>
  <si>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</si>
  <si>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</si>
  <si>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</si>
  <si>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</si>
  <si>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</si>
  <si>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</si>
  <si>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</si>
  <si>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</si>
  <si>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</si>
  <si>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</si>
  <si>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</si>
  <si>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</si>
  <si>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</si>
  <si>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</si>
  <si>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</si>
  <si>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</si>
  <si>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</si>
  <si>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</si>
  <si>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</si>
  <si>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</si>
  <si>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</si>
  <si>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</si>
  <si>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</si>
  <si>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</si>
  <si>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</si>
  <si>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</si>
  <si>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</si>
  <si>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</si>
  <si>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</si>
  <si>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</si>
  <si>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</si>
  <si>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</si>
  <si>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</si>
  <si>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</si>
  <si>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</si>
  <si>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</si>
  <si>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</si>
  <si>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</si>
  <si>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</si>
  <si>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</si>
  <si>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</si>
  <si>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</si>
  <si>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</si>
  <si>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</si>
  <si>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</si>
  <si>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</si>
  <si>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</si>
  <si>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</si>
  <si>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</si>
  <si>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</si>
  <si>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</si>
  <si>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</si>
  <si>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</si>
  <si>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</si>
  <si>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</si>
  <si>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</si>
  <si>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</si>
  <si>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</si>
  <si>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</si>
  <si>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</si>
  <si>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</si>
  <si>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</si>
  <si>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</si>
  <si>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</si>
  <si>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</si>
  <si>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</si>
  <si>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</si>
  <si>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</si>
  <si>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</si>
  <si>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</si>
  <si>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</si>
  <si>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</si>
  <si>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</si>
  <si>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</si>
  <si>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</si>
  <si>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</si>
  <si>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</si>
  <si>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</si>
  <si>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</si>
  <si>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</si>
  <si>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</si>
  <si>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</si>
  <si>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</si>
  <si>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</si>
  <si>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</si>
  <si>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</si>
  <si>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</si>
  <si>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</si>
  <si>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</si>
  <si>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</si>
  <si>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</si>
  <si>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</si>
  <si>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</si>
  <si>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</si>
  <si>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</si>
  <si>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</si>
  <si>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</si>
  <si>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</si>
  <si>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</si>
  <si>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</si>
  <si>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</si>
  <si>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</si>
  <si>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</si>
  <si>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</si>
  <si>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</si>
  <si>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</si>
  <si>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</si>
  <si>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</si>
  <si>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</si>
  <si>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</si>
  <si>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</si>
  <si>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</si>
  <si>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</si>
  <si>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</si>
  <si>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</si>
  <si>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</si>
  <si>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</si>
  <si>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</si>
  <si>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</si>
  <si>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</si>
  <si>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</si>
  <si>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</si>
  <si>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</si>
  <si>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</si>
  <si>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</si>
  <si>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</si>
  <si>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</si>
  <si>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</si>
  <si>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</si>
  <si>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</si>
  <si>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</si>
  <si>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</si>
  <si>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</si>
  <si>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</si>
  <si>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</si>
  <si>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</si>
  <si>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</si>
  <si>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</si>
  <si>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</si>
  <si>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</si>
  <si>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</si>
  <si>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</si>
  <si>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</si>
  <si>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</si>
  <si>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</si>
  <si>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</si>
  <si>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</si>
  <si>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</si>
  <si>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</si>
  <si>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</si>
  <si>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</si>
  <si>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</si>
  <si>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</si>
  <si>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</si>
  <si>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</si>
  <si>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</si>
  <si>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</si>
  <si>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</si>
  <si>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</si>
  <si>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</si>
  <si>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</si>
  <si>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</si>
  <si>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</si>
  <si>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</si>
  <si>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</si>
  <si>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</si>
  <si>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</si>
  <si>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</si>
  <si>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</si>
  <si>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</si>
  <si>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</si>
  <si>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</si>
  <si>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</si>
  <si>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</si>
  <si>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</si>
  <si>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</si>
  <si>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</si>
  <si>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</si>
  <si>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</si>
  <si>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</si>
  <si>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</si>
  <si>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</si>
  <si>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</si>
  <si>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</si>
  <si>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</si>
  <si>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</si>
  <si>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</si>
  <si>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</si>
  <si>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</si>
  <si>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</si>
  <si>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</si>
  <si>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</si>
  <si>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</si>
  <si>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</si>
  <si>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</si>
  <si>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</si>
  <si>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</si>
  <si>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</si>
  <si>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</si>
  <si>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</si>
  <si>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</si>
  <si>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</si>
  <si>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</si>
  <si>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</si>
  <si>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</si>
  <si>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</si>
  <si>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</si>
  <si>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</si>
  <si>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</si>
  <si>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</si>
  <si>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</si>
  <si>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</si>
  <si>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</si>
  <si>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</si>
  <si>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</si>
  <si>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</si>
  <si>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</si>
  <si>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</si>
  <si>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</si>
  <si>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</si>
  <si>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</si>
  <si>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</si>
  <si>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</si>
  <si>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</si>
  <si>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</si>
  <si>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</si>
  <si>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</si>
  <si>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</si>
  <si>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</si>
  <si>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</si>
  <si>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</si>
  <si>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</si>
  <si>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</si>
  <si>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</si>
  <si>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</si>
  <si>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</si>
  <si>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</si>
  <si>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</si>
  <si>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</si>
  <si>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</si>
  <si>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</si>
  <si>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</si>
  <si>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</si>
  <si>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</si>
  <si>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</si>
  <si>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</si>
  <si>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</si>
  <si>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</si>
  <si>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</si>
  <si>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</si>
  <si>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</si>
  <si>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</si>
  <si>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</si>
  <si>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</si>
  <si>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</si>
  <si>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</si>
  <si>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</si>
  <si>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</si>
  <si>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</si>
  <si>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</si>
  <si>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</si>
  <si>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</si>
  <si>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</si>
  <si>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</si>
  <si>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</si>
  <si>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</si>
  <si>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</si>
  <si>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</si>
  <si>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</si>
  <si>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</si>
  <si>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</si>
  <si>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</si>
  <si>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</si>
  <si>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</si>
  <si>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</si>
  <si>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</si>
  <si>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</si>
  <si>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</si>
  <si>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</si>
  <si>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</si>
  <si>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</si>
  <si>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</si>
  <si>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</si>
  <si>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</si>
  <si>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</si>
  <si>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</si>
  <si>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</si>
  <si>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</si>
  <si>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</si>
  <si>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</si>
  <si>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</si>
  <si>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</si>
  <si>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</si>
  <si>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</si>
  <si>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</si>
  <si>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</si>
  <si>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</si>
  <si>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</si>
  <si>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</si>
  <si>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</si>
  <si>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</si>
  <si>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</si>
  <si>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</si>
  <si>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</si>
  <si>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</si>
  <si>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</si>
  <si>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</si>
  <si>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</si>
  <si>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</si>
  <si>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</si>
  <si>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</si>
  <si>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</si>
  <si>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</si>
  <si>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</si>
  <si>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</si>
  <si>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</si>
  <si>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</si>
  <si>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</si>
  <si>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</si>
  <si>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</si>
  <si>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</si>
  <si>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</si>
  <si>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</si>
  <si>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</si>
  <si>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</si>
  <si>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</si>
  <si>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</si>
  <si>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</si>
  <si>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</si>
  <si>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</si>
  <si>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</si>
  <si>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</si>
  <si>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</si>
  <si>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</si>
  <si>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</si>
  <si>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</si>
  <si>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</si>
  <si>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</si>
  <si>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</si>
  <si>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</si>
  <si>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</si>
  <si>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</si>
  <si>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</si>
  <si>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</si>
  <si>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</si>
  <si>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</si>
  <si>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</si>
  <si>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</si>
  <si>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</si>
  <si>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</si>
  <si>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</si>
  <si>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</si>
  <si>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</si>
  <si>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</si>
  <si>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</si>
  <si>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</si>
  <si>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</si>
  <si>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</si>
  <si>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</si>
  <si>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</si>
  <si>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</si>
  <si>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</si>
  <si>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</si>
  <si>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</si>
  <si>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</si>
  <si>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</si>
  <si>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</si>
  <si>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</si>
  <si>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</si>
  <si>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</si>
  <si>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</si>
  <si>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</si>
  <si>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</si>
  <si>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</si>
  <si>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</si>
  <si>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</si>
  <si>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</si>
  <si>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</si>
  <si>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</si>
  <si>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</si>
  <si>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</si>
  <si>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</si>
  <si>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</si>
  <si>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</si>
  <si>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</si>
  <si>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</si>
  <si>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</si>
  <si>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</si>
  <si>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</si>
  <si>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</si>
  <si>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</si>
  <si>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</si>
  <si>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</si>
  <si>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</si>
  <si>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</si>
  <si>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</si>
  <si>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</si>
  <si>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</si>
  <si>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</si>
  <si>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</si>
  <si>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</si>
  <si>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</si>
  <si>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</si>
  <si>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</si>
  <si>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</si>
  <si>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</si>
  <si>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</si>
  <si>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</si>
  <si>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</si>
  <si>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</si>
  <si>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</si>
  <si>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</si>
  <si>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</si>
  <si>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</si>
  <si>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</si>
  <si>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</si>
  <si>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</si>
  <si>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</si>
  <si>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</si>
  <si>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</si>
  <si>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</si>
  <si>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</si>
  <si>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</si>
  <si>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</si>
  <si>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</si>
  <si>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</si>
  <si>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</si>
  <si>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</si>
  <si>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</si>
  <si>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</si>
  <si>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</si>
  <si>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</si>
  <si>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</si>
  <si>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</si>
  <si>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</si>
  <si>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</si>
  <si>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</si>
  <si>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</si>
  <si>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</si>
  <si>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</si>
  <si>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</si>
  <si>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</si>
  <si>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</si>
  <si>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</si>
  <si>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</si>
  <si>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</si>
  <si>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</si>
  <si>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</si>
  <si>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</si>
  <si>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</si>
  <si>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</si>
  <si>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</si>
  <si>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</si>
  <si>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</si>
  <si>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</si>
  <si>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</si>
  <si>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</si>
  <si>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</si>
  <si>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</si>
  <si>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</si>
  <si>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</si>
  <si>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</si>
  <si>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</si>
  <si>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</si>
  <si>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</si>
  <si>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</si>
  <si>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</si>
  <si>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</si>
  <si>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</si>
  <si>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</si>
  <si>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</si>
  <si>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</si>
  <si>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</si>
  <si>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</si>
  <si>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</si>
  <si>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</si>
  <si>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</si>
  <si>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</si>
  <si>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</si>
  <si>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</si>
  <si>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</si>
  <si>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</si>
  <si>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</si>
  <si>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</si>
  <si>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</si>
  <si>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</si>
  <si>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</si>
  <si>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</si>
  <si>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</si>
  <si>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</si>
  <si>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</si>
  <si>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</si>
  <si>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</si>
  <si>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</si>
  <si>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</si>
  <si>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</si>
  <si>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</si>
  <si>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</si>
  <si>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</si>
  <si>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</si>
  <si>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</si>
  <si>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</si>
  <si>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</si>
  <si>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</si>
  <si>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</si>
  <si>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</si>
  <si>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</si>
  <si>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</si>
  <si>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</si>
  <si>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</si>
  <si>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</si>
  <si>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</si>
  <si>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</si>
  <si>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</si>
  <si>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</si>
  <si>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</si>
  <si>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</si>
  <si>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</si>
  <si>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</si>
  <si>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</si>
  <si>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</si>
  <si>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</si>
  <si>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</si>
  <si>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</si>
  <si>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</si>
  <si>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</si>
  <si>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</si>
  <si>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</si>
  <si>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</si>
  <si>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</si>
  <si>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</si>
  <si>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</si>
  <si>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</si>
  <si>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</si>
  <si>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</si>
  <si>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</si>
  <si>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</si>
  <si>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</si>
  <si>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</si>
  <si>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</si>
  <si>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</si>
  <si>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</si>
  <si>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</si>
  <si>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</si>
  <si>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</si>
  <si>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</si>
  <si>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</si>
  <si>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</si>
  <si>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</si>
  <si>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</si>
  <si>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</si>
  <si>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</si>
  <si>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</si>
  <si>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</si>
  <si>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</si>
  <si>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</si>
  <si>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</si>
  <si>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</si>
  <si>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</si>
  <si>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</si>
  <si>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</si>
  <si>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</si>
  <si>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</si>
  <si>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</si>
  <si>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</si>
  <si>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</si>
  <si>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</si>
  <si>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</si>
  <si>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</si>
  <si>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</si>
  <si>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</si>
  <si>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</si>
  <si>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</si>
  <si>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</si>
  <si>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</si>
  <si>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</si>
  <si>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</si>
  <si>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</si>
  <si>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</si>
  <si>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</si>
  <si>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</si>
  <si>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</si>
  <si>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</si>
  <si>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</si>
  <si>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</si>
  <si>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</si>
  <si>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</si>
  <si>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</si>
  <si>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</si>
  <si>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</si>
  <si>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</si>
  <si>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</si>
  <si>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</si>
  <si>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</si>
  <si>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</si>
  <si>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</si>
  <si>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</si>
  <si>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</si>
  <si>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</si>
  <si>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</si>
  <si>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</si>
  <si>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</si>
  <si>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</si>
  <si>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</si>
  <si>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</si>
  <si>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</si>
  <si>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</si>
  <si>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</si>
  <si>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</si>
  <si>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</si>
  <si>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</si>
  <si>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</si>
  <si>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</si>
  <si>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</si>
  <si>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</si>
  <si>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</si>
  <si>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</si>
  <si>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</si>
  <si>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</si>
  <si>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</si>
  <si>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</si>
  <si>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</si>
  <si>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</si>
  <si>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</si>
  <si>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</si>
  <si>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</si>
  <si>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</si>
  <si>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</si>
  <si>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</si>
  <si>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</si>
  <si>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</si>
  <si>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</si>
  <si>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</si>
  <si>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</si>
  <si>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</si>
  <si>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</si>
  <si>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</si>
  <si>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</si>
  <si>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</si>
  <si>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</si>
  <si>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</si>
  <si>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</si>
  <si>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</si>
  <si>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</si>
  <si>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</si>
  <si>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</si>
  <si>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</si>
  <si>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</si>
  <si>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</si>
  <si>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</si>
  <si>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</si>
  <si>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</si>
  <si>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</si>
  <si>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</si>
  <si>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</si>
  <si>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</si>
  <si>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</si>
  <si>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</si>
  <si>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</si>
  <si>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</si>
  <si>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</si>
  <si>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</si>
  <si>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</si>
  <si>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</si>
  <si>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</si>
  <si>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</si>
  <si>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</si>
  <si>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</si>
  <si>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</si>
  <si>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</si>
  <si>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</si>
  <si>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</si>
  <si>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</si>
  <si>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</si>
  <si>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</si>
  <si>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</si>
  <si>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</si>
  <si>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</si>
  <si>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</si>
  <si>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</si>
  <si>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</si>
  <si>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</si>
  <si>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</si>
  <si>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</si>
  <si>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</si>
  <si>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</si>
  <si>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</si>
  <si>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</si>
  <si>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</si>
  <si>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</si>
  <si>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</si>
  <si>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</si>
  <si>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</si>
  <si>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</si>
  <si>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</si>
  <si>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</si>
  <si>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</si>
  <si>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</si>
  <si>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</si>
  <si>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</si>
  <si>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</si>
  <si>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</si>
  <si>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</si>
  <si>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</si>
  <si>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</si>
  <si>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</si>
  <si>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</si>
  <si>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</si>
  <si>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</si>
  <si>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</si>
  <si>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</si>
  <si>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</si>
  <si>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</si>
  <si>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</si>
  <si>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</si>
  <si>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</si>
  <si>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</si>
  <si>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</si>
  <si>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</si>
  <si>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</si>
  <si>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</si>
  <si>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</si>
  <si>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</si>
  <si>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</si>
  <si>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</si>
  <si>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</si>
  <si>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</si>
  <si>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</si>
  <si>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</si>
  <si>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</si>
  <si>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</si>
  <si>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</si>
  <si>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</si>
  <si>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</si>
  <si>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</si>
  <si>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</si>
  <si>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</si>
  <si>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</si>
  <si>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</si>
  <si>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</si>
  <si>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</si>
  <si>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</si>
  <si>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</si>
  <si>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</si>
  <si>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</si>
  <si>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</si>
  <si>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</si>
  <si>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</si>
  <si>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</si>
  <si>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</si>
  <si>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</si>
  <si>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</si>
  <si>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</si>
  <si>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</si>
  <si>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</si>
  <si>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</si>
  <si>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</si>
  <si>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</si>
  <si>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</si>
  <si>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</si>
  <si>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</si>
  <si>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</si>
  <si>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</si>
  <si>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</si>
  <si>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</si>
  <si>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</si>
  <si>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</si>
  <si>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</si>
  <si>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</si>
  <si>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</si>
  <si>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</si>
  <si>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</si>
  <si>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</si>
  <si>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</si>
  <si>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</si>
  <si>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</si>
  <si>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</si>
  <si>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</si>
  <si>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</si>
  <si>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</si>
  <si>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</si>
  <si>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</si>
  <si>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</si>
  <si>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</si>
  <si>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</si>
  <si>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</si>
  <si>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</si>
  <si>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</si>
  <si>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</si>
  <si>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</si>
  <si>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</si>
  <si>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</si>
  <si>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</si>
  <si>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</si>
  <si>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</si>
  <si>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</si>
  <si>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</si>
  <si>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</si>
  <si>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</si>
  <si>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</si>
  <si>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</si>
  <si>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</si>
  <si>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</si>
  <si>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</si>
  <si>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</si>
  <si>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</si>
  <si>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</si>
  <si>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</si>
  <si>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</si>
  <si>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</si>
  <si>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</si>
  <si>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</si>
  <si>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</si>
  <si>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</si>
  <si>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</si>
  <si>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</si>
  <si>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</si>
  <si>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</si>
  <si>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</si>
  <si>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</si>
  <si>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</si>
  <si>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</si>
  <si>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</si>
  <si>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</si>
  <si>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</si>
  <si>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</si>
  <si>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</si>
  <si>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</si>
  <si>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</si>
  <si>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</si>
  <si>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</si>
  <si>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</si>
  <si>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</si>
  <si>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</si>
  <si>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</si>
  <si>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</si>
  <si>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</si>
  <si>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</si>
  <si>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</si>
  <si>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</si>
  <si>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</si>
  <si>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</si>
  <si>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</si>
  <si>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</si>
  <si>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</si>
  <si>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</si>
  <si>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</si>
  <si>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</si>
  <si>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</si>
  <si>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</si>
  <si>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</si>
  <si>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</si>
  <si>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</si>
  <si>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</si>
  <si>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</si>
  <si>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</si>
  <si>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</si>
  <si>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</si>
  <si>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</si>
  <si>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</si>
  <si>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</si>
  <si>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</si>
  <si>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</si>
  <si>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</si>
  <si>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</si>
  <si>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</si>
  <si>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</si>
  <si>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</si>
  <si>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</si>
  <si>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</si>
  <si>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</si>
  <si>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</si>
  <si>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</si>
  <si>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</si>
  <si>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</si>
  <si>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</si>
  <si>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</si>
  <si>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</si>
  <si>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</si>
  <si>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</si>
  <si>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</si>
  <si>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</si>
  <si>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</si>
  <si>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</si>
  <si>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</si>
  <si>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</si>
  <si>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</si>
  <si>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</si>
  <si>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</si>
  <si>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</si>
  <si>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</si>
  <si>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</si>
  <si>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</si>
  <si>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</si>
  <si>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</si>
  <si>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</si>
  <si>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</si>
  <si>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</si>
  <si>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</si>
  <si>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</si>
  <si>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</si>
  <si>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</si>
  <si>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</si>
  <si>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</si>
  <si>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</si>
  <si>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</si>
  <si>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</si>
  <si>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</si>
  <si>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</si>
  <si>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</si>
  <si>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</si>
  <si>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</si>
  <si>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</si>
  <si>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</si>
  <si>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</si>
  <si>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</si>
  <si>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</si>
  <si>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</si>
  <si>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</si>
  <si>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</si>
  <si>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</si>
  <si>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</si>
  <si>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</si>
  <si>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</si>
  <si>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</si>
  <si>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</si>
  <si>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</si>
  <si>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</si>
  <si>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</si>
  <si>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</si>
  <si>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</si>
  <si>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</si>
  <si>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</si>
  <si>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</si>
  <si>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</si>
  <si>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</si>
  <si>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</si>
  <si>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</si>
  <si>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</si>
  <si>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</si>
  <si>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</si>
  <si>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</si>
  <si>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</si>
  <si>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</si>
  <si>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</si>
  <si>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</si>
  <si>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</si>
  <si>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</si>
  <si>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</si>
  <si>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</si>
  <si>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</si>
  <si>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</si>
  <si>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</si>
  <si>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</si>
  <si>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</si>
  <si>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</si>
  <si>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</si>
  <si>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</si>
  <si>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</si>
  <si>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</si>
  <si>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</si>
  <si>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</si>
  <si>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</si>
  <si>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</si>
  <si>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</si>
  <si>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</si>
  <si>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</si>
  <si>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</si>
  <si>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</si>
  <si>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</si>
  <si>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</si>
  <si>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</si>
  <si>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</si>
  <si>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</si>
  <si>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</si>
  <si>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</si>
  <si>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</si>
  <si>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</si>
  <si>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</si>
  <si>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</si>
  <si>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</si>
  <si>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</si>
  <si>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</si>
  <si>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</si>
  <si>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</si>
  <si>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</si>
  <si>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</si>
  <si>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</si>
  <si>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</si>
  <si>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</si>
  <si>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</si>
  <si>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</si>
  <si>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</si>
  <si>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</si>
  <si>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</si>
  <si>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</si>
  <si>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</si>
  <si>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</si>
  <si>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</si>
  <si>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</si>
  <si>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</si>
  <si>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</si>
  <si>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</si>
  <si>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</si>
  <si>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</si>
  <si>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</si>
  <si>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</si>
  <si>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</si>
  <si>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</si>
  <si>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</si>
  <si>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</si>
  <si>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</si>
  <si>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</si>
  <si>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</si>
  <si>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</si>
  <si>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</si>
  <si>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</si>
  <si>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</si>
  <si>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</si>
  <si>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</si>
  <si>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</si>
  <si>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</si>
  <si>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</si>
  <si>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</si>
  <si>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</si>
  <si>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</si>
  <si>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</si>
  <si>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</si>
  <si>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</si>
  <si>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</si>
  <si>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</si>
  <si>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</si>
  <si>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</si>
  <si>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</si>
  <si>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</si>
  <si>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</si>
  <si>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</si>
  <si>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</si>
  <si>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</si>
  <si>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</si>
  <si>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</si>
  <si>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</si>
  <si>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</si>
  <si>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</si>
  <si>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</si>
  <si>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</si>
  <si>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</si>
  <si>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</si>
  <si>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</si>
  <si>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</si>
  <si>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</si>
  <si>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</si>
  <si>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</si>
  <si>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</si>
  <si>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</si>
  <si>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</si>
  <si>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</si>
  <si>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</si>
  <si>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</si>
  <si>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</si>
  <si>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</si>
  <si>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</si>
  <si>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</si>
  <si>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</si>
  <si>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</si>
  <si>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</si>
  <si>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</si>
  <si>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</si>
  <si>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</si>
  <si>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</si>
  <si>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</si>
  <si>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</si>
  <si>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</si>
  <si>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</si>
  <si>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</si>
  <si>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</si>
  <si>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</si>
  <si>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</si>
  <si>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</si>
  <si>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</si>
  <si>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</si>
  <si>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</si>
  <si>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</si>
  <si>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</si>
  <si>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</si>
  <si>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</si>
  <si>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</si>
  <si>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</si>
  <si>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</si>
  <si>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</si>
  <si>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</si>
  <si>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</si>
  <si>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</si>
  <si>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</si>
  <si>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</si>
  <si>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</si>
  <si>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</si>
  <si>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</si>
  <si>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</si>
  <si>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</si>
  <si>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</si>
  <si>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</si>
  <si>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</si>
  <si>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</si>
  <si>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</si>
  <si>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</si>
  <si>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</si>
  <si>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</si>
  <si>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</si>
  <si>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</si>
  <si>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</si>
  <si>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</si>
  <si>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</si>
  <si>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</si>
  <si>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</si>
  <si>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</si>
  <si>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</si>
  <si>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</si>
  <si>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</si>
  <si>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</si>
  <si>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</si>
  <si>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</si>
  <si>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</si>
  <si>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</si>
  <si>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</si>
  <si>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</si>
  <si>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</si>
  <si>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</si>
  <si>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</si>
  <si>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</si>
  <si>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</si>
  <si>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</si>
  <si>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</si>
  <si>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</si>
  <si>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</si>
  <si>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</si>
  <si>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</si>
  <si>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</si>
  <si>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</si>
  <si>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</si>
  <si>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</si>
  <si>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</si>
  <si>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</si>
  <si>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</si>
  <si>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</si>
  <si>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</si>
  <si>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</si>
  <si>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</si>
  <si>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</si>
  <si>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</si>
  <si>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</si>
  <si>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</si>
  <si>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</si>
  <si>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</si>
  <si>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</si>
  <si>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</si>
  <si>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</si>
  <si>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</si>
  <si>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</si>
  <si>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</si>
  <si>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</si>
  <si>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</si>
  <si>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</si>
  <si>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</si>
  <si>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</si>
  <si>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</si>
  <si>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</si>
  <si>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</si>
  <si>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</si>
  <si>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</si>
  <si>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</si>
  <si>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</si>
  <si>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</si>
  <si>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</si>
  <si>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</si>
  <si>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</si>
  <si>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</si>
  <si>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</si>
  <si>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</si>
  <si>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</si>
  <si>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</si>
  <si>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</si>
  <si>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</si>
  <si>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</si>
  <si>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</si>
  <si>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</si>
  <si>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</si>
  <si>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</si>
  <si>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</si>
  <si>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</si>
  <si>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</si>
  <si>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</si>
  <si>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</si>
  <si>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</si>
  <si>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</si>
  <si>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</si>
  <si>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</si>
  <si>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</si>
  <si>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</si>
  <si>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</si>
  <si>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</si>
  <si>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</si>
  <si>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</si>
  <si>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</si>
  <si>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</si>
  <si>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</si>
  <si>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</si>
  <si>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</si>
  <si>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</si>
  <si>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</si>
  <si>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</si>
  <si>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</si>
  <si>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</si>
  <si>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</si>
  <si>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</si>
  <si>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</si>
  <si>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</si>
  <si>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</si>
  <si>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</si>
  <si>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</si>
  <si>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</si>
  <si>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</si>
  <si>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</si>
  <si>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</si>
  <si>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</si>
  <si>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</si>
  <si>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</si>
  <si>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</si>
  <si>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</si>
  <si>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</si>
  <si>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</si>
  <si>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</si>
  <si>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</si>
  <si>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</si>
  <si>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</si>
  <si>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</si>
  <si>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</si>
  <si>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</si>
  <si>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</si>
  <si>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</si>
  <si>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</si>
  <si>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</si>
  <si>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</si>
  <si>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</si>
  <si>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</si>
  <si>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</si>
  <si>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</si>
  <si>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</si>
  <si>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</si>
  <si>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</si>
  <si>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</si>
  <si>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</si>
  <si>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</si>
  <si>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</si>
  <si>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</si>
  <si>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</si>
  <si>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</si>
  <si>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</si>
  <si>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</si>
  <si>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</si>
  <si>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</si>
  <si>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</si>
  <si>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</si>
  <si>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</si>
  <si>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</si>
  <si>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</si>
  <si>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</si>
  <si>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</si>
  <si>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</si>
  <si>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</si>
  <si>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</si>
  <si>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</si>
  <si>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</si>
  <si>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</si>
  <si>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</si>
  <si>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</si>
  <si>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</si>
  <si>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</si>
  <si>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</si>
  <si>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</si>
  <si>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</si>
  <si>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</si>
  <si>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</si>
  <si>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</si>
  <si>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</si>
  <si>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</si>
  <si>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</si>
  <si>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</si>
  <si>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</si>
  <si>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</si>
  <si>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</si>
  <si>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</si>
  <si>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</si>
  <si>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</si>
  <si>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</si>
  <si>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</si>
  <si>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</si>
  <si>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</si>
  <si>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</si>
  <si>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</si>
  <si>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</si>
  <si>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</si>
  <si>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</si>
  <si>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</si>
  <si>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</si>
  <si>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</si>
  <si>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</si>
  <si>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</si>
  <si>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</si>
  <si>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</si>
  <si>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</si>
  <si>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</si>
  <si>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</si>
  <si>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</si>
  <si>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</si>
  <si>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</si>
  <si>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</si>
  <si>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</si>
  <si>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</si>
  <si>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</si>
  <si>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</si>
  <si>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</si>
  <si>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</si>
  <si>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</si>
  <si>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</si>
  <si>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</si>
  <si>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</si>
  <si>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</si>
  <si>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</si>
  <si>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</si>
  <si>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</si>
  <si>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</si>
  <si>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</si>
  <si>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</si>
  <si>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</si>
  <si>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</si>
  <si>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</si>
  <si>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</si>
  <si>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</si>
  <si>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</si>
  <si>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</si>
  <si>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</si>
  <si>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</si>
  <si>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</si>
  <si>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</si>
  <si>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</si>
  <si>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</si>
  <si>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</si>
  <si>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</si>
  <si>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</si>
  <si>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</si>
  <si>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</si>
  <si>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</si>
  <si>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</si>
  <si>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</si>
  <si>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</si>
  <si>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</si>
  <si>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</si>
  <si>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</si>
  <si>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</si>
  <si>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</si>
  <si>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</si>
  <si>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</si>
  <si>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</si>
  <si>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</si>
  <si>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</si>
  <si>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</si>
  <si>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</si>
  <si>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</si>
  <si>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</si>
  <si>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</si>
  <si>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</si>
  <si>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</si>
  <si>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</si>
  <si>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</si>
  <si>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</si>
  <si>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</si>
  <si>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</si>
  <si>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</si>
  <si>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</si>
  <si>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</si>
  <si>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</si>
  <si>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</si>
  <si>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</si>
  <si>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</si>
  <si>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</si>
  <si>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</si>
  <si>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</si>
  <si>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</si>
  <si>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</si>
  <si>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</si>
  <si>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</si>
  <si>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</si>
  <si>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</si>
  <si>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</si>
  <si>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</si>
  <si>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</si>
  <si>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</si>
  <si>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</si>
  <si>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</si>
  <si>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</si>
  <si>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</si>
  <si>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</si>
  <si>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</si>
  <si>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</si>
  <si>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</si>
  <si>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</si>
  <si>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</si>
  <si>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</si>
  <si>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</si>
  <si>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</si>
  <si>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</si>
  <si>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</si>
  <si>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</si>
  <si>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</si>
  <si>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</si>
  <si>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</si>
  <si>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</si>
  <si>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</si>
  <si>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</si>
  <si>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</si>
  <si>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</si>
  <si>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</si>
  <si>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</si>
  <si>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</si>
  <si>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</si>
  <si>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</si>
  <si>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</si>
  <si>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</si>
  <si>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</si>
  <si>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</si>
  <si>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</si>
  <si>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</si>
  <si>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</si>
  <si>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</si>
  <si>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</si>
  <si>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</si>
  <si>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</si>
  <si>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</si>
  <si>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</si>
  <si>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</si>
  <si>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</si>
  <si>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</si>
  <si>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</si>
  <si>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</si>
  <si>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</si>
  <si>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</si>
  <si>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</si>
  <si>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</si>
  <si>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</si>
  <si>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</si>
  <si>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</si>
  <si>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</si>
  <si>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</si>
  <si>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</si>
  <si>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</si>
  <si>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</si>
  <si>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</si>
  <si>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</si>
  <si>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</si>
  <si>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</si>
  <si>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</si>
  <si>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</si>
  <si>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</si>
  <si>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</si>
  <si>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</si>
  <si>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</si>
  <si>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</si>
  <si>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</si>
  <si>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</si>
  <si>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</si>
  <si>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</si>
  <si>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</si>
  <si>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</si>
  <si>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</si>
  <si>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</si>
  <si>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</si>
  <si>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</si>
  <si>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</si>
  <si>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</si>
  <si>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</si>
  <si>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</si>
  <si>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</si>
  <si>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</si>
  <si>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</si>
  <si>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</si>
  <si>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</si>
  <si>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</si>
  <si>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</si>
  <si>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</si>
  <si>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</si>
  <si>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</si>
  <si>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</si>
  <si>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</si>
  <si>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</si>
  <si>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</si>
  <si>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</si>
  <si>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</si>
  <si>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</si>
  <si>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</si>
  <si>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</si>
  <si>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</si>
  <si>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</si>
  <si>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</si>
  <si>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</si>
  <si>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</si>
  <si>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</si>
  <si>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</si>
  <si>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</si>
  <si>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</si>
  <si>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</si>
  <si>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</si>
  <si>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</si>
  <si>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</si>
  <si>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</si>
  <si>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</si>
  <si>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</si>
  <si>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</si>
  <si>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</si>
  <si>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</si>
  <si>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</si>
  <si>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</si>
  <si>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</si>
  <si>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</si>
  <si>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</si>
  <si>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</si>
  <si>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</si>
  <si>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</si>
  <si>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</si>
  <si>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</si>
  <si>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</si>
  <si>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</si>
  <si>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</si>
  <si>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</si>
  <si>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</si>
  <si>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</si>
  <si>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</si>
  <si>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</si>
  <si>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</si>
  <si>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</si>
  <si>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</si>
  <si>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</si>
  <si>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</si>
  <si>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</si>
  <si>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</si>
  <si>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</si>
  <si>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</si>
  <si>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</si>
  <si>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</si>
  <si>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</si>
  <si>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</si>
  <si>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</si>
  <si>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</si>
  <si>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</si>
  <si>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</si>
  <si>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</si>
  <si>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</si>
  <si>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</si>
  <si>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</si>
  <si>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</si>
  <si>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</si>
  <si>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</si>
  <si>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</si>
  <si>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</si>
  <si>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</si>
  <si>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</si>
  <si>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</si>
  <si>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</si>
  <si>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</si>
  <si>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</si>
  <si>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</si>
  <si>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</si>
  <si>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</si>
  <si>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</si>
  <si>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</si>
  <si>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</si>
  <si>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</si>
  <si>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</si>
  <si>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</si>
  <si>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</si>
  <si>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</si>
  <si>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</si>
  <si>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</si>
  <si>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</si>
  <si>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</si>
  <si>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</si>
  <si>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</si>
  <si>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</si>
  <si>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</si>
  <si>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</si>
  <si>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</si>
  <si>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</si>
  <si>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</si>
  <si>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</si>
  <si>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</si>
  <si>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</si>
  <si>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</si>
  <si>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</si>
  <si>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</si>
  <si>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</si>
  <si>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</si>
  <si>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</si>
  <si>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</si>
  <si>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</si>
  <si>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</si>
  <si>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</si>
  <si>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</si>
  <si>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</si>
  <si>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</si>
  <si>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</si>
  <si>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</si>
  <si>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</si>
  <si>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</si>
  <si>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</si>
  <si>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</si>
  <si>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</si>
  <si>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</si>
  <si>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</si>
  <si>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</si>
  <si>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</si>
  <si>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</si>
  <si>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</si>
  <si>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</si>
  <si>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</si>
  <si>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</si>
  <si>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</si>
  <si>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</si>
  <si>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</si>
  <si>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</si>
  <si>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</si>
  <si>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</si>
  <si>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</si>
  <si>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</si>
  <si>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</si>
  <si>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</si>
  <si>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</si>
  <si>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</si>
  <si>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</si>
  <si>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</si>
  <si>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</si>
  <si>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</si>
  <si>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</si>
  <si>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</si>
  <si>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</si>
  <si>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</si>
  <si>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</si>
  <si>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</si>
  <si>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</si>
  <si>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</si>
  <si>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</si>
  <si>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</si>
  <si>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</si>
  <si>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</si>
  <si>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</si>
  <si>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</si>
  <si>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</si>
  <si>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</si>
  <si>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</si>
  <si>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</si>
  <si>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</si>
  <si>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</si>
  <si>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</si>
  <si>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</si>
  <si>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</si>
  <si>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</si>
  <si>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</si>
  <si>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</si>
  <si>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</si>
  <si>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</si>
  <si>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</si>
  <si>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</si>
  <si>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</si>
  <si>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</si>
  <si>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</si>
  <si>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</si>
  <si>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</si>
  <si>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</si>
  <si>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</si>
  <si>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</si>
  <si>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</si>
  <si>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</si>
  <si>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</si>
  <si>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</si>
  <si>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</si>
  <si>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</si>
  <si>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</si>
  <si>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</si>
  <si>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</si>
  <si>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</si>
  <si>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</si>
  <si>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</si>
  <si>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</si>
  <si>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</si>
  <si>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</si>
  <si>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</si>
  <si>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</si>
  <si>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</si>
  <si>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</si>
  <si>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</si>
  <si>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</si>
  <si>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</si>
  <si>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</si>
  <si>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</si>
  <si>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</si>
  <si>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</si>
  <si>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</si>
  <si>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</si>
  <si>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</si>
  <si>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</si>
  <si>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</si>
  <si>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</si>
  <si>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</si>
  <si>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</si>
  <si>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</si>
  <si>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</si>
  <si>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</si>
  <si>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</si>
  <si>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</si>
  <si>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</si>
  <si>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</si>
  <si>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</si>
  <si>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</si>
  <si>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</si>
  <si>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</si>
  <si>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</si>
  <si>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</si>
  <si>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</si>
  <si>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</si>
  <si>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</si>
  <si>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</si>
  <si>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</si>
  <si>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</si>
  <si>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</si>
  <si>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</si>
  <si>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</si>
  <si>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</si>
  <si>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</si>
  <si>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</si>
  <si>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</si>
  <si>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</si>
  <si>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</si>
  <si>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</si>
  <si>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</si>
  <si>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</si>
  <si>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</si>
  <si>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</si>
  <si>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</si>
  <si>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</si>
  <si>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</si>
  <si>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</si>
  <si>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</si>
  <si>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</si>
  <si>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</si>
  <si>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</si>
  <si>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</si>
  <si>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</si>
  <si>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</si>
  <si>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</si>
  <si>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</si>
  <si>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</si>
  <si>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</si>
  <si>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</si>
  <si>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</si>
  <si>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</si>
  <si>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</si>
  <si>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</si>
  <si>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</si>
  <si>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</si>
  <si>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</si>
  <si>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</si>
  <si>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</si>
  <si>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</si>
  <si>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</si>
  <si>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</si>
  <si>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</si>
  <si>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</si>
  <si>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</si>
  <si>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</si>
  <si>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</si>
  <si>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</si>
  <si>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</si>
  <si>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</si>
  <si>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</si>
  <si>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</si>
  <si>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</si>
  <si>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</si>
  <si>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</si>
  <si>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</si>
  <si>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</si>
  <si>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</si>
  <si>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</si>
  <si>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</si>
  <si>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</si>
  <si>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</si>
  <si>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</si>
  <si>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</si>
  <si>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</si>
  <si>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</si>
  <si>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</si>
  <si>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</si>
  <si>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</si>
  <si>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</si>
  <si>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</si>
  <si>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</si>
  <si>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</si>
  <si>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</si>
  <si>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</si>
  <si>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</si>
  <si>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</si>
  <si>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</si>
  <si>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</si>
  <si>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</si>
  <si>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</si>
  <si>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</si>
  <si>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</si>
  <si>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</si>
  <si>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</si>
  <si>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</si>
  <si>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</si>
  <si>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</si>
  <si>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</si>
  <si>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</si>
  <si>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</si>
  <si>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</si>
  <si>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</si>
  <si>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</si>
  <si>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</si>
  <si>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</si>
  <si>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</si>
  <si>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</si>
  <si>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</si>
  <si>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</si>
  <si>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</si>
  <si>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</si>
  <si>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</si>
  <si>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</si>
  <si>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</si>
  <si>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</si>
  <si>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</si>
  <si>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</si>
  <si>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</si>
  <si>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</si>
  <si>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</si>
  <si>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</si>
  <si>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</si>
  <si>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</si>
  <si>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</si>
  <si>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</si>
  <si>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</si>
  <si>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</si>
  <si>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</si>
  <si>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</si>
  <si>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</si>
  <si>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</si>
  <si>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</si>
  <si>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</si>
  <si>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</si>
  <si>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</si>
  <si>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</si>
  <si>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</si>
  <si>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</si>
  <si>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</si>
  <si>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</si>
  <si>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</si>
  <si>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</si>
  <si>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</si>
  <si>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</si>
  <si>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</si>
  <si>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</si>
  <si>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</si>
  <si>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</si>
  <si>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</si>
  <si>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</si>
  <si>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</si>
  <si>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</si>
  <si>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</si>
  <si>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</si>
  <si>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</si>
  <si>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</si>
  <si>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</si>
  <si>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</si>
  <si>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</si>
  <si>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</si>
  <si>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</si>
  <si>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</si>
  <si>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</si>
  <si>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</si>
  <si>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</si>
  <si>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</si>
  <si>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</si>
  <si>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</si>
  <si>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</si>
  <si>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</si>
  <si>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</si>
  <si>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</si>
  <si>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</si>
  <si>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</si>
  <si>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</si>
  <si>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</si>
  <si>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</si>
  <si>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</si>
  <si>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</si>
  <si>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</si>
  <si>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</si>
  <si>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</si>
  <si>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</si>
  <si>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</si>
  <si>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</si>
  <si>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</si>
  <si>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</si>
  <si>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</si>
  <si>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</si>
  <si>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</si>
  <si>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</si>
  <si>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</si>
  <si>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</si>
  <si>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</si>
  <si>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</si>
  <si>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</si>
  <si>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</si>
  <si>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</si>
  <si>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</si>
  <si>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</si>
  <si>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</si>
  <si>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</si>
  <si>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</si>
  <si>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</si>
  <si>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</si>
  <si>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</si>
  <si>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</si>
  <si>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</si>
  <si>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</si>
  <si>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</si>
  <si>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</si>
  <si>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</si>
  <si>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</si>
  <si>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</si>
  <si>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</si>
  <si>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</si>
  <si>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</si>
  <si>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</si>
  <si>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</si>
  <si>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</si>
  <si>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</si>
  <si>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</si>
  <si>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</si>
  <si>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</si>
  <si>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</si>
  <si>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</si>
  <si>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</si>
  <si>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</si>
  <si>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</si>
  <si>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</si>
  <si>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</si>
  <si>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</si>
  <si>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</si>
  <si>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</si>
  <si>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</si>
  <si>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</si>
  <si>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</si>
  <si>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</si>
  <si>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</si>
  <si>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</si>
  <si>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</si>
  <si>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</si>
  <si>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</si>
  <si>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</si>
  <si>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</si>
  <si>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</si>
  <si>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</si>
  <si>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</si>
  <si>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</si>
  <si>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</si>
  <si>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</si>
  <si>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</si>
  <si>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</si>
  <si>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</si>
  <si>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</si>
  <si>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</si>
  <si>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</si>
  <si>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</si>
  <si>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</si>
  <si>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</si>
  <si>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</si>
  <si>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</si>
  <si>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</si>
  <si>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</si>
  <si>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</si>
  <si>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</si>
  <si>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</si>
  <si>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</si>
  <si>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</si>
  <si>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</si>
  <si>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</si>
  <si>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</si>
  <si>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</si>
  <si>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</si>
  <si>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</si>
  <si>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</si>
  <si>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</si>
  <si>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</si>
  <si>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</si>
  <si>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</si>
  <si>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</si>
  <si>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</si>
  <si>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</si>
  <si>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</si>
  <si>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</si>
  <si>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</si>
  <si>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</si>
  <si>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</si>
  <si>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</si>
  <si>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</si>
  <si>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</si>
  <si>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</si>
  <si>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</si>
  <si>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</si>
  <si>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</si>
  <si>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</si>
  <si>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</si>
  <si>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</si>
  <si>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</si>
  <si>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</si>
  <si>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</si>
  <si>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</si>
  <si>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</si>
  <si>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</si>
  <si>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</si>
  <si>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</si>
  <si>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</si>
  <si>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</si>
  <si>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</si>
  <si>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</si>
  <si>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</si>
  <si>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</si>
  <si>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</si>
  <si>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</si>
  <si>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</si>
  <si>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</si>
  <si>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</si>
  <si>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</si>
  <si>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</si>
  <si>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</si>
  <si>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</si>
  <si>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</si>
  <si>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</si>
  <si>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</si>
  <si>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</si>
  <si>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</si>
  <si>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</si>
  <si>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</si>
  <si>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</si>
  <si>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</si>
  <si>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</si>
  <si>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</si>
  <si>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</si>
  <si>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</si>
  <si>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</si>
  <si>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</si>
  <si>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</si>
  <si>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</si>
  <si>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</si>
  <si>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</si>
  <si>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</si>
  <si>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</si>
  <si>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</si>
  <si>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</si>
  <si>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</si>
  <si>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</si>
  <si>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</si>
  <si>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</si>
  <si>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</si>
  <si>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</si>
  <si>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</si>
  <si>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</si>
  <si>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</si>
  <si>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</si>
  <si>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</si>
  <si>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</si>
  <si>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</si>
  <si>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</si>
  <si>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</si>
  <si>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</si>
  <si>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</si>
  <si>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</si>
  <si>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</si>
  <si>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</si>
  <si>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</si>
  <si>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</si>
  <si>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</si>
  <si>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</si>
  <si>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</si>
  <si>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</si>
  <si>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</si>
  <si>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</si>
  <si>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</si>
  <si>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</si>
  <si>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</si>
  <si>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</si>
  <si>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</si>
  <si>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</si>
  <si>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</si>
  <si>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</si>
  <si>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</si>
  <si>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</si>
  <si>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</si>
  <si>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</si>
  <si>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</si>
  <si>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</si>
  <si>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</si>
  <si>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</si>
  <si>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</si>
  <si>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</si>
  <si>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</si>
  <si>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</si>
  <si>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</si>
  <si>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</si>
  <si>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</si>
  <si>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</si>
  <si>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</si>
  <si>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</si>
  <si>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</si>
  <si>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</si>
  <si>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</si>
  <si>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</si>
  <si>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</si>
  <si>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</si>
  <si>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</si>
  <si>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</si>
  <si>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</si>
  <si>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</si>
  <si>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</si>
  <si>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</si>
  <si>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</si>
  <si>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</si>
  <si>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</si>
  <si>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</si>
  <si>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</si>
  <si>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</si>
  <si>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</si>
  <si>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</si>
  <si>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</si>
  <si>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</si>
  <si>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</si>
  <si>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</si>
  <si>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</si>
  <si>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</si>
  <si>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</si>
  <si>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</si>
  <si>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</si>
  <si>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</si>
  <si>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</si>
  <si>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</si>
  <si>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</si>
  <si>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</si>
  <si>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</si>
  <si>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</si>
  <si>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</si>
  <si>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</si>
  <si>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</si>
  <si>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</si>
  <si>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</si>
  <si>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</si>
  <si>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</si>
  <si>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</si>
  <si>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</si>
  <si>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</si>
  <si>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</si>
  <si>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</si>
  <si>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</si>
  <si>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</si>
  <si>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</si>
  <si>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</si>
  <si>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</si>
  <si>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</si>
  <si>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</si>
  <si>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</si>
  <si>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</si>
  <si>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</si>
  <si>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</si>
  <si>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</si>
  <si>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</si>
  <si>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</si>
  <si>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</si>
  <si>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</si>
  <si>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</si>
  <si>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</si>
  <si>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</si>
  <si>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</si>
  <si>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</si>
  <si>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</si>
  <si>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</si>
  <si>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</si>
  <si>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</si>
  <si>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</si>
  <si>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</si>
  <si>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</si>
  <si>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</si>
  <si>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</si>
  <si>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</si>
  <si>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</si>
  <si>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</si>
  <si>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</si>
  <si>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</si>
  <si>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</si>
  <si>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</si>
  <si>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</si>
  <si>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</si>
  <si>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</si>
  <si>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</si>
  <si>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</si>
  <si>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</si>
  <si>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</si>
  <si>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</si>
  <si>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</si>
  <si>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</si>
  <si>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</si>
  <si>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</si>
  <si>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</si>
  <si>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</si>
  <si>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</si>
  <si>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</si>
  <si>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</si>
  <si>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</si>
  <si>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</si>
  <si>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</si>
  <si>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</si>
  <si>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</si>
  <si>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</si>
  <si>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</si>
  <si>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</si>
  <si>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</si>
  <si>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</si>
  <si>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</si>
  <si>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</si>
  <si>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state</t>
  </si>
  <si>
    <t>Column Labels</t>
  </si>
  <si>
    <t>(All)</t>
  </si>
  <si>
    <t>Date Created</t>
  </si>
  <si>
    <t>Date Ended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</si>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</sst>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C336D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33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[Carter_ExcelHW_StarterBook.xlsx]Pivot -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television</c:v>
                </c:pt>
                <c:pt idx="9">
                  <c:v>theater</c:v>
                </c:pt>
              </c:strCache>
            </c:strRef>
          </c:cat>
          <c:val>
            <c:numRef>
              <c:f>'Pivot - Parent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A-7E4F-8946-D3517557E097}"/>
            </c:ext>
          </c:extLst>
        </c:ser>
        <c:ser>
          <c:idx val="1"/>
          <c:order val="1"/>
          <c:tx>
            <c:strRef>
              <c:f>'Pivot -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television</c:v>
                </c:pt>
                <c:pt idx="9">
                  <c:v>theater</c:v>
                </c:pt>
              </c:strCache>
            </c:strRef>
          </c:cat>
          <c:val>
            <c:numRef>
              <c:f>'Pivot - Parent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3A-7E4F-8946-D3517557E097}"/>
            </c:ext>
          </c:extLst>
        </c:ser>
        <c:ser>
          <c:idx val="2"/>
          <c:order val="2"/>
          <c:tx>
            <c:strRef>
              <c:f>'Pivot -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television</c:v>
                </c:pt>
                <c:pt idx="9">
                  <c:v>theater</c:v>
                </c:pt>
              </c:strCache>
            </c:strRef>
          </c:cat>
          <c:val>
            <c:numRef>
              <c:f>'Pivot - Parent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3A-7E4F-8946-D3517557E097}"/>
            </c:ext>
          </c:extLst>
        </c:ser>
        <c:ser>
          <c:idx val="3"/>
          <c:order val="3"/>
          <c:tx>
            <c:strRef>
              <c:f>'Pivot -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television</c:v>
                </c:pt>
                <c:pt idx="9">
                  <c:v>theater</c:v>
                </c:pt>
              </c:strCache>
            </c:strRef>
          </c:cat>
          <c:val>
            <c:numRef>
              <c:f>'Pivot - Parent Category'!$E$5:$E$15</c:f>
              <c:numCache>
                <c:formatCode>General</c:formatCode>
                <c:ptCount val="10"/>
                <c:pt idx="0">
                  <c:v>299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1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3A-7E4F-8946-D3517557E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716352"/>
        <c:axId val="12991728"/>
      </c:barChart>
      <c:catAx>
        <c:axId val="33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1728"/>
        <c:crosses val="autoZero"/>
        <c:auto val="1"/>
        <c:lblAlgn val="ctr"/>
        <c:lblOffset val="100"/>
        <c:noMultiLvlLbl val="0"/>
      </c:catAx>
      <c:valAx>
        <c:axId val="129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[Carter_ExcelHW_StarterBook.xlsx]Pivot -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9-E941-B599-4B48D327CE2D}"/>
            </c:ext>
          </c:extLst>
        </c:ser>
        <c:ser>
          <c:idx val="1"/>
          <c:order val="1"/>
          <c:tx>
            <c:strRef>
              <c:f>'Pivot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89-E941-B599-4B48D327CE2D}"/>
            </c:ext>
          </c:extLst>
        </c:ser>
        <c:ser>
          <c:idx val="2"/>
          <c:order val="2"/>
          <c:tx>
            <c:strRef>
              <c:f>'Pivot -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89-E941-B599-4B48D327CE2D}"/>
            </c:ext>
          </c:extLst>
        </c:ser>
        <c:ser>
          <c:idx val="3"/>
          <c:order val="3"/>
          <c:tx>
            <c:strRef>
              <c:f>'Pivot -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89-E941-B599-4B48D327C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582560"/>
        <c:axId val="130448064"/>
      </c:barChart>
      <c:catAx>
        <c:axId val="12458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064"/>
        <c:crosses val="autoZero"/>
        <c:auto val="1"/>
        <c:lblAlgn val="ctr"/>
        <c:lblOffset val="100"/>
        <c:noMultiLvlLbl val="0"/>
      </c:catAx>
      <c:valAx>
        <c:axId val="13044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[Carter_ExcelHW_StarterBook.xlsx]Pivot - 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D-8047-8452-5735DD440C17}"/>
            </c:ext>
          </c:extLst>
        </c:ser>
        <c:ser>
          <c:idx val="1"/>
          <c:order val="1"/>
          <c:tx>
            <c:strRef>
              <c:f>'Pivot -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D-8047-8452-5735DD440C17}"/>
            </c:ext>
          </c:extLst>
        </c:ser>
        <c:ser>
          <c:idx val="2"/>
          <c:order val="2"/>
          <c:tx>
            <c:strRef>
              <c:f>'Pivot - Date Created'!$D$5:$D$6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D-8047-8452-5735DD44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89520"/>
        <c:axId val="12979648"/>
      </c:lineChart>
      <c:catAx>
        <c:axId val="1224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648"/>
        <c:crosses val="autoZero"/>
        <c:auto val="1"/>
        <c:lblAlgn val="ctr"/>
        <c:lblOffset val="100"/>
        <c:noMultiLvlLbl val="0"/>
      </c:catAx>
      <c:valAx>
        <c:axId val="129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17</xdr:row>
      <xdr:rowOff>50800</xdr:rowOff>
    </xdr:from>
    <xdr:to>
      <xdr:col>13</xdr:col>
      <xdr:colOff>419100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CEC60-4442-7F43-ABA1-C8EF0E7D8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17</xdr:row>
      <xdr:rowOff>50800</xdr:rowOff>
    </xdr:from>
    <xdr:to>
      <xdr:col>11</xdr:col>
      <xdr:colOff>215900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78D66-6451-3C41-AB44-331F01BDE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133350</xdr:rowOff>
    </xdr:from>
    <xdr:to>
      <xdr:col>12</xdr:col>
      <xdr:colOff>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F3342-D546-2745-8D13-37BA4878E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Carter" refreshedDate="44358.850635300929" createdVersion="6" refreshedVersion="6" minRefreshableVersion="3" recordCount="4114" xr:uid="{8B0F8859-2945-8F48-A147-FA1DB2AAE772}">
  <cacheSource type="worksheet">
    <worksheetSource ref="A1:R4115" sheet="Main 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10">
        <s v="television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Carter" refreshedDate="44361.288051504627" createdVersion="6" refreshedVersion="6" minRefreshableVersion="3" recordCount="4114" xr:uid="{A7C99AC7-0431-CE46-996B-EB347864E163}">
  <cacheSource type="worksheet">
    <worksheetSource ref="A1:T4115" sheet="Main 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10">
        <s v="television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1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1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1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1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1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1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1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1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1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1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1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1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1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1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1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1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63.917582417582416"/>
    <x v="1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85.48101265822785"/>
    <x v="1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5"/>
    <x v="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69.266666666666666"/>
    <x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0.55028169014085"/>
    <x v="1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3.40425531914893"/>
    <x v="1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46.87931034482759"/>
    <x v="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59.82456140350877"/>
    <x v="1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291.79333333333335"/>
    <x v="1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31.499500000000001"/>
    <x v="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58.68421052631578"/>
    <x v="1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80.333333333333329"/>
    <x v="1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59.961305925030231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09.78431372549019"/>
    <x v="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47.70731707317074"/>
    <x v="1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1.755102040816325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71.84285714285716"/>
    <x v="1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41.944444444444443"/>
    <x v="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93.264122807017543"/>
    <x v="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56.136363636363633"/>
    <x v="1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80.16"/>
    <x v="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99.9009900990099"/>
    <x v="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1.25"/>
    <x v="1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03.04347826086956"/>
    <x v="1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.346149825783982"/>
    <x v="1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57.142857142857146"/>
    <x v="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02.10526315789474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48.96666666666667"/>
    <x v="1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69.6056338028169"/>
    <x v="1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31.623931623931625"/>
    <x v="1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76.45264150943396"/>
    <x v="1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3"/>
    <x v="1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320.44943820224717"/>
    <x v="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83.75"/>
    <x v="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49.882352941176471"/>
    <x v="1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9.464285714285715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93.84090909090909"/>
    <x v="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59.51383399209487"/>
    <x v="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41.68181818181818"/>
    <x v="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50.89861751152074"/>
    <x v="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26.6875"/>
    <x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05.26315789473684"/>
    <x v="1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7.51479289940828"/>
    <x v="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7.36121673003802"/>
    <x v="1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33.33333333333334"/>
    <x v="1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98.360655737704917"/>
    <x v="1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94.44444444444446"/>
    <x v="1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76.865000000000009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56.815789473684212"/>
    <x v="1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37.93103448275863"/>
    <x v="1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27.272727272727273"/>
    <x v="1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8.33613445378151"/>
    <x v="1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223.48076923076923"/>
    <x v="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28.111111111111111"/>
    <x v="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94.23076923076923"/>
    <x v="1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28.95348837209303"/>
    <x v="1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49.316091954022987"/>
    <x v="1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21.52173913043478"/>
    <x v="1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37.21333333333334"/>
    <x v="1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606.82242424242418"/>
    <x v="1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43.040092592592593"/>
    <x v="1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22.39130434782606"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96.708333333333329"/>
    <x v="1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35.474531249999998"/>
    <x v="1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86.666666666666671"/>
    <x v="1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32.05263157894737"/>
    <x v="1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91.230769230769226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6.25"/>
    <x v="1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1.194444444444443"/>
    <x v="1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62.327134831460668"/>
    <x v="1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7.411764705882355"/>
    <x v="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69.71875"/>
    <x v="1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58.170731707317074"/>
    <x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50"/>
    <x v="1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9.471034482758618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85.957446808510639"/>
    <x v="1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30.666666666666668"/>
    <x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60.384615384615387"/>
    <x v="1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8.6"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40.268292682926827"/>
    <x v="1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273.82978723404256"/>
    <x v="1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53.035714285714285"/>
    <x v="1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40.005000000000003"/>
    <x v="1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5.76923076923077"/>
    <x v="1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71.428571428571431"/>
    <x v="1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71.714285714285708"/>
    <x v="1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375.76470588235293"/>
    <x v="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04.6"/>
    <x v="1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60"/>
    <x v="1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23.28571428571429"/>
    <x v="1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31.375"/>
    <x v="1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78.260869565217391"/>
    <x v="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2.32558139534883"/>
    <x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73.733333333333334"/>
    <x v="1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21.666666666666668"/>
    <x v="1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1.904761904761905"/>
    <x v="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88235294117645"/>
    <x v="1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53.125"/>
    <x v="1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56.666666666666664"/>
    <x v="1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40.776666666666664"/>
    <x v="1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92.30769230769232"/>
    <x v="1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00"/>
    <x v="1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7.92307692307692"/>
    <x v="1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7.897959183673468"/>
    <x v="1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60"/>
    <x v="1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39.383333333333333"/>
    <x v="1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86.11111111111111"/>
    <x v="1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1.37681159420291"/>
    <x v="1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8.723404255319153"/>
    <x v="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46.702127659574465"/>
    <x v="1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5.384615384615387"/>
    <x v="1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02.0754716981132"/>
    <x v="1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64.197530864197532"/>
    <x v="1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90.384615384615387"/>
    <x v="1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88.571428571428569"/>
    <x v="1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8.727272727272727"/>
    <x v="1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69.78947368421052"/>
    <x v="1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67.48962962962963"/>
    <x v="1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44.91230769230768"/>
    <x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1.840540540540545"/>
    <x v="1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0"/>
    <x v="1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"/>
    <x v="1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s v="No backers recorded"/>
    <x v="1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5.166666666666668"/>
    <x v="1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s v="No backers recorded"/>
    <x v="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.66666666666666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06.69230769230769"/>
    <x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7.5"/>
    <x v="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311.16666666666669"/>
    <x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s v="No backers recorded"/>
    <x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No backers recorded"/>
    <x v="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s v="No backers recorded"/>
    <x v="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94.506172839506178"/>
    <x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s v="No backers recorded"/>
    <x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No backers recorded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80.599999999999994"/>
    <x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No backers recorded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s v="No backers recorded"/>
    <x v="1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81.241379310344826"/>
    <x v="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500"/>
    <x v="1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No backers recorded"/>
    <x v="1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46.178571428571431"/>
    <x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0"/>
    <x v="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No backers recorded"/>
    <x v="1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55.945945945945944"/>
    <x v="1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37.555555555555557"/>
    <x v="1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38.333333333333336"/>
    <x v="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s v="No backers recorded"/>
    <x v="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20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.333333333333334"/>
    <x v="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49.43283582089555"/>
    <x v="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8"/>
    <x v="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5"/>
    <x v="1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35.9"/>
    <x v="1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3.333333333333334"/>
    <x v="1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20.25"/>
    <x v="1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9"/>
    <x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4"/>
    <x v="1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s v="No backers recorded"/>
    <x v="1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0"/>
    <x v="1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s v="No backers recorded"/>
    <x v="1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5"/>
    <x v="1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43.5"/>
    <x v="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s v="No backers recorded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91.428571428571431"/>
    <x v="1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s v="No backers recorded"/>
    <x v="1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3000"/>
    <x v="1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5.5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08.33333333333333"/>
    <x v="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56"/>
    <x v="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2.5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"/>
    <x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No backers recorded"/>
    <x v="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s v="No backers recorded"/>
    <x v="1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s v="No backers recorded"/>
    <x v="1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49.884615384615387"/>
    <x v="1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s v="No backers recorded"/>
    <x v="1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25.714285714285715"/>
    <x v="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s v="No backers recorded"/>
    <x v="1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00"/>
    <x v="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30.846153846153847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80.5"/>
    <x v="1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s v="No backers recorded"/>
    <x v="1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73.5"/>
    <x v="1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5.5"/>
    <x v="1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20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s v="No backers recorded"/>
    <x v="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60"/>
    <x v="1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s v="No backers recorded"/>
    <x v="1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6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0"/>
    <x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3.333333333333329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5.666666666666667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s v="No backers recorded"/>
    <x v="1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"/>
    <x v="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s v="No backers recorded"/>
    <x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7.10526315789474"/>
    <x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32.75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46.5"/>
    <x v="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s v="No backers recorded"/>
    <x v="1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87.308333333333337"/>
    <x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54.285714285714285"/>
    <x v="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s v="No backers recorded"/>
    <x v="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93.25"/>
    <x v="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7.68368136117556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76.470588235294116"/>
    <x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s v="No backers recorded"/>
    <x v="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63.84615384615384"/>
    <x v="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s v="No backers recorded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s v="No backers recorded"/>
    <x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91.818181818181813"/>
    <x v="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5.83333333333334"/>
    <x v="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20"/>
    <x v="1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"/>
    <x v="1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0"/>
    <x v="1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331.53833333333336"/>
    <x v="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14.28947368421052"/>
    <x v="1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00"/>
    <x v="1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5.98684210526316"/>
    <x v="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20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s v="No backers recorded"/>
    <x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65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s v="No backers recorded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s v="No backers recorded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s v="No backers recorded"/>
    <x v="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25"/>
    <x v="1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s v="No backers recorded"/>
    <x v="1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s v="No backers recorded"/>
    <x v="1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s v="No backers recorded"/>
    <x v="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0"/>
    <x v="1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s v="No backers recorded"/>
    <x v="1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5.714285714285714"/>
    <x v="1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s v="No backers recorded"/>
    <x v="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80.2"/>
    <x v="1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No backers recorded"/>
    <x v="1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s v="No backers recorded"/>
    <x v="1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50"/>
    <x v="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s v="No backers recorded"/>
    <x v="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50"/>
    <x v="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7.84759124087591"/>
    <x v="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09.04255319148936"/>
    <x v="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73.019801980198025"/>
    <x v="1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.195121951219505"/>
    <x v="1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47.398809523809526"/>
    <x v="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4.020833333333336"/>
    <x v="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8.488789237668158"/>
    <x v="1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08.14516129032258"/>
    <x v="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9.95205479452056"/>
    <x v="1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48.051063829787232"/>
    <x v="1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72.482837528604122"/>
    <x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57.077922077922075"/>
    <x v="1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85.444444444444443"/>
    <x v="1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15.85714285714286"/>
    <x v="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89.38643312101911"/>
    <x v="1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45.418404255319146"/>
    <x v="1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65.756363636363631"/>
    <x v="1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66.70405357142856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3.345930232558146"/>
    <x v="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5.04609341825902"/>
    <x v="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20.90909090909091"/>
    <x v="1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97.63636363636364"/>
    <x v="1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41.379310344827587"/>
    <x v="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30.654485981308412"/>
    <x v="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64.945054945054949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95.775862068965523"/>
    <x v="1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40.416666666666664"/>
    <x v="1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78.578424242424248"/>
    <x v="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.18018018018018"/>
    <x v="1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92.251735588972423"/>
    <x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57.54098360655737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09.42160278745645"/>
    <x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81.892461538461546"/>
    <x v="1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45.667711864406776"/>
    <x v="1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55.221238938053098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.298192771084331"/>
    <x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95.225806451612897"/>
    <x v="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75.444794952681391"/>
    <x v="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97.816867469879512"/>
    <x v="1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87.685606557377056"/>
    <x v="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54.748948106591868"/>
    <x v="1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83.953417721518989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254.38547486033519"/>
    <x v="1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01.8269801980198"/>
    <x v="1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55.066394736842106"/>
    <x v="1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6.901438721136763"/>
    <x v="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21.28148148148148"/>
    <x v="1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1.189655172413794"/>
    <x v="1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5.44812080536913"/>
    <x v="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67.771551724137936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8.576190476190476"/>
    <x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46.8828125"/>
    <x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54.42231237322514"/>
    <x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201.22137404580153"/>
    <x v="1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00"/>
    <x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00.08204511278196"/>
    <x v="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30.08953488372092"/>
    <x v="1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41.74647887323943"/>
    <x v="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56.344351395730705"/>
    <x v="1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73.341188524590166"/>
    <x v="1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85.337785234899329"/>
    <x v="1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61.496215139442228"/>
    <x v="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93.01851851851851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50.292682926829265"/>
    <x v="1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06.43243243243244"/>
    <x v="1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51.719576719576722"/>
    <x v="1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6.612499999999997"/>
    <x v="1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42.517361111111114"/>
    <x v="1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62.712871287128714"/>
    <x v="1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89.957983193277315"/>
    <x v="1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.924722222222222"/>
    <x v="1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38.8022"/>
    <x v="1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1.301369863013697"/>
    <x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80.202702702702709"/>
    <x v="1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32.095833333333331"/>
    <x v="1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200.88888888888889"/>
    <x v="1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08.01265822784811"/>
    <x v="1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5.699367088607602"/>
    <x v="1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49.880281690140848"/>
    <x v="1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0.47058823529412"/>
    <x v="1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34.91139240506328"/>
    <x v="1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06.62314540059347"/>
    <x v="1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45.04301075268816"/>
    <x v="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4.58620689655173"/>
    <x v="1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05.3170731707317"/>
    <x v="1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70.921195652173907"/>
    <x v="1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47.17167680278018"/>
    <x v="1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60.47058823529412"/>
    <x v="1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56.04578313253012"/>
    <x v="1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63.17365269461078"/>
    <x v="1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04.82352941176471"/>
    <x v="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97.356164383561648"/>
    <x v="1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3.63063063063063"/>
    <x v="1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88.31203007518798"/>
    <x v="1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46.65217391304347"/>
    <x v="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09.1875"/>
    <x v="1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9.249046653144013"/>
    <x v="1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97.904838709677421"/>
    <x v="1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70.000169491525426"/>
    <x v="1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72.865168539325836"/>
    <x v="1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46.34782608695653"/>
    <x v="1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7.909090909090907"/>
    <x v="1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69.85083076923075"/>
    <x v="1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58.413339694656486"/>
    <x v="1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9.99298245614035"/>
    <x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99.860335195530723"/>
    <x v="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90.579148936170213"/>
    <x v="1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7.77361477572559"/>
    <x v="1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86.554621848739501"/>
    <x v="1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71.899281437125751"/>
    <x v="1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29.81900452488688"/>
    <x v="1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4.912863070539416"/>
    <x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40.755244755244753"/>
    <x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03.52394779771615"/>
    <x v="1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25.44827586206897"/>
    <x v="1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246.60606060606059"/>
    <x v="1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79.401340206185566"/>
    <x v="1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6.138613861386133"/>
    <x v="1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93.04868913857678"/>
    <x v="1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4.023178807947019"/>
    <x v="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39.82758620689654"/>
    <x v="1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9.82189265536722"/>
    <x v="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9.53488372093022"/>
    <x v="1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47.84615384615387"/>
    <x v="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68.24159292035398"/>
    <x v="1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239.93846153846152"/>
    <x v="1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287.31343283582089"/>
    <x v="1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86.84882352941176"/>
    <x v="1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81.84905660377359"/>
    <x v="1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42.874970059880241"/>
    <x v="1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709.41860465116281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61.25517890772127"/>
    <x v="1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41.777777777777779"/>
    <x v="1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89.887640449438209"/>
    <x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45.051724137931032"/>
    <x v="1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42.857142857142854"/>
    <x v="1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54.083333333333336"/>
    <x v="1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03.21804511278195"/>
    <x v="1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40.397590361445786"/>
    <x v="1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6.85906040268456"/>
    <x v="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5.51020408163265"/>
    <x v="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04.31274900398407"/>
    <x v="1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9.772727272727266"/>
    <x v="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43.020833333333336"/>
    <x v="1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58.540469973890339"/>
    <x v="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1.79535864978902"/>
    <x v="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46.230769230769234"/>
    <x v="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44.69039145907473"/>
    <x v="1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88.845070422535215"/>
    <x v="1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81.75107284768211"/>
    <x v="1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71.428571428571431"/>
    <x v="1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4.25906735751295"/>
    <x v="1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90.616504854368927"/>
    <x v="1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57.33048433048432"/>
    <x v="1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05.18"/>
    <x v="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8.719836956521746"/>
    <x v="1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81.632653061224488"/>
    <x v="1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56.460043668122275"/>
    <x v="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0.1044776119403"/>
    <x v="2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24.85263157894738"/>
    <x v="2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81.13306451612902"/>
    <x v="2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1.04109589041093"/>
    <x v="2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65.883720930232556"/>
    <x v="2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75.185714285714283"/>
    <x v="2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33.14391143911439"/>
    <x v="2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5.2"/>
    <x v="2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86.163714285714292"/>
    <x v="2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92.318181818181813"/>
    <x v="2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60.16473684210527"/>
    <x v="2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5.6"/>
    <x v="2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83.2857142857142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25.78838174273859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57.654545454545456"/>
    <x v="2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78.660818713450297"/>
    <x v="2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91.480769230769226"/>
    <x v="2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68.09809523809524"/>
    <x v="2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48.086800000000004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02.42307692307693"/>
    <x v="2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216.75"/>
    <x v="3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0.06849315068493"/>
    <x v="3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4.833333333333333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50.166666666666664"/>
    <x v="3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5.833333333333336"/>
    <x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.76923076923077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40.78"/>
    <x v="3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3"/>
    <x v="3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6.625"/>
    <x v="3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s v="No backers recorded"/>
    <x v="3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52"/>
    <x v="3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s v="No backers recorded"/>
    <x v="3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4.8"/>
    <x v="3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51.875"/>
    <x v="3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.25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 recorded"/>
    <x v="3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62.5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"/>
    <x v="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 recorded"/>
    <x v="3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s v="No backers recorded"/>
    <x v="3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70.54545454545453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s v="No backers recorded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5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s v="No backers recorded"/>
    <x v="3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393.58823529411762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"/>
    <x v="3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7.875"/>
    <x v="3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5"/>
    <x v="3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20.502500000000001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9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56.571428571428569"/>
    <x v="3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s v="No backers recorded"/>
    <x v="3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0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"/>
    <x v="3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6.399999999999999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22.5"/>
    <x v="3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.333333333333332"/>
    <x v="3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s v="No backers recorded"/>
    <x v="3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6.755102040816325"/>
    <x v="3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25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2.5"/>
    <x v="3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s v="No backers recorded"/>
    <x v="3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No backers recorded"/>
    <x v="3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3.63636363636364"/>
    <x v="3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"/>
    <x v="3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7.25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.2"/>
    <x v="3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0.64102564102564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s v="No backers recorded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s v="No backers recorded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.5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8.476470588235294"/>
    <x v="3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28.2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61.5"/>
    <x v="3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s v="No backers recorded"/>
    <x v="3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9.569274193548388"/>
    <x v="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s v="No backers recorded"/>
    <x v="3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No backers recorded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88.8"/>
    <x v="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5.457142857142856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87.142857142857139"/>
    <x v="3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0"/>
    <x v="3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51.224489795918366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3.545454545454545"/>
    <x v="3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66.520080000000007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50"/>
    <x v="3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s v="No backers recorded"/>
    <x v="3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 recorded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71.666666666666671"/>
    <x v="3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 recorded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s v="No backers recorded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 recorded"/>
    <x v="3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 recorded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0.333333333333334"/>
    <x v="3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No backers recorded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"/>
    <x v="3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36.09090909090909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73.461538461538467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53.75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 recorded"/>
    <x v="3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57.5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2.666666666666666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7"/>
    <x v="3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3.7142857142857144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250"/>
    <x v="3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4"/>
    <x v="3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33.33333333333334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0"/>
    <x v="3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 recorded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30"/>
    <x v="3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.5"/>
    <x v="3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02.38235294117646"/>
    <x v="3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6.666666666666668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725.02941176470586"/>
    <x v="3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s v="No backers recorded"/>
    <x v="3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68.333333333333329"/>
    <x v="3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s v="No backers recorded"/>
    <x v="3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39.228571428571428"/>
    <x v="3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50.14705882352942"/>
    <x v="3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.428571428571431"/>
    <x v="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0.96774193548387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71.785714285714292"/>
    <x v="3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258076923076924"/>
    <x v="3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00"/>
    <x v="3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74.347826086956516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63.829113924050631"/>
    <x v="3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44.333333333333336"/>
    <x v="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86.944444444444443"/>
    <x v="3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26.55172413793103"/>
    <x v="3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.03225806451613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71.242774566473983"/>
    <x v="3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7.88235294117646"/>
    <x v="3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327.08333333333331"/>
    <x v="3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34.745762711864408"/>
    <x v="3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0.06410256410257"/>
    <x v="3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40.847457627118644"/>
    <x v="3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52.01666666666668"/>
    <x v="3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25.161000000000001"/>
    <x v="3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"/>
    <x v="3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5"/>
    <x v="3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"/>
    <x v="3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35"/>
    <x v="3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3"/>
    <x v="3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402.70588235294116"/>
    <x v="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6"/>
    <x v="3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s v="No backers recorded"/>
    <x v="3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9"/>
    <x v="3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8.5"/>
    <x v="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8.75"/>
    <x v="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35.03571428571428"/>
    <x v="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s v="No backers recorded"/>
    <x v="3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0.5"/>
    <x v="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4.36363636363636"/>
    <x v="3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s v="No backers recorded"/>
    <x v="3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200"/>
    <x v="3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8.3"/>
    <x v="3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s v="No backers recorded"/>
    <x v="3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50"/>
    <x v="3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4"/>
    <x v="3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27.5"/>
    <x v="3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s v="No backers recorded"/>
    <x v="3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34"/>
    <x v="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"/>
    <x v="3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s v="No backers recorded"/>
    <x v="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"/>
    <x v="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s v="No backers recorded"/>
    <x v="3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49"/>
    <x v="3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0"/>
    <x v="3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42"/>
    <x v="3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53"/>
    <x v="3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s v="No backers recorded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8.444444444444443"/>
    <x v="3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20"/>
    <x v="3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64.75"/>
    <x v="3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"/>
    <x v="3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0"/>
    <x v="3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"/>
    <x v="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5"/>
    <x v="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"/>
    <x v="3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s v="No backers recorded"/>
    <x v="3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s v="No backers recorded"/>
    <x v="3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"/>
    <x v="3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"/>
    <x v="3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s v="No backers recorded"/>
    <x v="3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4"/>
    <x v="3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89.28571428571428"/>
    <x v="3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50.5"/>
    <x v="3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"/>
    <x v="3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4.777777777777779"/>
    <x v="3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30.5"/>
    <x v="3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250"/>
    <x v="3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6.428571428571427"/>
    <x v="3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3"/>
    <x v="3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53.25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"/>
    <x v="3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"/>
    <x v="3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21.42857142857143"/>
    <x v="4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5.5"/>
    <x v="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00"/>
    <x v="4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3.333333333333332"/>
    <x v="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s v="No backers recorded"/>
    <x v="4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45.386153846153846"/>
    <x v="4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s v="No backers recorded"/>
    <x v="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6.375"/>
    <x v="4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"/>
    <x v="4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s v="No backers recorded"/>
    <x v="4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292.2"/>
    <x v="4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5"/>
    <x v="4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No backers recorded"/>
    <x v="4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s v="No backers recorded"/>
    <x v="4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s v="No backers recorded"/>
    <x v="4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05.93388429752066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s v="No backers recorded"/>
    <x v="4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s v="No backers recorded"/>
    <x v="4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s v="No backers recorded"/>
    <x v="4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20"/>
    <x v="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s v="No backers recorded"/>
    <x v="4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"/>
    <x v="4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300"/>
    <x v="4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7"/>
    <x v="4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37.888888888888886"/>
    <x v="4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s v="No backers recorded"/>
    <x v="4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s v="No backers recorded"/>
    <x v="4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s v="No backers recorded"/>
    <x v="4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1.41025641025641"/>
    <x v="4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"/>
    <x v="4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s v="No backers recorded"/>
    <x v="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6.66666666666667"/>
    <x v="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0"/>
    <x v="4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6.666666666666671"/>
    <x v="4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s v="No backers recorded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49.8"/>
    <x v="4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"/>
    <x v="4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2"/>
    <x v="4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4"/>
    <x v="4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s v="No backers recorded"/>
    <x v="4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3"/>
    <x v="4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"/>
    <x v="4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50.5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51.31746031746033"/>
    <x v="4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34.3592456301748"/>
    <x v="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74.02631578947367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73.486268364348675"/>
    <x v="4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23.518987341772153"/>
    <x v="4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39.074444444444445"/>
    <x v="4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25.94117647058823"/>
    <x v="4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644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42.670731707317074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35.125"/>
    <x v="4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239.35238095238094"/>
    <x v="4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07.64285714285714"/>
    <x v="4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95.830623306233065"/>
    <x v="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31.663376110562684"/>
    <x v="4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42.886861313868614"/>
    <x v="4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22.73563218390805"/>
    <x v="4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90.45454545454547"/>
    <x v="4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09.33695652173913"/>
    <x v="5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43.66666666666666"/>
    <x v="5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84.944444444444443"/>
    <x v="5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0.555555555555555"/>
    <x v="5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39"/>
    <x v="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00"/>
    <x v="5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1.172413793103448"/>
    <x v="5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55.33333333333334"/>
    <x v="5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"/>
    <x v="5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78.92857142857142"/>
    <x v="5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27.36"/>
    <x v="5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536.25"/>
    <x v="5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84.99677419354839"/>
    <x v="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788.5333333333333"/>
    <x v="5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50.29767441860465"/>
    <x v="5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68.333333333333329"/>
    <x v="5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7.5"/>
    <x v="5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34.269230769230766"/>
    <x v="5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61.291666666666664"/>
    <x v="5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33.25"/>
    <x v="5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65.17647058823529"/>
    <x v="5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93.90425531914893"/>
    <x v="5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50.65116279069767"/>
    <x v="5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"/>
    <x v="5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3.25"/>
    <x v="5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99.333333333333329"/>
    <x v="5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77.39259259259259"/>
    <x v="5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55.3"/>
    <x v="5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No backers recorded"/>
    <x v="5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591.66666666666663"/>
    <x v="5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05.5"/>
    <x v="5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43.14732142857144"/>
    <x v="5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72.588235294117652"/>
    <x v="5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6"/>
    <x v="5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.4975124378109452"/>
    <x v="5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9.38513513513513"/>
    <x v="5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84.285714285714292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90.857142857142861"/>
    <x v="5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"/>
    <x v="5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0.342105263157894"/>
    <x v="5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30.68965517241384"/>
    <x v="5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20.39184269662923"/>
    <x v="5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3"/>
    <x v="5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91.33333333333331"/>
    <x v="5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24.9191891891892"/>
    <x v="5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9.57142857142857"/>
    <x v="5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20.25"/>
    <x v="5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95.4"/>
    <x v="5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No backers recorded"/>
    <x v="5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7.69868421052631"/>
    <x v="5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23.948509485094849"/>
    <x v="5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30.5"/>
    <x v="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s v="No backers recorded"/>
    <x v="5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99.973372781065095"/>
    <x v="5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26.25"/>
    <x v="5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99"/>
    <x v="5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80.321428571428569"/>
    <x v="5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5.75"/>
    <x v="5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4.6875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76.25"/>
    <x v="5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22.5"/>
    <x v="5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9.399999999999999"/>
    <x v="5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707317073170728"/>
    <x v="5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84.142857142857139"/>
    <x v="5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15.72549019607843"/>
    <x v="5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54.69"/>
    <x v="5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51.62944055944056"/>
    <x v="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.35714285714286"/>
    <x v="5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72.428571428571431"/>
    <x v="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6.530201342281877"/>
    <x v="5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60.903461538461535"/>
    <x v="5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43.55"/>
    <x v="5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99.766037735849054"/>
    <x v="5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88.732394366197184"/>
    <x v="5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4.9230769230769234"/>
    <x v="5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7.822485207100591"/>
    <x v="5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87.19298245614036"/>
    <x v="5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34.80786026200875"/>
    <x v="5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05.04629629629629"/>
    <x v="5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56.666666666666664"/>
    <x v="5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39.048780487804876"/>
    <x v="5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68.345323741007192"/>
    <x v="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69.57894736842104"/>
    <x v="5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41.42340425531913"/>
    <x v="5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67.391304347826093"/>
    <x v="5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54.266666666666666"/>
    <x v="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82.516129032258064"/>
    <x v="5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53.729729729729726"/>
    <x v="5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34.206185567010309"/>
    <x v="5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27.32727272727273"/>
    <x v="5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5.56818181818182"/>
    <x v="5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95.963636363636368"/>
    <x v="5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77.271186440677965"/>
    <x v="5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57.338709677419352"/>
    <x v="5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53.19047619047619"/>
    <x v="5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492.30769230769232"/>
    <x v="5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42.346938775510203"/>
    <x v="5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37.466029411764708"/>
    <x v="5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7.454545454545453"/>
    <x v="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.055555555555557"/>
    <x v="5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34.21052631578948"/>
    <x v="5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51.474747474747474"/>
    <x v="5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s v="No backers recorded"/>
    <x v="5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39.166666666666664"/>
    <x v="5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No backers recorded"/>
    <x v="5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5"/>
    <x v="5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No backers recorded"/>
    <x v="5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7.295454545454547"/>
    <x v="5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s v="No backers recorded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59"/>
    <x v="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s v="No backers recorded"/>
    <x v="5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1.846153846153847"/>
    <x v="5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s v="No backers recorded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"/>
    <x v="5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50"/>
    <x v="5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6"/>
    <x v="5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39"/>
    <x v="5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34"/>
    <x v="5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63.122807017543863"/>
    <x v="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7"/>
    <x v="5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"/>
    <x v="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66.666666666666671"/>
    <x v="5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8.518518518518519"/>
    <x v="5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2.609200000000001"/>
    <x v="5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5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63.485714285714288"/>
    <x v="5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02.5"/>
    <x v="5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31.142758620689655"/>
    <x v="5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62.27272727272728"/>
    <x v="5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80.588235294117652"/>
    <x v="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59.85441176470588"/>
    <x v="5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32.85714285714286"/>
    <x v="5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92.547820512820508"/>
    <x v="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60.859375"/>
    <x v="5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41.851833333333339"/>
    <x v="5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88.325937499999995"/>
    <x v="5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58.96226415094338"/>
    <x v="5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85.054347826086953"/>
    <x v="5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.61111111111111"/>
    <x v="5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45.436619718309856"/>
    <x v="5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46.218390804597703"/>
    <x v="5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78.60714285714286"/>
    <x v="5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40.75"/>
    <x v="5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43.733921568627444"/>
    <x v="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81.066666666666663"/>
    <x v="5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74.60526315789474"/>
    <x v="5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05.55555555555554"/>
    <x v="5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58.333333333333336"/>
    <x v="5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7.67605633802818"/>
    <x v="5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73.771929824561397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04.65116279069767"/>
    <x v="5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79.82692307692308"/>
    <x v="5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58.333333333333336"/>
    <x v="5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86.666666666666671"/>
    <x v="5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27.606060606060606"/>
    <x v="5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4.999375000000001"/>
    <x v="5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45.464285714285715"/>
    <x v="5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99.534883720930239"/>
    <x v="5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39.31"/>
    <x v="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89.419999999999987"/>
    <x v="5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28.684210526315791"/>
    <x v="3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1.071428571428573"/>
    <x v="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70.55263157894737"/>
    <x v="3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24.12820512820514"/>
    <x v="3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1.811594202898547"/>
    <x v="3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43.515151515151516"/>
    <x v="3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9.816666666666663"/>
    <x v="3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26.8080808080808"/>
    <x v="3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3.87755102040816"/>
    <x v="3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.181818181818183"/>
    <x v="3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36.60526315789474"/>
    <x v="3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32.5"/>
    <x v="3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60.65625"/>
    <x v="3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75"/>
    <x v="3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97.993896103896105"/>
    <x v="3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48.78048780487805"/>
    <x v="3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96.08"/>
    <x v="3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58.625"/>
    <x v="3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09.70695652173914"/>
    <x v="3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49.112903225806448"/>
    <x v="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47.672131147540981"/>
    <x v="3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60.737812499999997"/>
    <x v="3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3.37715789473684"/>
    <x v="3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53.893617021276597"/>
    <x v="3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66.871794871794876"/>
    <x v="3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63.102362204724407"/>
    <x v="3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36.628930817610062"/>
    <x v="3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34.005706214689269"/>
    <x v="3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8.553404255319148"/>
    <x v="3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0"/>
    <x v="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8.75"/>
    <x v="3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1.704347826086959"/>
    <x v="3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6.669172932330824"/>
    <x v="3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37.271428571428572"/>
    <x v="3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59.258064516129032"/>
    <x v="3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30"/>
    <x v="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65.8623246492986"/>
    <x v="3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31.914893617021278"/>
    <x v="3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9.464285714285715"/>
    <x v="3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50"/>
    <x v="3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22.737763157894737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42.724489795918366"/>
    <x v="3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2.916666666666664"/>
    <x v="3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0.5"/>
    <x v="3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42.5"/>
    <x v="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8"/>
    <x v="3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34.177215189873415"/>
    <x v="3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22.5"/>
    <x v="3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58.18181818181818"/>
    <x v="3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09.18181818181819"/>
    <x v="3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50"/>
    <x v="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46.66666666666669"/>
    <x v="3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2.4"/>
    <x v="3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27.083333333333332"/>
    <x v="3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32.5"/>
    <x v="3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9"/>
    <x v="3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4.761904761904759"/>
    <x v="3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s v="No backers recorded"/>
    <x v="3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8.577777777777779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46.586206896551722"/>
    <x v="3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2.5"/>
    <x v="3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1.466666666666665"/>
    <x v="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.125"/>
    <x v="3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30"/>
    <x v="3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.571428571428573"/>
    <x v="3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83.375"/>
    <x v="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0"/>
    <x v="3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5.714285714285715"/>
    <x v="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9.285714285714285"/>
    <x v="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s v="No backers recorded"/>
    <x v="3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8"/>
    <x v="3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3.760000000000005"/>
    <x v="3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31.25"/>
    <x v="3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8.888888888888889"/>
    <x v="3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43.8235294117647"/>
    <x v="3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3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7.81132075471697"/>
    <x v="3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7.857142857142858"/>
    <x v="3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44.444444444444443"/>
    <x v="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s v="No backers recorded"/>
    <x v="3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35"/>
    <x v="5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35"/>
    <x v="5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0.5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s v="No backers recorded"/>
    <x v="5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0"/>
    <x v="5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40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0.333333333333336"/>
    <x v="5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2.666666666666664"/>
    <x v="5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s v="No backers recorded"/>
    <x v="5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s v="No backers recorded"/>
    <x v="5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s v="No backers recorded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65"/>
    <x v="5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4.6"/>
    <x v="5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s v="No backers recorded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5"/>
    <x v="5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82.583333333333329"/>
    <x v="5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s v="No backers recorded"/>
    <x v="5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1.666666666666664"/>
    <x v="5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s v="No backers recorded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0"/>
    <x v="5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9.600000000000001"/>
    <x v="6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00"/>
    <x v="6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s v="No backers recorded"/>
    <x v="6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31.75"/>
    <x v="6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89.33333333333334"/>
    <x v="6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55"/>
    <x v="6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21.8"/>
    <x v="6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32"/>
    <x v="6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s v="No backers recorded"/>
    <x v="6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 recorded"/>
    <x v="6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56.25"/>
    <x v="6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 recorded"/>
    <x v="6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69"/>
    <x v="6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8.714285714285715"/>
    <x v="6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46.033333333333331"/>
    <x v="6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60"/>
    <x v="6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0.666666666666664"/>
    <x v="6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25"/>
    <x v="6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 recorded"/>
    <x v="6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20"/>
    <x v="6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"/>
    <x v="6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0"/>
    <x v="6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0.28571428571429"/>
    <x v="6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37.451612903225808"/>
    <x v="6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.75"/>
    <x v="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24.083333333333332"/>
    <x v="7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69.40625"/>
    <x v="7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55.25"/>
    <x v="7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57.2"/>
    <x v="7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s v="No backers recorded"/>
    <x v="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60"/>
    <x v="7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39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58.416666666666664"/>
    <x v="7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58.63636363636363"/>
    <x v="7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99.857142857142861"/>
    <x v="7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5.2"/>
    <x v="7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89.191780821917803"/>
    <x v="7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82.6236559139785"/>
    <x v="7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50.647058823529413"/>
    <x v="7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3.285714285714285"/>
    <x v="7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51.823529411764703"/>
    <x v="7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3.62573099415205"/>
    <x v="7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36.46276595744681"/>
    <x v="7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364.35454545454547"/>
    <x v="7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9.243243243243242"/>
    <x v="7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41.888888888888886"/>
    <x v="7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30.310344827586206"/>
    <x v="7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49.666666666666664"/>
    <x v="7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59.2"/>
    <x v="7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43.97530864197531"/>
    <x v="7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6.5"/>
    <x v="7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72.7272727272727"/>
    <x v="7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64"/>
    <x v="7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45.2"/>
    <x v="7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53.88888888888889"/>
    <x v="7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1.375"/>
    <x v="7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93.333333333333329"/>
    <x v="7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08.625"/>
    <x v="7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60.5"/>
    <x v="7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75.75"/>
    <x v="7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790.83739837398377"/>
    <x v="7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301.93916666666667"/>
    <x v="7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47.935483870967744"/>
    <x v="7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2.75"/>
    <x v="7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"/>
    <x v="7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71.79329608938548"/>
    <x v="7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35.333333333333336"/>
    <x v="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82.086956521739125"/>
    <x v="7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0.8695652173913"/>
    <x v="7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61.21951219512195"/>
    <x v="7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s v="No backers recorded"/>
    <x v="7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52.40625"/>
    <x v="7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3"/>
    <x v="7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0.285714285714285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6.75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89.59693877551021"/>
    <x v="7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424.45454545454544"/>
    <x v="7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80.666666666666671"/>
    <x v="7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3"/>
    <x v="7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8.125"/>
    <x v="7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53.42794759825327"/>
    <x v="7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292.07499999999999"/>
    <x v="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3304"/>
    <x v="7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300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34.54545454545453"/>
    <x v="7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214.06666666666666"/>
    <x v="7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216.33684210526314"/>
    <x v="7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932.31055900621118"/>
    <x v="7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29.25"/>
    <x v="7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74.94736842105263"/>
    <x v="7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50"/>
    <x v="7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5"/>
    <x v="7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55"/>
    <x v="7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75"/>
    <x v="7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389.3561935483872"/>
    <x v="7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95.911111111111111"/>
    <x v="7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91.25"/>
    <x v="7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0"/>
    <x v="7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74.78947368421052"/>
    <x v="7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61.11830985915492"/>
    <x v="7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88.714285714285708"/>
    <x v="7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53.25"/>
    <x v="7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06.2"/>
    <x v="7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2.079728033472804"/>
    <x v="7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31.054054054054053"/>
    <x v="8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36.206106870229007"/>
    <x v="8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388.9762295081967"/>
    <x v="8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71.848571428571432"/>
    <x v="8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7.381803278688523"/>
    <x v="8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69.666666666666671"/>
    <x v="8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5.988235294117644"/>
    <x v="8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79.262411347517727"/>
    <x v="8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3.031446540880502"/>
    <x v="8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08.48484848484848"/>
    <x v="8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61.029583333333335"/>
    <x v="8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50.592592592592595"/>
    <x v="8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9.157168674698795"/>
    <x v="8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65.15789473684211"/>
    <x v="8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3.963127962085309"/>
    <x v="8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48.61904761904762"/>
    <x v="8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35.73770491803279"/>
    <x v="8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21.366666666666667"/>
    <x v="8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250"/>
    <x v="8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 recorded"/>
    <x v="8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0"/>
    <x v="8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29.236301369863014"/>
    <x v="8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"/>
    <x v="8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3.25"/>
    <x v="8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s v="No backers recorded"/>
    <x v="8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"/>
    <x v="8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3"/>
    <x v="8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s v="No backers recorded"/>
    <x v="8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 recorded"/>
    <x v="8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s v="No backers recorded"/>
    <x v="8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s v="No backers recorded"/>
    <x v="8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5"/>
    <x v="8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s v="No backers recorded"/>
    <x v="8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 recorded"/>
    <x v="8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s v="No backers recorded"/>
    <x v="8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s v="No backers recorded"/>
    <x v="8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s v="No backers recorded"/>
    <x v="8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s v="No backers recorded"/>
    <x v="8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50"/>
    <x v="8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No backers recorded"/>
    <x v="8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47.5"/>
    <x v="9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s v="No backers recorded"/>
    <x v="9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666666666666671"/>
    <x v="9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6.2"/>
    <x v="9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4.128378378378379"/>
    <x v="9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3"/>
    <x v="9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.25"/>
    <x v="9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0.476190476190474"/>
    <x v="9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35"/>
    <x v="9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s v="No backers recorded"/>
    <x v="9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2.75"/>
    <x v="9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"/>
    <x v="9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3.56666666666666"/>
    <x v="9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5"/>
    <x v="9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8.281025641025643"/>
    <x v="9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43.976047904191617"/>
    <x v="9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9"/>
    <x v="9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7.666666666666664"/>
    <x v="9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.581632653061224"/>
    <x v="9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3"/>
    <x v="9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8.666666666666668"/>
    <x v="9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410"/>
    <x v="9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s v="No backers recorded"/>
    <x v="9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4"/>
    <x v="9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.5"/>
    <x v="9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No backers recorded"/>
    <x v="9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3.41727891156463"/>
    <x v="9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3.959183673469386"/>
    <x v="9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5"/>
    <x v="9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2.5"/>
    <x v="9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3"/>
    <x v="9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0.5625"/>
    <x v="9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22.00037037037038"/>
    <x v="9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267.80851063829789"/>
    <x v="9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4.206896551724142"/>
    <x v="9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.7142857142857144"/>
    <x v="9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81.954545454545453"/>
    <x v="9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5"/>
    <x v="9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"/>
    <x v="9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6.833333333333333"/>
    <x v="9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7.708333333333332"/>
    <x v="5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6.2"/>
    <x v="5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80.297297297297291"/>
    <x v="5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71.55"/>
    <x v="5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3.571428571428573"/>
    <x v="5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s v="No backers recorded"/>
    <x v="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34.88095238095238"/>
    <x v="5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5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3.181818181818183"/>
    <x v="5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"/>
    <x v="5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00.23371794871794"/>
    <x v="5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5"/>
    <x v="5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3.3333333333333335"/>
    <x v="5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3.25"/>
    <x v="5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7.852"/>
    <x v="5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0.375"/>
    <x v="5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6.333333333333336"/>
    <x v="5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5"/>
    <x v="5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s v="No backers recorded"/>
    <x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5.8"/>
    <x v="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s v="No backers recorded"/>
    <x v="5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3.6666666666666665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0.714285714285715"/>
    <x v="5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s v="No backers recorded"/>
    <x v="5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5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5.434782608695652"/>
    <x v="5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"/>
    <x v="5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0.5"/>
    <x v="5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.6666666666666665"/>
    <x v="5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s v="No backers recorded"/>
    <x v="5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0.61538461538461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0"/>
    <x v="5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"/>
    <x v="5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50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45"/>
    <x v="5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53.2051282051282"/>
    <x v="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31.25"/>
    <x v="5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5"/>
    <x v="5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s v="No backers recorded"/>
    <x v="5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No backers recorded"/>
    <x v="5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s v="No backers recorded"/>
    <x v="5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3.25"/>
    <x v="5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s v="No backers recorded"/>
    <x v="5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00"/>
    <x v="5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44.166666666666664"/>
    <x v="5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s v="No backers recorded"/>
    <x v="5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24.333333333333332"/>
    <x v="5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7.5"/>
    <x v="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42"/>
    <x v="5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s v="No backers recorded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60.733333333333334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50"/>
    <x v="5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08.33333333333333"/>
    <x v="5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3.5"/>
    <x v="5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s v="No backers recorded"/>
    <x v="5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50.333333333333336"/>
    <x v="5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.666666666666666"/>
    <x v="5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s v="No backers recorded"/>
    <x v="5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0.789473684210527"/>
    <x v="5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s v="No backers recorded"/>
    <x v="5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7.5"/>
    <x v="2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s v="No backers recorded"/>
    <x v="2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s v="No backers recorded"/>
    <x v="2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82.82"/>
    <x v="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358.875"/>
    <x v="2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61.1875"/>
    <x v="2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340"/>
    <x v="2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5.666666666666667"/>
    <x v="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50"/>
    <x v="2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25"/>
    <x v="2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No backers recorded"/>
    <x v="2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0"/>
    <x v="2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46.631578947368418"/>
    <x v="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5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"/>
    <x v="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No backers recorded"/>
    <x v="2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40"/>
    <x v="2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69.117647058823536"/>
    <x v="2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.3333333333333333"/>
    <x v="2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0.5"/>
    <x v="3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3.333333333333336"/>
    <x v="3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61.562666666666665"/>
    <x v="3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8.73873873873873"/>
    <x v="3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65.081300813008127"/>
    <x v="3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30.15714285714284"/>
    <x v="3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37.776470588235291"/>
    <x v="3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.79069767441861"/>
    <x v="3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51.92307692307692"/>
    <x v="3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89.242424242424249"/>
    <x v="3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9.333333333333332"/>
    <x v="3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79.967032967032964"/>
    <x v="3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56.414565826330531"/>
    <x v="3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79.411764705882348"/>
    <x v="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76.439453125"/>
    <x v="3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21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54.616766467065865"/>
    <x v="3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299.22222222222223"/>
    <x v="3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8.533980582524272"/>
    <x v="3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55.371801801801809"/>
    <x v="3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83.80442804428046"/>
    <x v="3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65.34653465346534"/>
    <x v="3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234.78947368421052"/>
    <x v="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11.48387096774192"/>
    <x v="3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32.34375"/>
    <x v="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23.37588652482269"/>
    <x v="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207.06666666666666"/>
    <x v="3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38.2608695652174"/>
    <x v="3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493.81553398058253"/>
    <x v="3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68.5"/>
    <x v="3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38.867469879518069"/>
    <x v="3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61.527777777777779"/>
    <x v="3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05.44"/>
    <x v="3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71.592003642987251"/>
    <x v="3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91.882882882882882"/>
    <x v="3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48.57377049180329"/>
    <x v="3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74.2134831460674"/>
    <x v="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02.86166007905139"/>
    <x v="3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1.17857142857143"/>
    <x v="3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3.796213592233013"/>
    <x v="3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81.268115942028984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6.21465968586388"/>
    <x v="4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58.888888888888886"/>
    <x v="4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4"/>
    <x v="4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48.424999999999997"/>
    <x v="4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s v="No backers recorded"/>
    <x v="4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1.041666666666664"/>
    <x v="4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25"/>
    <x v="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s v="No backers recorded"/>
    <x v="4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s v="No backers recorded"/>
    <x v="4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40"/>
    <x v="4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9.333333333333332"/>
    <x v="4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s v="No backers recorded"/>
    <x v="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5"/>
    <x v="4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s v="No backers recorded"/>
    <x v="4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s v="No backers recorded"/>
    <x v="4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59.333333333333336"/>
    <x v="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s v="No backers recorded"/>
    <x v="4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30.12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74.617647058823536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5"/>
    <x v="5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44.5"/>
    <x v="5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6.133333333333333"/>
    <x v="5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41.47058823529412"/>
    <x v="5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75.483870967741936"/>
    <x v="5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5.5"/>
    <x v="5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4.254237288135599"/>
    <x v="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64.46913580246914"/>
    <x v="5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8.2007874015748"/>
    <x v="5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82.540540540540547"/>
    <x v="5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34.170212765957444"/>
    <x v="5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42.73322081575246"/>
    <x v="5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94.489361702127653"/>
    <x v="5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55.697247706422019"/>
    <x v="5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98.030831024930734"/>
    <x v="5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2.102272727272734"/>
    <x v="5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38.175462686567165"/>
    <x v="5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.145833333333332"/>
    <x v="5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0.689189189189186"/>
    <x v="5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38.942307692307693"/>
    <x v="5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77.638095238095232"/>
    <x v="5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3.536585365853661"/>
    <x v="5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31.823529411764707"/>
    <x v="5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63.184393939393942"/>
    <x v="5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90.9"/>
    <x v="5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0.85534591194968"/>
    <x v="5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6.92307692307692"/>
    <x v="5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99.15533980582525"/>
    <x v="5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67.881656804733723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46.29032258064515"/>
    <x v="5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89.28571428571428"/>
    <x v="5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76.666666666666671"/>
    <x v="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963254817987149"/>
    <x v="5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2.522107969151669"/>
    <x v="5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46.06808823529412"/>
    <x v="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38.543946731234868"/>
    <x v="5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3.005263157894738"/>
    <x v="5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73.355396825396824"/>
    <x v="5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7.97523076923076"/>
    <x v="5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04.72972972972973"/>
    <x v="5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67.671532846715323"/>
    <x v="4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95.931818181818187"/>
    <x v="4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65.161290322580641"/>
    <x v="4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32.269841269841272"/>
    <x v="4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81.25"/>
    <x v="4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24.2"/>
    <x v="4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5.868852459016395"/>
    <x v="4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36.07692307692308"/>
    <x v="4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44.186046511627907"/>
    <x v="4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4.07142857142857"/>
    <x v="4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35.96153846153846"/>
    <x v="4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27.79166666666667"/>
    <x v="4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27.727272727272727"/>
    <x v="4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39.828125"/>
    <x v="4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52.173913043478258"/>
    <x v="4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92.037815126050418"/>
    <x v="4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63.424242424242422"/>
    <x v="4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35.625"/>
    <x v="4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68.75"/>
    <x v="4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70.862068965517238"/>
    <x v="4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0"/>
    <x v="4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42.214166666666671"/>
    <x v="4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52.41346153846155"/>
    <x v="4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90.616279069767444"/>
    <x v="4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01.60393258426967"/>
    <x v="4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27.93333333333334"/>
    <x v="4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9.894736842105264"/>
    <x v="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7.97142857142859"/>
    <x v="4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29.16666666666666"/>
    <x v="4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0.7"/>
    <x v="4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28"/>
    <x v="4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02.01639344262296"/>
    <x v="4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84.36363636363637"/>
    <x v="4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62.91935483870967"/>
    <x v="4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"/>
    <x v="4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603.52631578947364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45.407407407407405"/>
    <x v="4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97.333333333333329"/>
    <x v="4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67.66666666666666"/>
    <x v="4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859.85714285714289"/>
    <x v="4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26.5"/>
    <x v="4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30.272727272727273"/>
    <x v="4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54.666666666666664"/>
    <x v="4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60.75"/>
    <x v="4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02.72727272727273"/>
    <x v="4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41.585365853658537"/>
    <x v="4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6.53333333333333"/>
    <x v="4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45.333333333333336"/>
    <x v="4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57.46"/>
    <x v="4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00.5"/>
    <x v="4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s v="No backers recorded"/>
    <x v="4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s v="No backers recorded"/>
    <x v="4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51.822463768115945"/>
    <x v="4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308.75"/>
    <x v="4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379.22767857142856"/>
    <x v="4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76.36428571428573"/>
    <x v="4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6.066666666666663"/>
    <x v="4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89.648648648648646"/>
    <x v="4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s v="No backers recorded"/>
    <x v="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82.39130434782606"/>
    <x v="4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00"/>
    <x v="4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58.35603715170279"/>
    <x v="4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40.762589928057551"/>
    <x v="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53.571428571428569"/>
    <x v="4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48.449664429530202"/>
    <x v="4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82.41935483870968"/>
    <x v="4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0.19230769230768"/>
    <x v="4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59.360465116279073"/>
    <x v="4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66.698717948717942"/>
    <x v="4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68.77500000000001"/>
    <x v="4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59.973568281938327"/>
    <x v="4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1.80952380952381"/>
    <x v="4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4.421875"/>
    <x v="4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25.347107438016529"/>
    <x v="4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71.443218390804603"/>
    <x v="4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8.553846153846152"/>
    <x v="4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68.367346938775512"/>
    <x v="4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40.210526315789473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2.074074074074076"/>
    <x v="4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8.632575757575758"/>
    <x v="4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43.64"/>
    <x v="4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40"/>
    <x v="4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346.04166666666669"/>
    <x v="4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81.739130434782609"/>
    <x v="4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4.535306122448986"/>
    <x v="4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3.477777777777774"/>
    <x v="4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63.620689655172413"/>
    <x v="4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83.967068965517228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77.75"/>
    <x v="4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07.07142857142857"/>
    <x v="4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38.75"/>
    <x v="4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201.94230769230768"/>
    <x v="4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43.060606060606062"/>
    <x v="4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62.871559633027523"/>
    <x v="4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5.607142857142854"/>
    <x v="4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48.70967741935484"/>
    <x v="4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0.578947368421051"/>
    <x v="4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73.907284768211923"/>
    <x v="9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21.2"/>
    <x v="9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73.356164383561648"/>
    <x v="9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56.412162162162161"/>
    <x v="9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50.247311827956992"/>
    <x v="9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68.936507936507937"/>
    <x v="9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5.914104477611943"/>
    <x v="9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62.5"/>
    <x v="9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70.064102564102569"/>
    <x v="9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60.181874999999998"/>
    <x v="9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21.382352941176471"/>
    <x v="9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60.78947368421052"/>
    <x v="9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42.384615384615387"/>
    <x v="9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27.317307692307693"/>
    <x v="9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96.82692307692307"/>
    <x v="9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53.882352941176471"/>
    <x v="9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47.756097560975611"/>
    <x v="9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88.191780821917803"/>
    <x v="9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72.056962025316452"/>
    <x v="9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74.246153846153845"/>
    <x v="9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61.701086956521742"/>
    <x v="9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7.235294117647058"/>
    <x v="9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51.720833333333331"/>
    <x v="9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4.150442477876105"/>
    <x v="9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62.166666666666664"/>
    <x v="9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48.2"/>
    <x v="9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6.1764705882352944"/>
    <x v="9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"/>
    <x v="9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7.5"/>
    <x v="9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2"/>
    <x v="9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s v="No backers recorded"/>
    <x v="9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"/>
    <x v="9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2.3333333333333335"/>
    <x v="9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4.615384615384617"/>
    <x v="9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00"/>
    <x v="9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"/>
    <x v="9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88.888888888888886"/>
    <x v="9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s v="No backers recorded"/>
    <x v="9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27.5"/>
    <x v="9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6"/>
    <x v="9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4.5"/>
    <x v="9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9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0"/>
    <x v="9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3"/>
    <x v="9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9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09.07142857142857"/>
    <x v="9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 recorded"/>
    <x v="9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s v="No backers recorded"/>
    <x v="9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04.75"/>
    <x v="9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5"/>
    <x v="9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 recorded"/>
    <x v="9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80.599999999999994"/>
    <x v="9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5.55319148936171"/>
    <x v="9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 recorded"/>
    <x v="9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80.5"/>
    <x v="9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744.5454545454545"/>
    <x v="9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7.5"/>
    <x v="9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38.5"/>
    <x v="9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36.68181818181818"/>
    <x v="9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75"/>
    <x v="9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0"/>
    <x v="4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"/>
    <x v="4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673.33333333333337"/>
    <x v="4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s v="No backers recorded"/>
    <x v="4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s v="No backers recorded"/>
    <x v="4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s v="No backers recorded"/>
    <x v="4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s v="No backers recorded"/>
    <x v="4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s v="No backers recorded"/>
    <x v="4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25"/>
    <x v="4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s v="No backers recorded"/>
    <x v="4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s v="No backers recorded"/>
    <x v="4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"/>
    <x v="4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"/>
    <x v="4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s v="No backers recorded"/>
    <x v="4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s v="No backers recorded"/>
    <x v="4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5"/>
    <x v="4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25"/>
    <x v="4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8.333333333333336"/>
    <x v="4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s v="No backers recorded"/>
    <x v="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 recorded"/>
    <x v="4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s v="No backers recorded"/>
    <x v="9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s v="No backers recorded"/>
    <x v="9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44.66673529411765"/>
    <x v="9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28.937999999999999"/>
    <x v="9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35.44"/>
    <x v="9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34.871794871794869"/>
    <x v="9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52.622732513451197"/>
    <x v="9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9.598266129032254"/>
    <x v="9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76.72"/>
    <x v="9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3.191126279863482"/>
    <x v="9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49.46417445482865"/>
    <x v="9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23.172839506172838"/>
    <x v="9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96.877551020408163"/>
    <x v="9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3.20238095238095"/>
    <x v="9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38.462553191489363"/>
    <x v="9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4.315789473684212"/>
    <x v="9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64.173356009070289"/>
    <x v="9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43.333275109170302"/>
    <x v="9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90.495934959349597"/>
    <x v="9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9.187190495010373"/>
    <x v="9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30.95774647887324"/>
    <x v="5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92.157795275590544"/>
    <x v="5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7.5"/>
    <x v="5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5"/>
    <x v="5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5"/>
    <x v="5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s v="No backers recorded"/>
    <x v="5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50"/>
    <x v="5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6"/>
    <x v="5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s v="No backers recorded"/>
    <x v="5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60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s v="No backers recorded"/>
    <x v="5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7.1052631578947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00"/>
    <x v="5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5"/>
    <x v="5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s v="No backers recorded"/>
    <x v="5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40.454545454545453"/>
    <x v="5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s v="No backers recorded"/>
    <x v="5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s v="No backers recorded"/>
    <x v="5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"/>
    <x v="5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9"/>
    <x v="5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5"/>
    <x v="5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46.733333333333334"/>
    <x v="5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97.731073446327684"/>
    <x v="5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7.835866261398181"/>
    <x v="5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6.98492957746479"/>
    <x v="5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67.159851301115239"/>
    <x v="5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48.037681159420288"/>
    <x v="5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38.860465116279073"/>
    <x v="5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8.181818181818187"/>
    <x v="5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97.113744075829388"/>
    <x v="5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0.39397959183674"/>
    <x v="5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39.91506172839506"/>
    <x v="5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75.975728155339809"/>
    <x v="5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58.379104477611939"/>
    <x v="5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5.82093023255814"/>
    <x v="5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51.24431818181819"/>
    <x v="5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49.67027027027029"/>
    <x v="5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59.24137931034483"/>
    <x v="5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39.507317073170732"/>
    <x v="5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30.52966101694915"/>
    <x v="5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64.156896551724131"/>
    <x v="5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1.52694610778443"/>
    <x v="5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70.44680851063831"/>
    <x v="5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33.7391592920354"/>
    <x v="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95.834024896265561"/>
    <x v="5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21.78571428571428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32.315357142857138"/>
    <x v="5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98.839285714285708"/>
    <x v="5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55.222142857142863"/>
    <x v="5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52.793750000000003"/>
    <x v="5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35.66666666666666"/>
    <x v="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53.991990846681922"/>
    <x v="5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6.643835616438359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82.316326530612244"/>
    <x v="5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88.2608108108108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84.905149051490511"/>
    <x v="5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48.154545454545456"/>
    <x v="5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66.015406593406595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96.375"/>
    <x v="5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56.17391304347825"/>
    <x v="5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95.764859154929582"/>
    <x v="5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80.40816326530611"/>
    <x v="5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"/>
    <x v="5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0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0"/>
    <x v="5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s v="No backers recorded"/>
    <x v="5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"/>
    <x v="5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26.272727272727273"/>
    <x v="5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s v="No backers recorded"/>
    <x v="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60"/>
    <x v="5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8.333333333333332"/>
    <x v="5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4.428571428571429"/>
    <x v="5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s v="No backers recorded"/>
    <x v="5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32.1875"/>
    <x v="5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s v="No backers recorded"/>
    <x v="5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s v="No backers recorded"/>
    <x v="5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s v="No backers recorded"/>
    <x v="5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56.41666666666666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00"/>
    <x v="5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.666666666666666"/>
    <x v="5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50"/>
    <x v="5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23.5"/>
    <x v="5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67"/>
    <x v="5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s v="No backers recorded"/>
    <x v="5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42.5"/>
    <x v="5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0"/>
    <x v="5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00"/>
    <x v="5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08.05084745762711"/>
    <x v="5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6.923076923076923"/>
    <x v="5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55"/>
    <x v="5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s v="No backers recorded"/>
    <x v="5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47.769230769230766"/>
    <x v="5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0"/>
    <x v="5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41.666666666666664"/>
    <x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4.333333333333329"/>
    <x v="5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84.333333333333329"/>
    <x v="5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65.457142857142856"/>
    <x v="5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5"/>
    <x v="5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27.5"/>
    <x v="5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51.25"/>
    <x v="5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4"/>
    <x v="5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s v="No backers recorded"/>
    <x v="5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5"/>
    <x v="5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31"/>
    <x v="5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5"/>
    <x v="5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 recorded"/>
    <x v="5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31.66666666666666"/>
    <x v="5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 recorded"/>
    <x v="5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"/>
    <x v="5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s v="No backers recorded"/>
    <x v="5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s v="No backers recorded"/>
    <x v="5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510"/>
    <x v="5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44.478260869565219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s v="No backers recorded"/>
    <x v="5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20.5"/>
    <x v="5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40"/>
    <x v="5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25"/>
    <x v="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s v="No backers recorded"/>
    <x v="5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"/>
    <x v="5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 recorded"/>
    <x v="5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40.777777777777779"/>
    <x v="5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48.325535714285714"/>
    <x v="5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46.953125"/>
    <x v="5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6.688666666666663"/>
    <x v="5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8.842857142857142"/>
    <x v="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37.30909090909091"/>
    <x v="5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87.829673913043479"/>
    <x v="5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70.785365853658533"/>
    <x v="5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52.826086956521742"/>
    <x v="5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443.75"/>
    <x v="5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48.544642857142854"/>
    <x v="5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37.074074074074076"/>
    <x v="5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50"/>
    <x v="5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39.03846153846154"/>
    <x v="5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66.688311688311686"/>
    <x v="5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67.132352941176464"/>
    <x v="5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66.369426751592357"/>
    <x v="5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64.620253164556956"/>
    <x v="5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58.370370370370374"/>
    <x v="5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86.956521739130437"/>
    <x v="9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6.470588235294116"/>
    <x v="9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63.78378378378378"/>
    <x v="9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07.98461538461538"/>
    <x v="9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2.111111111111114"/>
    <x v="9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47.2"/>
    <x v="9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.01923076923077"/>
    <x v="9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4.953703703703709"/>
    <x v="9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1.578947368421055"/>
    <x v="9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5.875"/>
    <x v="9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75.853658536585371"/>
    <x v="9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84.206349206349202"/>
    <x v="9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7.22556390977444"/>
    <x v="9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86.489361702127653"/>
    <x v="9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2.41379310344828"/>
    <x v="9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62.8125"/>
    <x v="9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67.729729729729726"/>
    <x v="9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3.5632183908046"/>
    <x v="9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34.6"/>
    <x v="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38.888888888888886"/>
    <x v="9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94.736842105263165"/>
    <x v="9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9.967058823529413"/>
    <x v="9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97.5"/>
    <x v="9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42.857142857142854"/>
    <x v="9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68.51351351351352"/>
    <x v="9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85.546875"/>
    <x v="9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54"/>
    <x v="9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26.554216867469879"/>
    <x v="9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3.82608695652173"/>
    <x v="9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32.011111111111113"/>
    <x v="9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7.189259259259259"/>
    <x v="9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88.46875"/>
    <x v="9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00.75"/>
    <x v="9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64.714285714285708"/>
    <x v="9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51.854285714285716"/>
    <x v="9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38.794117647058826"/>
    <x v="9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4.645833333333336"/>
    <x v="9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56.77333333333334"/>
    <x v="9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8.70339366515837"/>
    <x v="9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4.149532710280369"/>
    <x v="9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2.533333333333333"/>
    <x v="9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.861111111111111"/>
    <x v="9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80.178217821782184"/>
    <x v="9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32.43548387096774"/>
    <x v="9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33.75"/>
    <x v="9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4.384494382022467"/>
    <x v="9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4.956989247311824"/>
    <x v="9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1.04081632653061"/>
    <x v="9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52.597560975609753"/>
    <x v="9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70.784482758620683"/>
    <x v="9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3.75"/>
    <x v="9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44.608695652173914"/>
    <x v="9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6.148961038961041"/>
    <x v="9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39.183673469387756"/>
    <x v="9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45.593220338983052"/>
    <x v="9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89.247787610619469"/>
    <x v="9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0.416470588235299"/>
    <x v="9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82.38095238095238"/>
    <x v="9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59.52380952380952"/>
    <x v="9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36.244897959183675"/>
    <x v="9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2.5"/>
    <x v="9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47"/>
    <x v="9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4.575090497737563"/>
    <x v="9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s v="No backers recorded"/>
    <x v="9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76"/>
    <x v="9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86.43564356435644"/>
    <x v="9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4"/>
    <x v="9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8"/>
    <x v="9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80.128205128205124"/>
    <x v="9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53.14285714285714"/>
    <x v="9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71.42857142857142"/>
    <x v="9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57.727272727272727"/>
    <x v="9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264.26315789473682"/>
    <x v="9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59.33333333333334"/>
    <x v="9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35"/>
    <x v="9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5"/>
    <x v="9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61.086956521739133"/>
    <x v="9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 recorded"/>
    <x v="9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4.81818181818181"/>
    <x v="9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s v="No backers recorded"/>
    <x v="9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4"/>
    <x v="5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65.974683544303801"/>
    <x v="5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5"/>
    <x v="5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"/>
    <x v="5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5.5"/>
    <x v="5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8.36363636363636"/>
    <x v="5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s v="No backers recorded"/>
    <x v="5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s v="No backers recorded"/>
    <x v="5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54.111111111111114"/>
    <x v="5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s v="No backers recorded"/>
    <x v="5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21.25"/>
    <x v="5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34"/>
    <x v="5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25"/>
    <x v="5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s v="No backers recorded"/>
    <x v="5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0"/>
    <x v="5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5.70588235294117"/>
    <x v="5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5.5"/>
    <x v="5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0"/>
    <x v="5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4.024390243902438"/>
    <x v="5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37.5"/>
    <x v="5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.666666666666666"/>
    <x v="5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28.125"/>
    <x v="5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s v="No backers recorded"/>
    <x v="5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"/>
    <x v="5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216.66666666666666"/>
    <x v="5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8.75"/>
    <x v="5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2.222222222222221"/>
    <x v="5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7.25"/>
    <x v="5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"/>
    <x v="5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22.14285714285714"/>
    <x v="5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s v="No backers recorded"/>
    <x v="5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s v="No backers recorded"/>
    <x v="5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s v="No backers recorded"/>
    <x v="5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s v="No backers recorded"/>
    <x v="5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s v="No backers recorded"/>
    <x v="5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"/>
    <x v="5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55"/>
    <x v="5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22"/>
    <x v="5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6.666666666666664"/>
    <x v="5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20"/>
    <x v="5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"/>
    <x v="7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s v="No backers recorded"/>
    <x v="7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25.576923076923077"/>
    <x v="7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63.970588235294116"/>
    <x v="7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89.925373134328353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93.071428571428569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89.674157303370791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207.61682242990653"/>
    <x v="7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9.408805031446541"/>
    <x v="7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58.97237569060775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94.736641221374043"/>
    <x v="7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80.647999999999996"/>
    <x v="7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68.68852459016392"/>
    <x v="7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34.68888888888889"/>
    <x v="7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462.85714285714283"/>
    <x v="7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04.38888888888889"/>
    <x v="7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7.5"/>
    <x v="7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47.13"/>
    <x v="7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14.28571428571428"/>
    <x v="7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2.481481481481481"/>
    <x v="7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08.77551020408163"/>
    <x v="5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81.098039215686271"/>
    <x v="5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1.666666666666664"/>
    <x v="5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5.4"/>
    <x v="5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03.63559322033899"/>
    <x v="5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55.282051282051285"/>
    <x v="5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72.16970873786407"/>
    <x v="5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s v="No backers recorded"/>
    <x v="5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58.615384615384613"/>
    <x v="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2.466666666666667"/>
    <x v="5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49.136363636363633"/>
    <x v="5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50.5"/>
    <x v="5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35.799999999999997"/>
    <x v="5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45.157894736842103"/>
    <x v="5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98.78947368421052"/>
    <x v="5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88.307692307692307"/>
    <x v="5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70.62903225806451"/>
    <x v="5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83.75"/>
    <x v="5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5.099999999999994"/>
    <x v="5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66.333333333333329"/>
    <x v="5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4.89473684210526"/>
    <x v="3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8.440789473684205"/>
    <x v="3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59.041666666666664"/>
    <x v="3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71.34210526315789"/>
    <x v="3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51.227027027027027"/>
    <x v="3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60.242424242424242"/>
    <x v="3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935185185185183"/>
    <x v="3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31.206896551724139"/>
    <x v="3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63.875"/>
    <x v="3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9"/>
    <x v="3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3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09.06666666666666"/>
    <x v="3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6.75"/>
    <x v="3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09.93525179856115"/>
    <x v="3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"/>
    <x v="3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5.388888888888886"/>
    <x v="3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33.90123456790124"/>
    <x v="3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48.720930232558139"/>
    <x v="3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48.25"/>
    <x v="3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58.972972972972975"/>
    <x v="3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.638333333333334"/>
    <x v="5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83.716814159292042"/>
    <x v="5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63.648648648648646"/>
    <x v="5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4.277777777777771"/>
    <x v="5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71.86666666666666"/>
    <x v="5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04.84615384615384"/>
    <x v="5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67.139344262295083"/>
    <x v="5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3.875"/>
    <x v="5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69.125"/>
    <x v="5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20.77083333333333"/>
    <x v="5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2.222222222222221"/>
    <x v="5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.5"/>
    <x v="5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.5384615384615385"/>
    <x v="5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7.608695652173914"/>
    <x v="5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s v="No backers recorded"/>
    <x v="5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2.157142857142858"/>
    <x v="5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s v="No backers recorded"/>
    <x v="5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4.833333333333329"/>
    <x v="5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94.19"/>
    <x v="5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s v="No backers recorded"/>
    <x v="5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.25"/>
    <x v="3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213.375"/>
    <x v="3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59.162280701754383"/>
    <x v="3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7.272727272727273"/>
    <x v="3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24.575757575757574"/>
    <x v="3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75.05"/>
    <x v="3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2.02"/>
    <x v="3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53.157894736842103"/>
    <x v="3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83.885416666666671"/>
    <x v="3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17.33333333333331"/>
    <x v="3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75.765151515151516"/>
    <x v="3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67.389380530973455"/>
    <x v="3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73.571428571428569"/>
    <x v="3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25"/>
    <x v="3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42"/>
    <x v="3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31.16666666666666"/>
    <x v="3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7.272727272727273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82.12727272727273"/>
    <x v="3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61.366666666666667"/>
    <x v="3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35.767499999999998"/>
    <x v="3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45.62222222222222"/>
    <x v="3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75.384615384615387"/>
    <x v="3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50.875"/>
    <x v="3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9.28571428571429"/>
    <x v="3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92.541865671641801"/>
    <x v="3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76.05"/>
    <x v="3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52.631578947368418"/>
    <x v="3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990430622009569"/>
    <x v="3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79.526315789473685"/>
    <x v="3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34.20833333333334"/>
    <x v="3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37.625"/>
    <x v="3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51.044692737430168"/>
    <x v="3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50.03846153846154"/>
    <x v="3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33.93129770992365"/>
    <x v="3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58.214285714285715"/>
    <x v="3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8.037643678160919"/>
    <x v="3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70.576753926701571"/>
    <x v="3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53.289473684210527"/>
    <x v="3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36.36363636363637"/>
    <x v="3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40.547315436241611"/>
    <x v="3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70.625"/>
    <x v="9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52.684210526315788"/>
    <x v="9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s v="No backers recorded"/>
    <x v="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90.9375"/>
    <x v="9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5"/>
    <x v="9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58.083333333333336"/>
    <x v="9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2"/>
    <x v="9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2.5"/>
    <x v="9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0"/>
    <x v="9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71.588235294117652"/>
    <x v="9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s v="No backers recorded"/>
    <x v="9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32.81818181818182"/>
    <x v="9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49.11578947368421"/>
    <x v="9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6.307692307692307"/>
    <x v="9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8"/>
    <x v="9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3"/>
    <x v="9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7"/>
    <x v="9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s v="No backers recorded"/>
    <x v="9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s v="No backers recorded"/>
    <x v="9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s v="No backers recorded"/>
    <x v="9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"/>
    <x v="3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41.833333333333336"/>
    <x v="3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49.338428571428572"/>
    <x v="3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41.728395061728392"/>
    <x v="3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32.71875"/>
    <x v="3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51.96153846153846"/>
    <x v="3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0.685714285714283"/>
    <x v="3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2.241379310344826"/>
    <x v="3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416.875"/>
    <x v="3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6.651685393258425"/>
    <x v="3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8.454545454545453"/>
    <x v="3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70.5289837398374"/>
    <x v="3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87.958333333333329"/>
    <x v="3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26.26923076923077"/>
    <x v="3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7.777777777777779"/>
    <x v="3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7.25"/>
    <x v="3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96.34042553191489"/>
    <x v="3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43"/>
    <x v="3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35.551912568306008"/>
    <x v="3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68.80952380952381"/>
    <x v="3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28.571428571428573"/>
    <x v="3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50.631666666666668"/>
    <x v="3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06.8"/>
    <x v="3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4"/>
    <x v="3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34.097560975609753"/>
    <x v="3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25"/>
    <x v="3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0.5"/>
    <x v="3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15.95959595959596"/>
    <x v="3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1.25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08.25"/>
    <x v="3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29.97368421052633"/>
    <x v="3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7.49473684210527"/>
    <x v="3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0"/>
    <x v="3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70.595238095238102"/>
    <x v="3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4.5"/>
    <x v="3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0"/>
    <x v="3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"/>
    <x v="3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7"/>
    <x v="3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2928.9285714285716"/>
    <x v="3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8.888888888888889"/>
    <x v="3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29.625"/>
    <x v="3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40.980952380952381"/>
    <x v="3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54"/>
    <x v="3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36.109375"/>
    <x v="3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3.153846153846153"/>
    <x v="3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04"/>
    <x v="3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1.826923076923077"/>
    <x v="3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27.3896261682243"/>
    <x v="3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56.363636363636367"/>
    <x v="3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77.352941176470594"/>
    <x v="3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2.8"/>
    <x v="3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48.846153846153847"/>
    <x v="3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8.240400000000001"/>
    <x v="3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70.212500000000006"/>
    <x v="3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4.054545454545448"/>
    <x v="3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80.272727272727266"/>
    <x v="3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54.2"/>
    <x v="3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0.26903448275862"/>
    <x v="3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.740344827586206"/>
    <x v="3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52.54385964912279"/>
    <x v="3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5.3125"/>
    <x v="3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35.838709677419352"/>
    <x v="3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64.570118779438872"/>
    <x v="3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7.436000000000007"/>
    <x v="3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68.815577078288939"/>
    <x v="3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76.200223588597"/>
    <x v="3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511.79117647058825"/>
    <x v="3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60.44285714285715"/>
    <x v="3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5.003043478260871"/>
    <x v="3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88.50671378091872"/>
    <x v="3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6.204984093319197"/>
    <x v="3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51.3054157782516"/>
    <x v="3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27.36450839328538"/>
    <x v="3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01.85532258064516"/>
    <x v="3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30.55782312925169"/>
    <x v="3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842.10602409638557"/>
    <x v="3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577.27593103448271"/>
    <x v="3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83.34246575342468"/>
    <x v="3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76.138500000000008"/>
    <x v="3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74.107684365781708"/>
    <x v="3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36.965660377358489"/>
    <x v="5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2500.969696969697"/>
    <x v="5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67.690214329454989"/>
    <x v="5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3.04738562091503"/>
    <x v="5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7.6"/>
    <x v="5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80.75185011709601"/>
    <x v="5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27.32038834951456"/>
    <x v="5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36.6444745538665"/>
    <x v="5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82.78024691358024"/>
    <x v="5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279.37843137254902"/>
    <x v="5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61.375728669846318"/>
    <x v="5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80.727532097004286"/>
    <x v="5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272.35590732591254"/>
    <x v="5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70.848739495798313"/>
    <x v="5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47.94003412969283"/>
    <x v="5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86.81393034825871"/>
    <x v="5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31.98948616600788"/>
    <x v="5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29.310782241014799"/>
    <x v="5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45.02436053593178"/>
    <x v="5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323.2540463917526"/>
    <x v="5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282.65966789667897"/>
    <x v="5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91.214401028277635"/>
    <x v="5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31.75"/>
    <x v="5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s v="No backers recorded"/>
    <x v="5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88.6875"/>
    <x v="5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453.14285714285717"/>
    <x v="5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2.75"/>
    <x v="5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"/>
    <x v="5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83.428571428571431"/>
    <x v="5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25"/>
    <x v="5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0"/>
    <x v="5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01.8"/>
    <x v="5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46.666666666666664"/>
    <x v="5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"/>
    <x v="5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s v="No backers recorded"/>
    <x v="5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s v="No backers recorded"/>
    <x v="5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26"/>
    <x v="5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s v="No backers recorded"/>
    <x v="5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s v="No backers recorded"/>
    <x v="5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18.33333333333334"/>
    <x v="5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33.714285714285715"/>
    <x v="7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5"/>
    <x v="7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28.38790470372632"/>
    <x v="7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78.834261818181815"/>
    <x v="7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91.764705882352942"/>
    <x v="7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331.10237288135596"/>
    <x v="7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94.26193717277485"/>
    <x v="7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408.97689768976898"/>
    <x v="7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84.459270072992695"/>
    <x v="7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853658536585364"/>
    <x v="7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383.3643216080402"/>
    <x v="7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55.276856649395505"/>
    <x v="7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422.02059732234807"/>
    <x v="7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64.180327868852459"/>
    <x v="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73.57781674704077"/>
    <x v="7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88.601680840609291"/>
    <x v="7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50.222283950617282"/>
    <x v="7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92.38876826722338"/>
    <x v="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73.416901408450698"/>
    <x v="7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47.68495555555555"/>
    <x v="7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08.96848314606741"/>
    <x v="7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23.647540983606557"/>
    <x v="7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47.94736842105263"/>
    <x v="7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85.03692307692307"/>
    <x v="7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457.39093484419266"/>
    <x v="7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222.99047619047619"/>
    <x v="7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20.74074074074073"/>
    <x v="7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73.503898678414089"/>
    <x v="7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23.09647495361781"/>
    <x v="7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47.911392405063289"/>
    <x v="7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96.063829787234042"/>
    <x v="7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8.6144"/>
    <x v="7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8.45472440944881"/>
    <x v="7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43.21468926553672"/>
    <x v="7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82.71518987341773"/>
    <x v="7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593.93620078740162"/>
    <x v="7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262.15704968944101"/>
    <x v="7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46.580778301886795"/>
    <x v="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0.041118881118877"/>
    <x v="7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64.90686274509804"/>
    <x v="7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449.26385224274406"/>
    <x v="5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7.472841328413285"/>
    <x v="5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43.97499999999999"/>
    <x v="5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88.23571428571428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6.326424870466319"/>
    <x v="5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0.177777777777777"/>
    <x v="5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52.62361216730039"/>
    <x v="5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5.806451612903224"/>
    <x v="5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7.85327313769753"/>
    <x v="5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91.82989803350327"/>
    <x v="5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0.991037735849048"/>
    <x v="5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78.39411764705881"/>
    <x v="5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3.095041322314053"/>
    <x v="5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326.29205175600737"/>
    <x v="5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41.743801652892564"/>
    <x v="5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64.020933977455712"/>
    <x v="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99.455445544554451"/>
    <x v="5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38.49458483754512"/>
    <x v="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5.547792792792798"/>
    <x v="5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0.507317073170732"/>
    <x v="5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4.76533333333333"/>
    <x v="7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5.997067448680355"/>
    <x v="7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54.1714285714285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566.38916256157631"/>
    <x v="7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20.85714285714286"/>
    <x v="7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86.163845492085343"/>
    <x v="7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1.212114395886893"/>
    <x v="7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67.261538461538464"/>
    <x v="7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2.8"/>
    <x v="7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46.13118421052633"/>
    <x v="7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244.11912547528519"/>
    <x v="7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259.25424836601309"/>
    <x v="7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201.96402877697841"/>
    <x v="7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26.20857142857142"/>
    <x v="7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324.69"/>
    <x v="7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205"/>
    <x v="7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20.465926829268295"/>
    <x v="7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6.35303146309367"/>
    <x v="7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07.20212765957444"/>
    <x v="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6.6875"/>
    <x v="7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7.474464579901152"/>
    <x v="5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01.56"/>
    <x v="5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72.909090909090907"/>
    <x v="5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43.710526315789473"/>
    <x v="5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34"/>
    <x v="5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70.652173913043484"/>
    <x v="5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89.301204819277103"/>
    <x v="5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5.08571428571429"/>
    <x v="5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62.12"/>
    <x v="5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46.204266666666669"/>
    <x v="5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8.54854838709678"/>
    <x v="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7.520187499999999"/>
    <x v="5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88.147154471544724"/>
    <x v="5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0.49090909090908"/>
    <x v="5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66.826086956521735"/>
    <x v="5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58.597222222222221"/>
    <x v="5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3.63636363636364"/>
    <x v="5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43.571428571428569"/>
    <x v="5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8.94736842105263"/>
    <x v="5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8.125"/>
    <x v="5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3.031746031746032"/>
    <x v="7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0.37037037037037"/>
    <x v="7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51.477272727272727"/>
    <x v="7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5.789473684210527"/>
    <x v="7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8.817391304347822"/>
    <x v="7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28"/>
    <x v="7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51.313131313131315"/>
    <x v="7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3.522727272727273"/>
    <x v="7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7.149310344827583"/>
    <x v="7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89.895287958115176"/>
    <x v="7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06.52500000000001"/>
    <x v="7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2.815789473684212"/>
    <x v="7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54.615384615384613"/>
    <x v="7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7.272727272727273"/>
    <x v="7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68.598130841121488"/>
    <x v="7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35.612244897959187"/>
    <x v="7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94.027777777777771"/>
    <x v="7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26.45652173913038"/>
    <x v="7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0.657142857142858"/>
    <x v="7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79.182941176470578"/>
    <x v="7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.590909090909093"/>
    <x v="7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6.96275362318841"/>
    <x v="7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8.4"/>
    <x v="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03.33333333333333"/>
    <x v="7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0"/>
    <x v="7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3"/>
    <x v="7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1.555555555555557"/>
    <x v="7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"/>
    <x v="7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4.220338983050844"/>
    <x v="7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"/>
    <x v="7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9.666666666666668"/>
    <x v="7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21.25"/>
    <x v="7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8.3333333333333339"/>
    <x v="7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1.34333333333333"/>
    <x v="7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.333333333333333"/>
    <x v="7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34.666666666666664"/>
    <x v="7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21.727272727272727"/>
    <x v="7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.922499999999999"/>
    <x v="7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26.59737827715356"/>
    <x v="7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0.666666666666666"/>
    <x v="7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9.035714285714285"/>
    <x v="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50.909090909090907"/>
    <x v="7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s v="No backers recorded"/>
    <x v="7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0.083333333333336"/>
    <x v="7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45"/>
    <x v="7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5.291666666666668"/>
    <x v="7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51.292134831460672"/>
    <x v="7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"/>
    <x v="7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381818181818183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"/>
    <x v="7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s v="No backers recorded"/>
    <x v="7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01.25"/>
    <x v="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9.666666666666668"/>
    <x v="7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2.5"/>
    <x v="7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5"/>
    <x v="7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"/>
    <x v="7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23"/>
    <x v="7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7.987951807228917"/>
    <x v="7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70.94736842105266"/>
    <x v="7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63.569485530546629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3"/>
    <x v="5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5.3125"/>
    <x v="5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35.615384615384613"/>
    <x v="5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87.103448275862064"/>
    <x v="5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75.11363636363636"/>
    <x v="5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68.01204819277109"/>
    <x v="5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9.623931623931625"/>
    <x v="5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91.625"/>
    <x v="5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22.5"/>
    <x v="5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64.366735294117646"/>
    <x v="5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.857142857142858"/>
    <x v="5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33.315789473684212"/>
    <x v="5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90.276595744680847"/>
    <x v="5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76.92307692307692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59.233333333333334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65.38095238095238"/>
    <x v="5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7.307692307692307"/>
    <x v="5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88.74647887323944"/>
    <x v="5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65.868421052631575"/>
    <x v="5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.349243306169967"/>
    <x v="5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76.857142857142861"/>
    <x v="5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68.707820512820518"/>
    <x v="5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57.773584905660378"/>
    <x v="5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44.171348314606739"/>
    <x v="5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31.566308243727597"/>
    <x v="5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07.04511278195488"/>
    <x v="5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49.03451043338683"/>
    <x v="5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55.956632653061227"/>
    <x v="5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970381807973048"/>
    <x v="5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4.056420233463037"/>
    <x v="5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68.625"/>
    <x v="5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65.318435754189949"/>
    <x v="5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5.92"/>
    <x v="5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40.070667078443485"/>
    <x v="5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75.647714604236342"/>
    <x v="5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61.203872437357631"/>
    <x v="5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8.130434782608695"/>
    <x v="5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68.106837606837601"/>
    <x v="5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65.891300230946882"/>
    <x v="5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81.654377880184327"/>
    <x v="5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52.701195219123505"/>
    <x v="8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1.228136882129277"/>
    <x v="8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5.035357142857142"/>
    <x v="8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39.066920943134534"/>
    <x v="8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82"/>
    <x v="8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27.301369863013697"/>
    <x v="8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42.222222222222221"/>
    <x v="8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33.235294117647058"/>
    <x v="8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85.71428571428572"/>
    <x v="8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42.333333333333336"/>
    <x v="8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0.266666666666666"/>
    <x v="8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61.902777777777779"/>
    <x v="8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40.75"/>
    <x v="8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5.796747967479675"/>
    <x v="8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0"/>
    <x v="8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73.125416666666666"/>
    <x v="8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26.060606060606062"/>
    <x v="8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22.642857142857142"/>
    <x v="8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47.222222222222221"/>
    <x v="8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32.324473684210524"/>
    <x v="8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53.421052631578945"/>
    <x v="3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51.304347826086953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7.197247706422019"/>
    <x v="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27.1"/>
    <x v="3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206.31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82.145270270270274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64.79651993355483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60.820280373831778"/>
    <x v="3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67.970099667774093"/>
    <x v="3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81.561805555555551"/>
    <x v="3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5.42547309833024"/>
    <x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21.49799196787148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7.226630727762803"/>
    <x v="3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.091093117408906"/>
    <x v="3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1.230179028132991"/>
    <x v="3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41.607142857142854"/>
    <x v="3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35.58503401360545"/>
    <x v="3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2.116176470588236"/>
    <x v="3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64.625635808748726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69.569620253164558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75.133028169014082"/>
    <x v="3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40.97916666666666"/>
    <x v="3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49.472392638036808"/>
    <x v="3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53.865251485148519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4.5712530712530715"/>
    <x v="3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65.0034482758620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53.475252525252522"/>
    <x v="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43.912280701754383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50.852631578947367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58.6328125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32.81666666666667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426.93169877408059"/>
    <x v="3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3.808729166666669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98.413654618473899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07.32142857142857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.67005076142132"/>
    <x v="3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41.782287822878232"/>
    <x v="3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21.38"/>
    <x v="3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94.10355029585798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5.721951219512196"/>
    <x v="3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90.63592233009708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97.297619047619051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7.11904761904762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28.104972375690608"/>
    <x v="3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44.43333333333334"/>
    <x v="3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24.274157303370785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5.117647058823529"/>
    <x v="3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4.762886597938145"/>
    <x v="3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88.37871287128712"/>
    <x v="3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48.08247422680412"/>
    <x v="3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9.934589800443462"/>
    <x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07.82155688622754"/>
    <x v="3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42.63403614457831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4.370762711864407"/>
    <x v="3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7.476190476190474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30.202020202020201"/>
    <x v="3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33.550632911392405"/>
    <x v="3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64.74666666666667"/>
    <x v="3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7.93236714975845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53.078431372549019"/>
    <x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8.0625"/>
    <x v="8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82.396874999999994"/>
    <x v="8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50.454545454545453"/>
    <x v="8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5.83333333333333"/>
    <x v="8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63.03458333333333"/>
    <x v="8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08.02152542372882"/>
    <x v="8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46.088607594936711"/>
    <x v="8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07.21428571428571"/>
    <x v="8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50.9338679245283"/>
    <x v="8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40.04"/>
    <x v="8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64.44"/>
    <x v="8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53.827586206896555"/>
    <x v="8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.46511627906976"/>
    <x v="8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46.630652173913049"/>
    <x v="8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34.074074074074076"/>
    <x v="8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65.214642857142863"/>
    <x v="8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4.205882352941174"/>
    <x v="8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71.965517241379317"/>
    <x v="8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52.94736842105263"/>
    <x v="8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09.45138888888889"/>
    <x v="8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75.035714285714292"/>
    <x v="8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5.71428571428571"/>
    <x v="8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31.659810426540286"/>
    <x v="8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46.176470588235297"/>
    <x v="8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68.481650485436887"/>
    <x v="8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53.469203539823013"/>
    <x v="8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9.10778443113773"/>
    <x v="8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51.185616438356163"/>
    <x v="8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27.936800000000002"/>
    <x v="8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82.496921824104234"/>
    <x v="8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9.817476635514019"/>
    <x v="8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64.816470588235291"/>
    <x v="8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90.09615384615384"/>
    <x v="8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40.962025316455694"/>
    <x v="8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56.000127388535034"/>
    <x v="8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37.672800000000002"/>
    <x v="8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40.078125"/>
    <x v="8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78.031999999999996"/>
    <x v="8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8.90909090909091"/>
    <x v="8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37.134969325153371"/>
    <x v="8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.961038961038959"/>
    <x v="8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1.044943820224717"/>
    <x v="8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53125"/>
    <x v="8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1.25"/>
    <x v="8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30"/>
    <x v="8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25.491803278688526"/>
    <x v="8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.428571428571429"/>
    <x v="8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08"/>
    <x v="8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.883162444113267"/>
    <x v="8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47.383612662942269"/>
    <x v="8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211.84"/>
    <x v="8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219.92638036809817"/>
    <x v="8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0.795406360424032"/>
    <x v="8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75.502840909090907"/>
    <x v="8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3.542553191489361"/>
    <x v="8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60.865671641791046"/>
    <x v="8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5.69230769230769"/>
    <x v="8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48.104623556581984"/>
    <x v="8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74.184357541899445"/>
    <x v="8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3.34552845528455"/>
    <x v="8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66.623188405797094"/>
    <x v="5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04.99007444168734"/>
    <x v="5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s v="No backers recorded"/>
    <x v="5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s v="No backers recorded"/>
    <x v="5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00"/>
    <x v="5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"/>
    <x v="5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s v="No backers recorded"/>
    <x v="5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3"/>
    <x v="5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5"/>
    <x v="5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4"/>
    <x v="5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No backers recorded"/>
    <x v="5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s v="No backers recorded"/>
    <x v="5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5.428571428571429"/>
    <x v="5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s v="No backers recorded"/>
    <x v="5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s v="No backers recorded"/>
    <x v="5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"/>
    <x v="5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27.5"/>
    <x v="5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s v="No backers recorded"/>
    <x v="5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s v="No backers recorded"/>
    <x v="5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No backers recorded"/>
    <x v="5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367"/>
    <x v="5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"/>
    <x v="5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s v="No backers recorded"/>
    <x v="5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60"/>
    <x v="5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s v="No backers recorded"/>
    <x v="5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s v="No backers recorded"/>
    <x v="5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s v="No backers recorded"/>
    <x v="5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97.407407407407405"/>
    <x v="5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7.857142857142854"/>
    <x v="5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50"/>
    <x v="5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s v="No backers recorded"/>
    <x v="5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0.5"/>
    <x v="5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s v="No backers recorded"/>
    <x v="5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0"/>
    <x v="5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50"/>
    <x v="5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0"/>
    <x v="5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s v="No backers recorded"/>
    <x v="5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81.582499999999996"/>
    <x v="5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s v="No backers recorded"/>
    <x v="5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s v="No backers recorded"/>
    <x v="5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s v="No backers recorded"/>
    <x v="8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8.333333333333332"/>
    <x v="8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24.42857142857142"/>
    <x v="8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37.5"/>
    <x v="8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45"/>
    <x v="8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"/>
    <x v="8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.57142857142857"/>
    <x v="8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 recorded"/>
    <x v="8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42"/>
    <x v="8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57.875"/>
    <x v="8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30"/>
    <x v="8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 recorded"/>
    <x v="8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25"/>
    <x v="8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s v="No backers recorded"/>
    <x v="8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50"/>
    <x v="8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.5"/>
    <x v="8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s v="No backers recorded"/>
    <x v="8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0"/>
    <x v="8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s v="No backers recorded"/>
    <x v="8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 recorded"/>
    <x v="8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s v="No backers recorded"/>
    <x v="5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No backers recorded"/>
    <x v="5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22.333333333333332"/>
    <x v="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52"/>
    <x v="5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.833333333333332"/>
    <x v="5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s v="No backers recorded"/>
    <x v="5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"/>
    <x v="5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84.0625"/>
    <x v="5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68.39393939393941"/>
    <x v="5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5"/>
    <x v="5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6.666666666666671"/>
    <x v="5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s v="No backers recorded"/>
    <x v="5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0.333333333333336"/>
    <x v="5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No backers recorded"/>
    <x v="5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8.3333333333333339"/>
    <x v="5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5.384615384615387"/>
    <x v="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.833333333333336"/>
    <x v="5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5"/>
    <x v="5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s v="No backers recorded"/>
    <x v="5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"/>
    <x v="5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s v="No backers recorded"/>
    <x v="5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69.472222222222229"/>
    <x v="5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"/>
    <x v="5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"/>
    <x v="5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8"/>
    <x v="5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34.444444444444443"/>
    <x v="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"/>
    <x v="5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s v="No backers recorded"/>
    <x v="5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"/>
    <x v="5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"/>
    <x v="5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501.25"/>
    <x v="5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0.5"/>
    <x v="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"/>
    <x v="5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"/>
    <x v="5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s v="No backers recorded"/>
    <x v="5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3"/>
    <x v="5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06"/>
    <x v="5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22.5"/>
    <x v="5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s v="No backers recorded"/>
    <x v="5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50"/>
    <x v="5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 recorded"/>
    <x v="8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5"/>
    <x v="8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74.22935779816514"/>
    <x v="8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81.252688172043008"/>
    <x v="8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30.23469453376205"/>
    <x v="8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3.409836065573771"/>
    <x v="8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75.130434782608702"/>
    <x v="8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75.666666666666671"/>
    <x v="8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1.691394658753708"/>
    <x v="8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47.777777777777779"/>
    <x v="8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90"/>
    <x v="8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49.31401960784314"/>
    <x v="8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62.06989247311828"/>
    <x v="8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3.4"/>
    <x v="8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69.268656716417908"/>
    <x v="8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271.50769230769231"/>
    <x v="8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4.125"/>
    <x v="8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40.492537313432834"/>
    <x v="8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89.75806451612902"/>
    <x v="8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68.862499999999997"/>
    <x v="8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08.77659574468085"/>
    <x v="8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25.98529411764706"/>
    <x v="8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90.523255813953483"/>
    <x v="8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28.880434782608695"/>
    <x v="8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1"/>
    <x v="8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1.674418604651166"/>
    <x v="8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6.270833333333332"/>
    <x v="8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48.07692307692308"/>
    <x v="8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7.558139534883722"/>
    <x v="8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36.97137931034483"/>
    <x v="8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29.021276595744681"/>
    <x v="8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8.65666666666667"/>
    <x v="8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37.647058823529413"/>
    <x v="8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97.904038461538462"/>
    <x v="8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42.553191489361701"/>
    <x v="8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31.58368421052631"/>
    <x v="8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32.320987654320987"/>
    <x v="8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1.103999999999999"/>
    <x v="8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31.341463414634145"/>
    <x v="8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29.1139240506329"/>
    <x v="8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5.020624999999999"/>
    <x v="3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50"/>
    <x v="3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47.541473684210523"/>
    <x v="3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40.04"/>
    <x v="3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5.84210526315789"/>
    <x v="3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46.401222222222216"/>
    <x v="3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50.365853658536587"/>
    <x v="3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566666666666666"/>
    <x v="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39.493684210526318"/>
    <x v="3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49.246153846153845"/>
    <x v="3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62.38"/>
    <x v="3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7.9375"/>
    <x v="3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51.6"/>
    <x v="3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7.777777777777779"/>
    <x v="3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99.382239382239376"/>
    <x v="3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38.848205128205123"/>
    <x v="3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45.548809523809524"/>
    <x v="3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600"/>
    <x v="3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80.551071428571419"/>
    <x v="3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2.8"/>
    <x v="3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676470588235297"/>
    <x v="3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3.448275862068964"/>
    <x v="3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40.142857142857146"/>
    <x v="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7.2"/>
    <x v="3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No backers recorded"/>
    <x v="3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s v="No backers recorded"/>
    <x v="3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s v="No backers recorded"/>
    <x v="3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5"/>
    <x v="3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s v="No backers recorded"/>
    <x v="3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s v="No backers recorded"/>
    <x v="3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35.714285714285715"/>
    <x v="3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7.5"/>
    <x v="3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s v="No backers recorded"/>
    <x v="3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s v="No backers recorded"/>
    <x v="3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No backers recorded"/>
    <x v="3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52.5"/>
    <x v="3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77.5"/>
    <x v="3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s v="No backers recorded"/>
    <x v="3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53.545454545454547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s v="No backers recorded"/>
    <x v="3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.25"/>
    <x v="3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 recorded"/>
    <x v="3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03.68174242424243"/>
    <x v="3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85.18518518518519"/>
    <x v="3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54.153846153846153"/>
    <x v="3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77.2093023255814"/>
    <x v="3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00.325"/>
    <x v="3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36.90909090909091"/>
    <x v="3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57.535211267605632"/>
    <x v="3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52.962839506172834"/>
    <x v="3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82.328947368421055"/>
    <x v="3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35.41666666666666"/>
    <x v="3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4.06557377049181"/>
    <x v="3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4.083333333333329"/>
    <x v="3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61.029411764705884"/>
    <x v="3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50"/>
    <x v="3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66.08974358974359"/>
    <x v="3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7.25"/>
    <x v="3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00"/>
    <x v="3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09.96308108108107"/>
    <x v="3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69.91525423728814"/>
    <x v="3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95.740740740740748"/>
    <x v="3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59.460317460317462"/>
    <x v="3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55.769230769230766"/>
    <x v="3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0.076923076923077"/>
    <x v="3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8.438596491228068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64.032786885245898"/>
    <x v="3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153846153846153"/>
    <x v="3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49.194029850746269"/>
    <x v="3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65.16216216216216"/>
    <x v="3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43.621621621621621"/>
    <x v="3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43.7"/>
    <x v="3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7.419642857142861"/>
    <x v="3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77.5"/>
    <x v="3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38.883333333333333"/>
    <x v="3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4.985074626865675"/>
    <x v="3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61.342857142857142"/>
    <x v="3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23.117647058823529"/>
    <x v="3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9.611111111111111"/>
    <x v="3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75.611111111111114"/>
    <x v="3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35.6"/>
    <x v="8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43"/>
    <x v="8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s v="No backers recorded"/>
    <x v="8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5"/>
    <x v="8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No backers recorded"/>
    <x v="8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 recorded"/>
    <x v="8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00"/>
    <x v="8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s v="No backers recorded"/>
    <x v="8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60"/>
    <x v="8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50"/>
    <x v="8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72.5"/>
    <x v="8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9.5"/>
    <x v="8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62.5"/>
    <x v="8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s v="No backers recorded"/>
    <x v="8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s v="No backers recorded"/>
    <x v="8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s v="No backers recorded"/>
    <x v="8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s v="No backers recorded"/>
    <x v="8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s v="No backers recorded"/>
    <x v="8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 recorded"/>
    <x v="8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s v="No backers recorded"/>
    <x v="8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3.083333333333332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25.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48.18181818181818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s v="No backers recorded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50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5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02.8333333333333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29.125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s v="No backers recorded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3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50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s v="No backers recorded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6.05263157894737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305.77777777777777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2.142857142857142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3.571428571428569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8"/>
    <x v="3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5.53333333333333"/>
    <x v="3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21.900662251655628"/>
    <x v="3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80.022494887525568"/>
    <x v="3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.520000000000003"/>
    <x v="3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64.933333333333323"/>
    <x v="3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0.965703745743475"/>
    <x v="3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1.444155844155844"/>
    <x v="3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81.949748743718587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58.92763157894737"/>
    <x v="3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7.29347633136095"/>
    <x v="3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55.758509532062391"/>
    <x v="3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83.802893802893806"/>
    <x v="3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58.422210884353746"/>
    <x v="3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70.57142857142856"/>
    <x v="3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07.1"/>
    <x v="3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47.180555555555557"/>
    <x v="3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20.30882352941177"/>
    <x v="3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7.59748427672956"/>
    <x v="3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205.2987012987013"/>
    <x v="3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35.547169811320757"/>
    <x v="4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74.639488409272587"/>
    <x v="4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47.058064516129029"/>
    <x v="4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26.591351351351353"/>
    <x v="4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6.774193548387096"/>
    <x v="4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31.820544982698959"/>
    <x v="4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7.576923076923077"/>
    <x v="4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56"/>
    <x v="4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21.555555555555557"/>
    <x v="4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44.095238095238095"/>
    <x v="4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63.87"/>
    <x v="4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8.987654320987652"/>
    <x v="4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80.185489510489504"/>
    <x v="4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34.904761904761905"/>
    <x v="4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9.100502512562812"/>
    <x v="4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9.44"/>
    <x v="4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36.9047619047619"/>
    <x v="4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7.46"/>
    <x v="4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31.96153846153846"/>
    <x v="4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5.214285714285715"/>
    <x v="4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0.040816326530612"/>
    <x v="4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45.94202898550725"/>
    <x v="4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5"/>
    <x v="4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s v="No backers recorded"/>
    <x v="4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23.58248500999335"/>
    <x v="4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9.480769230769234"/>
    <x v="4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91.304347826086953"/>
    <x v="4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78.666205607476627"/>
    <x v="4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2"/>
    <x v="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7.666666666666668"/>
    <x v="4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41.333333333333336"/>
    <x v="4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71.599999999999994"/>
    <x v="4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307.8235294117647"/>
    <x v="4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80.454545454545453"/>
    <x v="4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83.942857142857136"/>
    <x v="4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.5"/>
    <x v="4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73.372093023255815"/>
    <x v="4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.86184210526316"/>
    <x v="4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95.277627118644077"/>
    <x v="4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22.75"/>
    <x v="4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33.30000000000001"/>
    <x v="2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3.8"/>
    <x v="2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85.75"/>
    <x v="2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67"/>
    <x v="2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73.55803571428572"/>
    <x v="2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74.03846153846155"/>
    <x v="2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93.695652173913047"/>
    <x v="2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7.327718446601949"/>
    <x v="2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92.222222222222229"/>
    <x v="2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60.964285714285715"/>
    <x v="2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91"/>
    <x v="2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41.583333333333336"/>
    <x v="2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33.761904761904759"/>
    <x v="2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70.61702127659575"/>
    <x v="2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67.15151515151516"/>
    <x v="2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28.61988304093566"/>
    <x v="2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65.41379310344827"/>
    <x v="2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7.55555555555556"/>
    <x v="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26.48148148148148"/>
    <x v="2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550"/>
    <x v="2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44"/>
    <x v="2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69"/>
    <x v="2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27.5"/>
    <x v="2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84.9"/>
    <x v="2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2"/>
    <x v="2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00"/>
    <x v="2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0"/>
    <x v="2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s v="No backers recorded"/>
    <x v="2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s v="No backers recorded"/>
    <x v="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5.2857142857142856"/>
    <x v="2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"/>
    <x v="2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72.762711864406782"/>
    <x v="2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7.5"/>
    <x v="2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2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3.333333333333334"/>
    <x v="2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"/>
    <x v="2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66666666666668"/>
    <x v="2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89.21052631578948"/>
    <x v="2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6.55769230769231"/>
    <x v="2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005000000000001"/>
    <x v="2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No backers recorded"/>
    <x v="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7.5"/>
    <x v="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34.130434782608695"/>
    <x v="2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32.34615384615384"/>
    <x v="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922.22222222222217"/>
    <x v="2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63.57142857142858"/>
    <x v="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217.375"/>
    <x v="2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9.44486692015209"/>
    <x v="2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71.237487309644663"/>
    <x v="2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44.464318398474738"/>
    <x v="2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4.94480519480518"/>
    <x v="2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84.871516544117654"/>
    <x v="2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53.945205479452056"/>
    <x v="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50.531468531468533"/>
    <x v="2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8.00140845070422"/>
    <x v="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95.373770491803285"/>
    <x v="2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57.631016333938291"/>
    <x v="2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64.160481283422456"/>
    <x v="2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92.387692307692305"/>
    <x v="2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25.97972972972973"/>
    <x v="2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94.637681159420296"/>
    <x v="2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70.69942196531792"/>
    <x v="2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40.762081784386616"/>
    <x v="2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68.254054054054052"/>
    <x v="2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95.48863636363636"/>
    <x v="2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7.1902649656526005"/>
    <x v="2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11.65486725663715"/>
    <x v="2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61.74504950495049"/>
    <x v="2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69.760961810466767"/>
    <x v="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77.229591836734699"/>
    <x v="2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340.56521739130437"/>
    <x v="2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7.417903225806455"/>
    <x v="2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845.70270270270271"/>
    <x v="2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97.191780821917803"/>
    <x v="2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451.84033613445376"/>
    <x v="2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38.66871165644173"/>
    <x v="2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1.640147492625371"/>
    <x v="2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69.51724137931035"/>
    <x v="2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61.88210526315791"/>
    <x v="2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93.13333333333333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2.120418848167539"/>
    <x v="2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235294117647058"/>
    <x v="2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8.75"/>
    <x v="2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40.611111111111114"/>
    <x v="2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 recorded"/>
    <x v="2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37.954545454545453"/>
    <x v="2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35.734693877551024"/>
    <x v="2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42.157894736842103"/>
    <x v="2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2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3.25"/>
    <x v="2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55"/>
    <x v="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 recorded"/>
    <x v="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s v="No backers recorded"/>
    <x v="2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39.285714285714285"/>
    <x v="2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7.5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 recorded"/>
    <x v="2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7.333333333333332"/>
    <x v="2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1.757575757575758"/>
    <x v="2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5"/>
    <x v="2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39"/>
    <x v="2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52.5"/>
    <x v="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s v="No backers recorded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"/>
    <x v="2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5"/>
    <x v="2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0"/>
    <x v="2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.25"/>
    <x v="2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s v="No backers recorded"/>
    <x v="2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25"/>
    <x v="2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.333333333333334"/>
    <x v="2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29.470588235294116"/>
    <x v="2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"/>
    <x v="2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63.098484848484851"/>
    <x v="2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s v="No backers recorded"/>
    <x v="2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 recorded"/>
    <x v="2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"/>
    <x v="2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43.846153846153847"/>
    <x v="2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75"/>
    <x v="2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45.972222222222221"/>
    <x v="2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0"/>
    <x v="2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93.666666666666671"/>
    <x v="2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53"/>
    <x v="2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s v="No backers recorded"/>
    <x v="2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47"/>
    <x v="2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66.666666666666671"/>
    <x v="2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8.770491803278688"/>
    <x v="2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66.111111111111114"/>
    <x v="2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36.859154929577464"/>
    <x v="2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39.810810810810814"/>
    <x v="2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31.5"/>
    <x v="2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2.5"/>
    <x v="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6.45833333333333"/>
    <x v="2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47.878787878787875"/>
    <x v="2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73.214285714285708"/>
    <x v="2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89.666666666666671"/>
    <x v="2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51.4623287671233"/>
    <x v="2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5"/>
    <x v="2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36.5"/>
    <x v="2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44"/>
    <x v="2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7.357553191489373"/>
    <x v="2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6.474820143884891"/>
    <x v="2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4.85953846153846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42.903225806451616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51.230769230769234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33.944444444444443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90.744680851063833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50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24.444444444444443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4.25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67.741935483870961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65.376811594202906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21.9047619047619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47.456140350877192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92.842592592592595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8.253012048192772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.209583333333335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5.2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43.214285714285715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5.130177514792898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23.636363636363637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03.95098039215686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50.384615384615387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3.6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28.571428571428573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63.829787234042556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8.8571428571428577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50.666666666666664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60.784313725490193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3.4210526315789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04.56521739130434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98.30927835051547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35.039473684210527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72.72727272727275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63.84615384615384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30.189368421052631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83.51428571428572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4.761904761904759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20.118172043010752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4.090909090909093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40.476190476190474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44.537037037037038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25.80645161290323"/>
    <x v="2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9.696969696969695"/>
    <x v="2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"/>
    <x v="2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s v="No backers recorded"/>
    <x v="2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s v="No backers recorded"/>
    <x v="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30"/>
    <x v="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60.666666666666664"/>
    <x v="2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No backers recorded"/>
    <x v="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s v="No backers recorded"/>
    <x v="2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23.333333333333332"/>
    <x v="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5"/>
    <x v="2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23.923076923076923"/>
    <x v="2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s v="No backers recorded"/>
    <x v="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5.833333333333334"/>
    <x v="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s v="No backers recorded"/>
    <x v="2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29.785714285714285"/>
    <x v="2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60"/>
    <x v="2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24.333333333333332"/>
    <x v="2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500"/>
    <x v="2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s v="No backers recorded"/>
    <x v="2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35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9.555555555555557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26.666666666666668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8.333333333333332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20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3.333333333333334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s v="No backers recorded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2.5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0.4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5.02933333333334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35.4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83.333333333333329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35.92307692307692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s v="No backers recorded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9.125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90.333333333333329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2.3333333333333335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s v="No backers recorded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08.33333333333333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5.7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29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96.551724137931032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s v="No backers recorded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63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381.6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6.25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26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0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5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No backers recorded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81.571428571428569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27.3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9.411764705882351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2.5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s v="No backers recorded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5.75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52.083333333333336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83.3333333333333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6.333333333333332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s v="No backers recorded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486.42857142857144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5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.75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8.75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36.588235294117645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0.714285714285708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52.8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20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46.928571428571431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8.07692307692308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203.66666666666666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0.714285714285715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48.555555555555557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68.099999999999994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.5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615384615384613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43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3.333333333333329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30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75.5102040816326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31.6617587939698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75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.14285714285714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41.666666666666664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55.17343750000001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62.7741935483871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88.333333333333329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85.736842105263165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47.574074074074076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2.972972972972968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90.538461538461533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7.647058823529413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36.363636363636367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26.71875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329.2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81.242424242424249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202.22772277227722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s v="No backers recorded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00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s v="No backers recorded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82.461538461538467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.6666666666666665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2.5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s v="No backers recorded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8.896551724137932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200.625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201.66666666666666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s v="No backers recorded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6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66.099999999999994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93.333333333333329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s v="No backers recorded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s v="No backers recorded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 recorded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50.75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0.9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09.03061224489795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5.692295918367346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41.92307692307692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88.7734375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80.225352112676063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78.936170212765958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95.588235294117652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9.890109890109883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74.534883720930239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23.94117647058823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64.84848484848487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8.620689655172413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70.884955752212392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.5714285714285712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3.5666666666666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60.6875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0.21739130434783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36.45833333333334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3.164948453608247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6.49152542372881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55.23827397260274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5.08256880733946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09.5945945945946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45.214285714285715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04.15169811320754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35.714285714285715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96.997252747252745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370.37037037037038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94.408602150537632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48.984375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45.590909090909093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3.275254237288134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63.2289156626506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53.5204081632653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90.2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8.97113163972287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80.25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62.5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31.37719999999999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73.03298076923077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78.52941176470588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62.90974729241879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08.24237288135593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8.865979381443296"/>
    <x v="2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4"/>
    <x v="2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6.73076923076923"/>
    <x v="2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233.8984375"/>
    <x v="2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58"/>
    <x v="2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4.84"/>
    <x v="2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5.181818181818187"/>
    <x v="2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46.69158878504672"/>
    <x v="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50.764811490125673"/>
    <x v="2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87.7"/>
    <x v="2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42.27777777777777"/>
    <x v="2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46.44654088050314"/>
    <x v="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03.17073170731707"/>
    <x v="2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80.464601769911511"/>
    <x v="2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34.66666666666666"/>
    <x v="2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50.689320388349515"/>
    <x v="2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62.70967741935485"/>
    <x v="2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20.16666666666667"/>
    <x v="2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67.697802197802204"/>
    <x v="2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52.103448275862071"/>
    <x v="2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51.6"/>
    <x v="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64.3"/>
    <x v="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84.858585858585855"/>
    <x v="2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94.548850574712645"/>
    <x v="2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45.536585365853661"/>
    <x v="2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.724137931034484"/>
    <x v="2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0.88"/>
    <x v="2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91.13043478260869"/>
    <x v="2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89.314285714285717"/>
    <x v="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88.588631921824103"/>
    <x v="2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96.300911854103347"/>
    <x v="2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3.3125"/>
    <x v="2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37.222222222222221"/>
    <x v="2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92.130423728813554"/>
    <x v="2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76.785714285714292"/>
    <x v="2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96.526315789473685"/>
    <x v="2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51.891891891891895"/>
    <x v="2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28.9140625"/>
    <x v="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84.108974358974365"/>
    <x v="2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82.941562500000003"/>
    <x v="2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259.94827586206895"/>
    <x v="2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37.25"/>
    <x v="2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77.02127659574469"/>
    <x v="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74.074074074074076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0.666666666666671"/>
    <x v="2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23.62857142857143"/>
    <x v="2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37.5"/>
    <x v="2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3.333333333333334"/>
    <x v="2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s v="No backers recorded"/>
    <x v="2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"/>
    <x v="2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s v="No backers recorded"/>
    <x v="2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s v="No backers recorded"/>
    <x v="2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"/>
    <x v="2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41"/>
    <x v="2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55.833333333333336"/>
    <x v="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s v="No backers recorded"/>
    <x v="2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9.761194029850742"/>
    <x v="2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5.521739130434781"/>
    <x v="2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7.65277777777777"/>
    <x v="2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5"/>
    <x v="2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796.6666666666665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00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87.5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0.142857142857142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20.8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61.307692307692307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92.142857142857139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7.333333333333333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64.8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0.12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52.5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23.666666666666668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415.77777777777777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53.714285714285715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0.6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 recorded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8.666666666666668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78.333333333333329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67.777777777777771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6.666666666666668"/>
    <x v="2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2.5"/>
    <x v="2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42"/>
    <x v="2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0.0888888888889"/>
    <x v="2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270.2222222222222"/>
    <x v="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88.444444444444443"/>
    <x v="2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56.342380952380957"/>
    <x v="2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53.529411764705884"/>
    <x v="2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25"/>
    <x v="2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56.785714285714285"/>
    <x v="2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40.833333333333336"/>
    <x v="2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65.111111111111114"/>
    <x v="2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55.6"/>
    <x v="2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40.53846153846155"/>
    <x v="2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5"/>
    <x v="2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69.533333333333331"/>
    <x v="2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.5"/>
    <x v="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237"/>
    <x v="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9.870967741935488"/>
    <x v="2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0.25"/>
    <x v="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272.58620689655174"/>
    <x v="2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3"/>
    <x v="2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.184210526315788"/>
    <x v="2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0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70.10526315789474"/>
    <x v="2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57.888888888888886"/>
    <x v="2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25.27027027027027"/>
    <x v="2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s v="No backers recorded"/>
    <x v="2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300"/>
    <x v="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43"/>
    <x v="2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"/>
    <x v="2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775"/>
    <x v="2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"/>
    <x v="2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2.8"/>
    <x v="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0"/>
    <x v="2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58"/>
    <x v="2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244.80459770114942"/>
    <x v="2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6.5"/>
    <x v="2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s v="No backers recorded"/>
    <x v="2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.176470588235297"/>
    <x v="2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s v="No backers recorded"/>
    <x v="2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39.23931623931625"/>
    <x v="2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0"/>
    <x v="2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93.75"/>
    <x v="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53.75"/>
    <x v="2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0"/>
    <x v="2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3.75"/>
    <x v="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8.75"/>
    <x v="2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23.142857142857142"/>
    <x v="2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29.045454545454547"/>
    <x v="2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50"/>
    <x v="2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s v="No backers recorded"/>
    <x v="2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450"/>
    <x v="2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24"/>
    <x v="2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2.25"/>
    <x v="2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5"/>
    <x v="2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No backers recorded"/>
    <x v="2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51.33333333333334"/>
    <x v="2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s v="No backers recorded"/>
    <x v="2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37.5"/>
    <x v="2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0.35211267605634"/>
    <x v="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41.421052631578945"/>
    <x v="2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52"/>
    <x v="2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33.990384615384613"/>
    <x v="2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03.35294117647059"/>
    <x v="2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34.791044776119406"/>
    <x v="2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41.773858921161825"/>
    <x v="2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64.268292682926827"/>
    <x v="2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31.209370860927152"/>
    <x v="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62.921348314606739"/>
    <x v="2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8.536585365853654"/>
    <x v="2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82.608695652173907"/>
    <x v="2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8.504230769230773"/>
    <x v="2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80.15789473684211"/>
    <x v="2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28.405405405405407"/>
    <x v="2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80.730158730158735"/>
    <x v="2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00.69444444444446"/>
    <x v="2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37.591549295774648"/>
    <x v="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58.095238095238095"/>
    <x v="2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60.300892473118282"/>
    <x v="2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63.363636363636367"/>
    <x v="2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50.901639344262293"/>
    <x v="2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0.5"/>
    <x v="2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31.619718309859156"/>
    <x v="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65.102564102564102"/>
    <x v="2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79.310344827586206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39.18918918918919"/>
    <x v="2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31.91304347826087"/>
    <x v="2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91.3"/>
    <x v="2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39.672727272727272"/>
    <x v="2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7.549019607843135"/>
    <x v="2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3.025641025641029"/>
    <x v="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77.335806451612896"/>
    <x v="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31.933333333333334"/>
    <x v="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36.333333333333336"/>
    <x v="2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46.768211920529801"/>
    <x v="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40.073529411764703"/>
    <x v="2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00.21739130434783"/>
    <x v="2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41.666666666666664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46.714285714285715"/>
    <x v="2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71.491803278688522"/>
    <x v="2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4.444444444444445"/>
    <x v="2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56.84210526315792"/>
    <x v="2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s v="No backers recorded"/>
    <x v="2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37.75"/>
    <x v="2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2.75"/>
    <x v="2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4.458333333333332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s v="No backers recorded"/>
    <x v="2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3.07692307692308"/>
    <x v="2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300"/>
    <x v="2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86.25"/>
    <x v="2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6.666666666666664"/>
    <x v="2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49.20754716981132"/>
    <x v="2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"/>
    <x v="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2.5"/>
    <x v="2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09.04"/>
    <x v="2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41.666666666666664"/>
    <x v="2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s v="No backers recorded"/>
    <x v="2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2.75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s v="No backers recorded"/>
    <x v="2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70.833333333333329"/>
    <x v="2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63.109756097560975"/>
    <x v="2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50.157964601769912"/>
    <x v="2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2.883333333333333"/>
    <x v="2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85.531055900621112"/>
    <x v="2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53.723404255319146"/>
    <x v="2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27.80851063829788"/>
    <x v="2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06.57391304347826"/>
    <x v="2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262.11194029850748"/>
    <x v="2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57.171428571428571"/>
    <x v="2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50.20192307692308"/>
    <x v="2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66.586956521739125"/>
    <x v="2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.25210084033614"/>
    <x v="2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256.37288135593218"/>
    <x v="2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6.610619469026545"/>
    <x v="2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7.142857142857146"/>
    <x v="2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45.878378378378379"/>
    <x v="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41.71296296296296"/>
    <x v="2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52.487179487179489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59.523809523809526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50"/>
    <x v="2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93.62162162162161"/>
    <x v="2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06.79702970297029"/>
    <x v="2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7.21621621621621"/>
    <x v="2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57.5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0.46153846153846"/>
    <x v="2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.377049180327873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34.91921739130435"/>
    <x v="2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85.530386740331494"/>
    <x v="2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82.90909090909091"/>
    <x v="2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31.13620817843866"/>
    <x v="2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39.810126582278478"/>
    <x v="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59.701730769230764"/>
    <x v="2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88.735294117647058"/>
    <x v="2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8.688622754491021"/>
    <x v="2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69.56513661202186"/>
    <x v="2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5.87323943661971"/>
    <x v="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3.869565217391305"/>
    <x v="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81.125925925925927"/>
    <x v="2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7.626943005181346"/>
    <x v="2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46.429824561403507"/>
    <x v="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0.475000000000001"/>
    <x v="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65.579545454545453"/>
    <x v="2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9.1924882629108"/>
    <x v="2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83.05"/>
    <x v="2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57.52"/>
    <x v="2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.08695652173913"/>
    <x v="2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0.771505376344081"/>
    <x v="2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29.166666666666668"/>
    <x v="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72.76136363636364"/>
    <x v="2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1.853414634146333"/>
    <x v="2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98.2"/>
    <x v="2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51.7381443298969"/>
    <x v="2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4.821917808219183"/>
    <x v="2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7.65306122448979"/>
    <x v="2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81343283582089"/>
    <x v="2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41.237647058823526"/>
    <x v="2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.551020408163268"/>
    <x v="2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70.285714285714292"/>
    <x v="2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48.325153374233132"/>
    <x v="2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3.177083333333336"/>
    <x v="2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0.952380952380949"/>
    <x v="2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6"/>
    <x v="2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61"/>
    <x v="2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8.235294117647058"/>
    <x v="2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06.50344827586207"/>
    <x v="2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04.57142857142858"/>
    <x v="2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4.912587412587413"/>
    <x v="2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0.41666666666666"/>
    <x v="2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52.58"/>
    <x v="2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54.3"/>
    <x v="2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76.029411764705884"/>
    <x v="2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05.2063492063492"/>
    <x v="2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68.666666666666671"/>
    <x v="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29.36170212765958"/>
    <x v="2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34.26371308016877"/>
    <x v="2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7.829787234042552"/>
    <x v="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203.2"/>
    <x v="2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69.18518518518519"/>
    <x v="2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25.12295081967213"/>
    <x v="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73.529411764705884"/>
    <x v="2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48.437149758454105"/>
    <x v="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26.608400000000003"/>
    <x v="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3.666666666666664"/>
    <x v="2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0.714285714285715"/>
    <x v="2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9.266666666666666"/>
    <x v="2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84.285714285714292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9.583333333333332"/>
    <x v="2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6.667037037037037"/>
    <x v="2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45.978723404255319"/>
    <x v="2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25.09090909090909"/>
    <x v="2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41.29166666666666"/>
    <x v="2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5.333333333333336"/>
    <x v="2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46.420454545454547"/>
    <x v="2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57.2"/>
    <x v="2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73.7"/>
    <x v="2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59.6"/>
    <x v="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89.585714285714289"/>
    <x v="2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204.05"/>
    <x v="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8.703703703703702"/>
    <x v="2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53.339999999999996"/>
    <x v="2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75.087719298245617"/>
    <x v="2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8"/>
    <x v="2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209.83870967741936"/>
    <x v="2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61.022222222222226"/>
    <x v="2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1"/>
    <x v="2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80.034482758620683"/>
    <x v="2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9.068965517241381"/>
    <x v="2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9.438202247191015"/>
    <x v="2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93.977440000000001"/>
    <x v="2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1.944444444444443"/>
    <x v="2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78.5"/>
    <x v="2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.75"/>
    <x v="2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66.44736842105263"/>
    <x v="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5.799999999999997"/>
    <x v="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45.65217391304347"/>
    <x v="2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5.693877551020407"/>
    <x v="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52.5"/>
    <x v="2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30"/>
    <x v="2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42.28070175438597"/>
    <x v="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24.545454545454547"/>
    <x v="2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92.77777777777777"/>
    <x v="2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4.92307692307692"/>
    <x v="2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3.10144927536232"/>
    <x v="2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80.400000000000006"/>
    <x v="2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72.289156626506028"/>
    <x v="2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32.972972972972975"/>
    <x v="2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6.65217391304348"/>
    <x v="2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79.61904761904762"/>
    <x v="2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7.777777777777779"/>
    <x v="2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81.029411764705884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36.84821428571428"/>
    <x v="2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77.61702127659575"/>
    <x v="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09.07894736842105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9.64285714285714"/>
    <x v="2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78.205128205128204"/>
    <x v="2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2.173913043478258"/>
    <x v="2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4.125"/>
    <x v="2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50"/>
    <x v="2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91.666666666666671"/>
    <x v="2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08.59090909090909"/>
    <x v="2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69.822784810126578"/>
    <x v="2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09.57142857142857"/>
    <x v="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71.666666666666671"/>
    <x v="2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93.611111111111114"/>
    <x v="2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76.8"/>
    <x v="2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35.795454545454547"/>
    <x v="2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5.6"/>
    <x v="2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47.33333333333334"/>
    <x v="2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56.333333333333336"/>
    <x v="2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6.19047619047619"/>
    <x v="2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63.574074074074076"/>
    <x v="2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84.78260869565219"/>
    <x v="2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26.72222222222223"/>
    <x v="2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83.42647058823529"/>
    <x v="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4.5"/>
    <x v="2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302.30769230769232"/>
    <x v="2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44.138888888888886"/>
    <x v="2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866.66666666666663"/>
    <x v="2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61.388888888888886"/>
    <x v="2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9.666666666666668"/>
    <x v="2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5.478260869565219"/>
    <x v="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96.203703703703709"/>
    <x v="2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67.92307692307692"/>
    <x v="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30.777777777777779"/>
    <x v="2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8.333333333333336"/>
    <x v="2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6.833333333333329"/>
    <x v="2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71.730769230769226"/>
    <x v="2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76.47058823529412"/>
    <x v="2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21.10526315789474"/>
    <x v="2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4.98701298701299"/>
    <x v="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8.19047619047619"/>
    <x v="2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54.55263157894737"/>
    <x v="2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1.89285714285714"/>
    <x v="2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85.208333333333329"/>
    <x v="2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76.652173913043484"/>
    <x v="2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5.166666666666671"/>
    <x v="2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93.760312499999998"/>
    <x v="2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3.33333333333334"/>
    <x v="2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51.219512195121951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00.17142857142858"/>
    <x v="2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34.6"/>
    <x v="2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84.67741935483872"/>
    <x v="2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69.818181818181813"/>
    <x v="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1.944444444444443"/>
    <x v="2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41.666666666666664"/>
    <x v="2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6.06818181818182"/>
    <x v="2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9"/>
    <x v="2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4.210526315789473"/>
    <x v="2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5.892857142857146"/>
    <x v="2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.666666666666666"/>
    <x v="2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.353846153846149"/>
    <x v="2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7.065217391304348"/>
    <x v="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8.12941176470588"/>
    <x v="2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44.757575757575758"/>
    <x v="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99.787878787878782"/>
    <x v="2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7.64705882352941"/>
    <x v="2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203.33333333333334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28.323529411764707"/>
    <x v="2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0.23076923076923"/>
    <x v="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1.970149253731343"/>
    <x v="2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58.611111111111114"/>
    <x v="2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9.428571428571427"/>
    <x v="2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81.375"/>
    <x v="2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99.16666666666666"/>
    <x v="2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5.38461538461539"/>
    <x v="2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6.428571428571431"/>
    <x v="2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70.568181818181813"/>
    <x v="2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2.222222222222221"/>
    <x v="2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59.46666666666667"/>
    <x v="2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7.777999999999999"/>
    <x v="2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72.053571428571431"/>
    <x v="2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3.695652173913047"/>
    <x v="2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.411764705882351"/>
    <x v="2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03.21428571428571"/>
    <x v="2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71.152173913043484"/>
    <x v="2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5"/>
    <x v="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81.776315789473685"/>
    <x v="2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97.02980769230766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46.609195402298852"/>
    <x v="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1.724137931034484"/>
    <x v="2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294117647058826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6.25"/>
    <x v="2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0.152638888888887"/>
    <x v="2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95.238095238095241"/>
    <x v="2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52.214285714285715"/>
    <x v="2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34.1549295774648"/>
    <x v="2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62.827380952380949"/>
    <x v="2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8.94736842105263"/>
    <x v="2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43.1081081081081"/>
    <x v="2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84.166666666666671"/>
    <x v="2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86.07142857142858"/>
    <x v="2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89.785555555555561"/>
    <x v="2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4.157560975609755"/>
    <x v="2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9.651162790697676"/>
    <x v="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31.25"/>
    <x v="2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41.222222222222221"/>
    <x v="2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43.35"/>
    <x v="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64.516129032258064"/>
    <x v="2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43.28"/>
    <x v="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77"/>
    <x v="2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1.222222222222221"/>
    <x v="2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8.25"/>
    <x v="2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9.487179487179485"/>
    <x v="2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41.125"/>
    <x v="2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41.405405405405403"/>
    <x v="2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27.5"/>
    <x v="2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33.571428571428569"/>
    <x v="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45.86956521739131"/>
    <x v="2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58.6875"/>
    <x v="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0.981818181818184"/>
    <x v="2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45.037037037037038"/>
    <x v="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7.527777777777779"/>
    <x v="2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0"/>
    <x v="2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57.916666666666664"/>
    <x v="2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9.705882352941178"/>
    <x v="2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90.684210526315795"/>
    <x v="2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55.012688172043013"/>
    <x v="2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7.222222222222221"/>
    <x v="2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72.950819672131146"/>
    <x v="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468085106382972"/>
    <x v="2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716.35294117647061"/>
    <x v="2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50.396825396825399"/>
    <x v="2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1.666666666666664"/>
    <x v="2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5.766666666666666"/>
    <x v="2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88.739130434782609"/>
    <x v="2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48.4848484848485"/>
    <x v="2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51.794871794871796"/>
    <x v="2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20"/>
    <x v="2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"/>
    <x v="2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3.230769230769234"/>
    <x v="2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9.596491228070178"/>
    <x v="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4.25"/>
    <x v="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64.61538461538461"/>
    <x v="2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25.05263157894737"/>
    <x v="2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51.875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40.285714285714285"/>
    <x v="2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4.909090909090907"/>
    <x v="2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55.333333333333336"/>
    <x v="2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83.142857142857139"/>
    <x v="2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38.712121212121211"/>
    <x v="2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25.37931034482759"/>
    <x v="2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78.263888888888886"/>
    <x v="2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47.222222222222221"/>
    <x v="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9.099999999999994"/>
    <x v="2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4.29199999999999"/>
    <x v="2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51.724137931034484"/>
    <x v="2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0.76923076923077"/>
    <x v="2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74.208333333333329"/>
    <x v="2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47.846153846153847"/>
    <x v="2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34.408163265306122"/>
    <x v="2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40.238095238095241"/>
    <x v="2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60.285714285714285"/>
    <x v="2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5.30952380952381"/>
    <x v="2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35.952380952380949"/>
    <x v="2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36"/>
    <x v="2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70.763157894736835"/>
    <x v="2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25"/>
    <x v="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6.512820512820511"/>
    <x v="2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05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45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2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96.666666666666671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60.333333333333336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79.89473684210526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58.823529411764703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75.340909090909093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55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956521739130437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227.2727272727272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307.69230769230768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0.020909090909093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72.392857142857139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95.952380952380949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45.615384615384613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.029411764705884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56.825000000000003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37.24324324324326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75.714285714285708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99"/>
    <x v="2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81.569767441860463"/>
    <x v="2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45.108108108108105"/>
    <x v="2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6.666666666666664"/>
    <x v="2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25"/>
    <x v="2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9.230769230769234"/>
    <x v="2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42.296296296296298"/>
    <x v="2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8.875"/>
    <x v="2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8.284313725490193"/>
    <x v="2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44.847826086956523"/>
    <x v="2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3.529411764705882"/>
    <x v="2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43.5"/>
    <x v="2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30.951807228915662"/>
    <x v="2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55.230769230769234"/>
    <x v="2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6.125"/>
    <x v="2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9.375"/>
    <x v="2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66.152941176470591"/>
    <x v="2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4.137931034482762"/>
    <x v="2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04.16666666666667"/>
    <x v="2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31.375"/>
    <x v="2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9.210526315789473"/>
    <x v="2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9.17633928571429"/>
    <x v="2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64.61538461538461"/>
    <x v="2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24.285714285714285"/>
    <x v="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40.9375"/>
    <x v="2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61.1"/>
    <x v="2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38.65"/>
    <x v="2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56.20192307692308"/>
    <x v="2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07.00207547169811"/>
    <x v="2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71.42857142857142"/>
    <x v="2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0.5"/>
    <x v="2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79.27598566308242"/>
    <x v="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22.90909090909091"/>
    <x v="2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43.125"/>
    <x v="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6.891891891891895"/>
    <x v="2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47.407407407407405"/>
    <x v="2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5.129032258064516"/>
    <x v="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1.098000000000003"/>
    <x v="2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17647058823529"/>
    <x v="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97.916666666666671"/>
    <x v="2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55.131578947368418"/>
    <x v="2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6.536585365853657"/>
    <x v="2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421052631578945"/>
    <x v="2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22.53658536585365"/>
    <x v="2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7.961538461538467"/>
    <x v="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73.239999999999995"/>
    <x v="2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5.555555555555557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39.53846153846154"/>
    <x v="2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36.77777777777777"/>
    <x v="2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99.343137254901961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0"/>
    <x v="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28.888888888888889"/>
    <x v="2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40.545945945945945"/>
    <x v="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5.714285714285715"/>
    <x v="2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37.962962962962962"/>
    <x v="2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3.333333333333336"/>
    <x v="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8.571428571428569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35.625"/>
    <x v="2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30.9375"/>
    <x v="2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76.08695652173913"/>
    <x v="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51.9814814814815"/>
    <x v="2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2.607142857142858"/>
    <x v="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8.272727272727273"/>
    <x v="2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82.258064516129039"/>
    <x v="2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68.534246575342465"/>
    <x v="2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68.055555555555557"/>
    <x v="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72.714285714285708"/>
    <x v="2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77.186046511627907"/>
    <x v="2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5.972222222222221"/>
    <x v="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49.693548387096776"/>
    <x v="2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79"/>
    <x v="2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77.727272727272734"/>
    <x v="2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40.777777777777779"/>
    <x v="2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59.411764705882355"/>
    <x v="2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3.25"/>
    <x v="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39.377358490566039"/>
    <x v="2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81.673469387755105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44.912280701754383"/>
    <x v="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49.05797101449275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30.666666666666668"/>
    <x v="2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1.0625"/>
    <x v="2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29"/>
    <x v="2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9.62962962962963"/>
    <x v="2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43.0952380952381"/>
    <x v="2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52.354838709677416"/>
    <x v="2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6.666666666666671"/>
    <x v="2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26.66666666666667"/>
    <x v="2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62.5"/>
    <x v="2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35.492957746478872"/>
    <x v="2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083333333333336"/>
    <x v="2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9.333333333333329"/>
    <x v="2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7.254901960784313"/>
    <x v="2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6.071428571428569"/>
    <x v="2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66.470588235294116"/>
    <x v="2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6.065989847715734"/>
    <x v="2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7.028571428571432"/>
    <x v="2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47.666190476190479"/>
    <x v="2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88.235294117647058"/>
    <x v="2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0.717948717948715"/>
    <x v="2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39.487179487179489"/>
    <x v="2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84.854166666666671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68.965517241379317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s v="No backers recorded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47.88135593220338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00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6.838709677419352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76.94444444444446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27.6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s v="No backers recorded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66.142857142857139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08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8.333333333333332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No backers recorded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.5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s v="No backers recorded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68.416666666666671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0.12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5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550.04109589041093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97.5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9.411764705882351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57.777777777777779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44.235294117647058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60.909090909090907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68.84210526315789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73.582278481012665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5.02173913043478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0.75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5.5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35.46153846153845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.363636363636363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92.5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202.8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26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46.0526315789473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5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31.578947368421051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53.363965517241382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36.964285714285715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81.294117647058826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20.083333333333332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88.25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3.438596491228068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9.868421052631582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45.16129032258064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3.333333333333332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64.37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62.05276381909547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66.129032258064512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73.400000000000006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99.5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62.166666666666664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62.328358208955223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58.787878787878789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45.347826086956523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41.944444444444443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.166666666666664"/>
    <x v="2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200.49"/>
    <x v="2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83.974358974358978"/>
    <x v="2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57.258064516129032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58.064516129032256"/>
    <x v="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86.80291970802921"/>
    <x v="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74.117647058823536"/>
    <x v="2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30.714285714285715"/>
    <x v="2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62.666666666666664"/>
    <x v="2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21.36363636363636"/>
    <x v="2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39.743589743589745"/>
    <x v="2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72"/>
    <x v="2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0.632352941176471"/>
    <x v="2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63"/>
    <x v="2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33.666666666666664"/>
    <x v="2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8.589743589743591"/>
    <x v="2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55.95238095238096"/>
    <x v="2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43.2"/>
    <x v="2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5.148518518518518"/>
    <x v="2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83.571428571428569"/>
    <x v="2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40"/>
    <x v="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80.869565217391298"/>
    <x v="2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53.846153846153847"/>
    <x v="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30.928571428571427"/>
    <x v="2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7.962962962962962"/>
    <x v="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27.142857142857142"/>
    <x v="2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0.86538461538461"/>
    <x v="2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06.84210526315789"/>
    <x v="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5.51546391752578"/>
    <x v="2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32.96296296296296"/>
    <x v="2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1.916666666666664"/>
    <x v="2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310"/>
    <x v="2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6.021739130434781"/>
    <x v="2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05"/>
    <x v="2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86.224999999999994"/>
    <x v="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4.54545454545455"/>
    <x v="2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47.657142857142858"/>
    <x v="2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2.888888888888886"/>
    <x v="2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9.545505617977533"/>
    <x v="2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25.4"/>
    <x v="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62.586956521739133"/>
    <x v="2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61.060606060606062"/>
    <x v="2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60.064516129032256"/>
    <x v="2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72.400000000000006"/>
    <x v="2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0"/>
    <x v="2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1.666666666666664"/>
    <x v="2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32.75"/>
    <x v="2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s v="No backers recorded"/>
    <x v="2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61"/>
    <x v="2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0"/>
    <x v="2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37.5"/>
    <x v="2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5"/>
    <x v="2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.625"/>
    <x v="2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25.571428571428573"/>
    <x v="2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 recorded"/>
    <x v="2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5"/>
    <x v="2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s v="No backers recorded"/>
    <x v="2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s v="No backers recorded"/>
    <x v="2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0"/>
    <x v="2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202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5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99.538461538461533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5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215.25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20.54545454545455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37.666666666666664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72.23333333333332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1.11111111111111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25.464285714285715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267.64705882352939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5.959999999999994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9.03846153846154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.111022727272733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5.502967032967035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66.66666666666666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7.428571428571431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64.935064935064929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5.555555555555557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74.224299065420567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06.9271875"/>
    <x v="2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41.696428571428569"/>
    <x v="2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74.243275862068955"/>
    <x v="2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73.333333333333329"/>
    <x v="2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00"/>
    <x v="2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38.421052631578945"/>
    <x v="2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66.96969696969697"/>
    <x v="2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94.912280701754383"/>
    <x v="2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00"/>
    <x v="2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43.21428571428572"/>
    <x v="2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90.819148936170208"/>
    <x v="2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48.542372881355931"/>
    <x v="2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.027777777777771"/>
    <x v="2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5.62608695652173"/>
    <x v="2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00"/>
    <x v="2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94.90384615384616"/>
    <x v="2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75.370370370370367"/>
    <x v="2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64.458333333333329"/>
    <x v="2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5"/>
    <x v="2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00.5"/>
    <x v="2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93.774647887323937"/>
    <x v="2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5.1"/>
    <x v="2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500"/>
    <x v="2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9"/>
    <x v="2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s v="No backers recorded"/>
    <x v="2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No backers recorded"/>
    <x v="2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7.5"/>
    <x v="2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74"/>
    <x v="2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0"/>
    <x v="2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"/>
    <x v="2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"/>
    <x v="2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45.40540540540542"/>
    <x v="2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05"/>
    <x v="2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00.5"/>
    <x v="2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55.0625"/>
    <x v="2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47.333333333333336"/>
    <x v="2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s v="No backers recorded"/>
    <x v="2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8.95"/>
    <x v="2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s v="No backers recorded"/>
    <x v="2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.5"/>
    <x v="2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5"/>
    <x v="2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50.555555555555557"/>
    <x v="2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41.666666666666664"/>
    <x v="2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53.289473684210527"/>
    <x v="2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70.230769230769226"/>
    <x v="2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43.421052631578945"/>
    <x v="2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99.18181818181819"/>
    <x v="2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78.518148148148143"/>
    <x v="2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61.823529411764703"/>
    <x v="2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50.000500000000002"/>
    <x v="2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48.339729729729726"/>
    <x v="2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07.25"/>
    <x v="2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7"/>
    <x v="2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0.92307692307692"/>
    <x v="2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21.5"/>
    <x v="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79.543478260869563"/>
    <x v="2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72.381578947368425"/>
    <x v="2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64.634146341463421"/>
    <x v="2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8.571428571428569"/>
    <x v="2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07.57142857142857"/>
    <x v="2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27.5"/>
    <x v="2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70.461538461538467"/>
    <x v="2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78.57142857142858"/>
    <x v="2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62.625"/>
    <x v="2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75"/>
    <x v="2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58.901111111111113"/>
    <x v="2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39.55555555555554"/>
    <x v="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70"/>
    <x v="2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57.385964912280699"/>
    <x v="2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0"/>
    <x v="2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64.285714285714292"/>
    <x v="2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20.11764705882354"/>
    <x v="2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008.24"/>
    <x v="2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63.28125"/>
    <x v="2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1.666666666666668"/>
    <x v="2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25.647058823529413"/>
    <x v="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7.695652173913047"/>
    <x v="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6.05263157894737"/>
    <x v="2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81.319999999999993"/>
    <x v="2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70.166666666666671"/>
    <x v="2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3.625"/>
    <x v="2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88.55555555555554"/>
    <x v="2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49.511627906976742"/>
    <x v="2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5.464285714285708"/>
    <x v="2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9.5"/>
    <x v="2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35.5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0"/>
    <x v="2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3"/>
    <x v="2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89.4"/>
    <x v="2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5"/>
    <x v="2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"/>
    <x v="2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65"/>
    <x v="2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0"/>
    <x v="2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"/>
    <x v="2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1.538461538461533"/>
    <x v="2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00"/>
    <x v="2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"/>
    <x v="2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s v="No backers recorded"/>
    <x v="2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0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46.428571428571431"/>
    <x v="2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5.5"/>
    <x v="2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2"/>
    <x v="2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0"/>
    <x v="2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0.133333333333333"/>
    <x v="2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50"/>
    <x v="2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3.333333333333334"/>
    <x v="2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s v="No backers recorded"/>
    <x v="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No backers recorded"/>
    <x v="2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s v="No backers recorded"/>
    <x v="2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 recorded"/>
    <x v="2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44.760869565217391"/>
    <x v="2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8.642857142857139"/>
    <x v="2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2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s v="No backers recorded"/>
    <x v="2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7.647058823529413"/>
    <x v="2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25"/>
    <x v="2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s v="No backers recorded"/>
    <x v="2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s v="No backers recorded"/>
    <x v="2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s v="No backers recorded"/>
    <x v="2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s v="No backers recorded"/>
    <x v="2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No backers recorded"/>
    <x v="2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7.5"/>
    <x v="2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38.714285714285715"/>
    <x v="2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3.111111111111111"/>
    <x v="2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315.5"/>
    <x v="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37.142857142857146"/>
    <x v="2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 recorded"/>
    <x v="2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28.27380952380952"/>
    <x v="2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47.272727272727273"/>
    <x v="2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"/>
    <x v="2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42.5"/>
    <x v="2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44"/>
    <x v="2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0.875"/>
    <x v="2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2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27"/>
    <x v="2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25"/>
    <x v="2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47.258064516129032"/>
    <x v="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No backers recorded"/>
    <x v="2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.5"/>
    <x v="2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24.714285714285715"/>
    <x v="2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63.125"/>
    <x v="2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38.25"/>
    <x v="2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6.25"/>
    <x v="2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33.75"/>
    <x v="2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61.666666666666664"/>
    <x v="2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83.138888888888886"/>
    <x v="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"/>
    <x v="2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2.85714285714286"/>
    <x v="2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3.666666666666664"/>
    <x v="2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5"/>
    <x v="2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s v="No backers recorded"/>
    <x v="2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"/>
    <x v="2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"/>
    <x v="2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30"/>
    <x v="2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45"/>
    <x v="2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 recorded"/>
    <x v="2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0.166666666666666"/>
    <x v="2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81.411764705882348"/>
    <x v="2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57.25"/>
    <x v="2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"/>
    <x v="2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"/>
    <x v="2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2.5"/>
    <x v="2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93"/>
    <x v="2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32.357142857142854"/>
    <x v="2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s v="No backers recorded"/>
    <x v="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No backers recorded"/>
    <x v="2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"/>
    <x v="2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91.833333333333329"/>
    <x v="2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5.833333333333336"/>
    <x v="2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7.173913043478258"/>
    <x v="2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s v="No backers recorded"/>
    <x v="2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48.5"/>
    <x v="2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79.400000000000006"/>
    <x v="2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5"/>
    <x v="2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5.5"/>
    <x v="2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25"/>
    <x v="2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s v="No backers recorded"/>
    <x v="2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37.07692307692307"/>
    <x v="2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s v="No backers recorded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5"/>
    <x v="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9"/>
    <x v="2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50.5"/>
    <x v="2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s v="No backers recorded"/>
    <x v="2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49.28125"/>
    <x v="2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5"/>
    <x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"/>
    <x v="2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25"/>
    <x v="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s v="No backers recorded"/>
    <x v="2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 recorded"/>
    <x v="2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53.125"/>
    <x v="2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 recorded"/>
    <x v="2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7"/>
    <x v="2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0.0625"/>
    <x v="2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4.333333333333332"/>
    <x v="2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.25"/>
    <x v="2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0.5"/>
    <x v="2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5"/>
    <x v="2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s v="No backers recorded"/>
    <x v="2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42"/>
    <x v="2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71.25"/>
    <x v="2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22.5"/>
    <x v="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41"/>
    <x v="2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47.909090909090907"/>
    <x v="2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35.166666666666664"/>
    <x v="2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.5"/>
    <x v="2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22.666666666666668"/>
    <x v="2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6.375"/>
    <x v="2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05.54054054054055"/>
    <x v="2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9.09090909090909"/>
    <x v="2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 recorded"/>
    <x v="2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62"/>
    <x v="2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17.5"/>
    <x v="2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26.75"/>
    <x v="2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8.333333333333332"/>
    <x v="2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64.285714285714292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5"/>
    <x v="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4"/>
    <x v="2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84.282608695652172"/>
    <x v="2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9.5"/>
    <x v="2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33.736842105263158"/>
    <x v="2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7.53846153846154"/>
    <x v="2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.615384615384615"/>
    <x v="2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8"/>
    <x v="2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s v="No backers recorded"/>
    <x v="2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3"/>
    <x v="2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2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1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1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1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1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1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1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1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1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1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1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1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1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1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1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1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1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1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1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1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1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1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1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1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1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1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1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1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1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1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1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1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1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1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1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1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1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1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1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1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1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1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1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1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1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1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1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1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1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1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1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1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1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1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1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1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1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1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1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1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1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1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1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1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1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1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1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1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1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1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1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1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1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1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1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1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1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1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1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1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1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1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1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1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1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1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1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1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1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1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1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1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1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1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1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1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1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1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1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1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1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1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1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1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1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1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1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1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1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1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1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1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1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1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1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1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3.917582417582416"/>
    <x v="1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185.48101265822785"/>
    <x v="1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5"/>
    <x v="1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69.266666666666666"/>
    <x v="1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90.55028169014085"/>
    <x v="1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3.40425531914893"/>
    <x v="1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46.87931034482759"/>
    <x v="1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59.82456140350877"/>
    <x v="1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291.79333333333335"/>
    <x v="1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31.499500000000001"/>
    <x v="1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158.68421052631578"/>
    <x v="1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80.333333333333329"/>
    <x v="1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9.961305925030231"/>
    <x v="1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109.78431372549019"/>
    <x v="1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47.70731707317074"/>
    <x v="1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1.755102040816325"/>
    <x v="1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171.84285714285716"/>
    <x v="1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41.944444444444443"/>
    <x v="1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93.264122807017543"/>
    <x v="1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56.136363636363633"/>
    <x v="1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80.16"/>
    <x v="1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99.9009900990099"/>
    <x v="1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1.25"/>
    <x v="1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03.04347826086956"/>
    <x v="1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6.346149825783982"/>
    <x v="1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57.142857142857146"/>
    <x v="1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102.10526315789474"/>
    <x v="1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48.96666666666667"/>
    <x v="1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69.6056338028169"/>
    <x v="1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31.623931623931625"/>
    <x v="1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76.45264150943396"/>
    <x v="1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3"/>
    <x v="1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320.44943820224717"/>
    <x v="1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83.75"/>
    <x v="1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49.882352941176471"/>
    <x v="1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9.464285714285715"/>
    <x v="1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93.84090909090909"/>
    <x v="1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59.51383399209487"/>
    <x v="1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41.68181818181818"/>
    <x v="1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150.89861751152074"/>
    <x v="1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126.6875"/>
    <x v="1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05.26315789473684"/>
    <x v="1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17.51479289940828"/>
    <x v="1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7.36121673003802"/>
    <x v="1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33.33333333333334"/>
    <x v="1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98.360655737704917"/>
    <x v="1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94.44444444444446"/>
    <x v="1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76.865000000000009"/>
    <x v="1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56.815789473684212"/>
    <x v="1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37.93103448275863"/>
    <x v="1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27.272727272727273"/>
    <x v="1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8.33613445378151"/>
    <x v="1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223.48076923076923"/>
    <x v="1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28.111111111111111"/>
    <x v="1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94.23076923076923"/>
    <x v="1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28.95348837209303"/>
    <x v="1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49.316091954022987"/>
    <x v="1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21.52173913043478"/>
    <x v="1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137.21333333333334"/>
    <x v="1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606.82242424242418"/>
    <x v="1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43.040092592592593"/>
    <x v="1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22.39130434782606"/>
    <x v="1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96.708333333333329"/>
    <x v="1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35.474531249999998"/>
    <x v="1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86.666666666666671"/>
    <x v="1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32.05263157894737"/>
    <x v="1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91.230769230769226"/>
    <x v="1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16.25"/>
    <x v="1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1.194444444444443"/>
    <x v="1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2.327134831460668"/>
    <x v="1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37.411764705882355"/>
    <x v="1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9.71875"/>
    <x v="1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58.170731707317074"/>
    <x v="1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50"/>
    <x v="1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9.471034482758618"/>
    <x v="1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85.957446808510639"/>
    <x v="1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30.666666666666668"/>
    <x v="1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0.384615384615387"/>
    <x v="1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38.6"/>
    <x v="1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40.268292682926827"/>
    <x v="1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73.82978723404256"/>
    <x v="1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53.035714285714285"/>
    <x v="1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40.005000000000003"/>
    <x v="1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15.76923076923077"/>
    <x v="1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71.428571428571431"/>
    <x v="1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71.714285714285708"/>
    <x v="1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375.76470588235293"/>
    <x v="1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04.6"/>
    <x v="1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60"/>
    <x v="1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23.28571428571429"/>
    <x v="1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31.375"/>
    <x v="1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78.260869565217391"/>
    <x v="1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22.32558139534883"/>
    <x v="1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73.733333333333334"/>
    <x v="1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21.666666666666668"/>
    <x v="1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21.904761904761905"/>
    <x v="1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88235294117645"/>
    <x v="1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53.125"/>
    <x v="1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56.666666666666664"/>
    <x v="1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40.776666666666664"/>
    <x v="1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92.30769230769232"/>
    <x v="1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00"/>
    <x v="1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7.92307692307692"/>
    <x v="1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27.897959183673468"/>
    <x v="1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60"/>
    <x v="1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9.383333333333333"/>
    <x v="1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6.11111111111111"/>
    <x v="1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1.37681159420291"/>
    <x v="1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78.723404255319153"/>
    <x v="1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46.702127659574465"/>
    <x v="1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65.384615384615387"/>
    <x v="1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02.0754716981132"/>
    <x v="1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64.197530864197532"/>
    <x v="1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90.384615384615387"/>
    <x v="1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88.571428571428569"/>
    <x v="1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8.727272727272727"/>
    <x v="1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9.78947368421052"/>
    <x v="1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67.48962962962963"/>
    <x v="1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44.91230769230768"/>
    <x v="1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1.840540540540545"/>
    <x v="1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10"/>
    <x v="1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"/>
    <x v="1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s v="No backers recorded"/>
    <x v="1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5.166666666666668"/>
    <x v="1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s v="No backers recorded"/>
    <x v="1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1.666666666666666"/>
    <x v="1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106.69230769230769"/>
    <x v="1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7.5"/>
    <x v="1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311.16666666666669"/>
    <x v="1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s v="No backers recorded"/>
    <x v="1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s v="No backers recorded"/>
    <x v="1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s v="No backers recorded"/>
    <x v="1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94.506172839506178"/>
    <x v="1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s v="No backers recorded"/>
    <x v="1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s v="No backers recorded"/>
    <x v="1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80.599999999999994"/>
    <x v="1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s v="No backers recorded"/>
    <x v="1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s v="No backers recorded"/>
    <x v="1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81.241379310344826"/>
    <x v="1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500"/>
    <x v="1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No backers recorded"/>
    <x v="1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46.178571428571431"/>
    <x v="1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10"/>
    <x v="1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s v="No backers recorded"/>
    <x v="1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55.945945945945944"/>
    <x v="1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37.555555555555557"/>
    <x v="1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38.333333333333336"/>
    <x v="1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s v="No backers recorded"/>
    <x v="1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20"/>
    <x v="1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.333333333333334"/>
    <x v="1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449.43283582089555"/>
    <x v="1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8"/>
    <x v="1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5"/>
    <x v="1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35.9"/>
    <x v="1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13.333333333333334"/>
    <x v="1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20.25"/>
    <x v="1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119"/>
    <x v="1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4"/>
    <x v="1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s v="No backers recorded"/>
    <x v="1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10"/>
    <x v="1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s v="No backers recorded"/>
    <x v="1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5"/>
    <x v="1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43.5"/>
    <x v="1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s v="No backers recorded"/>
    <x v="1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91.428571428571431"/>
    <x v="1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s v="No backers recorded"/>
    <x v="1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3000"/>
    <x v="1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5.5"/>
    <x v="1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108.33333333333333"/>
    <x v="1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56"/>
    <x v="1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2.5"/>
    <x v="1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"/>
    <x v="1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No backers recorded"/>
    <x v="1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s v="No backers recorded"/>
    <x v="1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s v="No backers recorded"/>
    <x v="1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49.884615384615387"/>
    <x v="1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s v="No backers recorded"/>
    <x v="1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25.714285714285715"/>
    <x v="1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s v="No backers recorded"/>
    <x v="1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100"/>
    <x v="1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30.846153846153847"/>
    <x v="1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180.5"/>
    <x v="1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s v="No backers recorded"/>
    <x v="1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373.5"/>
    <x v="1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25.5"/>
    <x v="1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220"/>
    <x v="1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s v="No backers recorded"/>
    <x v="1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60"/>
    <x v="1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s v="No backers recorded"/>
    <x v="1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69"/>
    <x v="1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50"/>
    <x v="1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3.333333333333329"/>
    <x v="1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5.666666666666667"/>
    <x v="1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s v="No backers recorded"/>
    <x v="1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"/>
    <x v="1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s v="No backers recorded"/>
    <x v="1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7.10526315789474"/>
    <x v="1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32.75"/>
    <x v="1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46.5"/>
    <x v="1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s v="No backers recorded"/>
    <x v="1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87.308333333333337"/>
    <x v="1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54.285714285714285"/>
    <x v="1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s v="No backers recorded"/>
    <x v="1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93.25"/>
    <x v="1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17.68368136117556"/>
    <x v="1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76.470588235294116"/>
    <x v="1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s v="No backers recorded"/>
    <x v="1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163.84615384615384"/>
    <x v="1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s v="No backers recorded"/>
    <x v="1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s v="No backers recorded"/>
    <x v="1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91.818181818181813"/>
    <x v="1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5.83333333333334"/>
    <x v="1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"/>
    <x v="1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20"/>
    <x v="1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"/>
    <x v="1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0"/>
    <x v="1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331.53833333333336"/>
    <x v="1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14.28947368421052"/>
    <x v="1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00"/>
    <x v="1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15.98684210526316"/>
    <x v="1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20"/>
    <x v="1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s v="No backers recorded"/>
    <x v="1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65"/>
    <x v="1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s v="No backers recorded"/>
    <x v="1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s v="No backers recorded"/>
    <x v="1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s v="No backers recorded"/>
    <x v="1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25"/>
    <x v="1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s v="No backers recorded"/>
    <x v="1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s v="No backers recorded"/>
    <x v="1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s v="No backers recorded"/>
    <x v="1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30"/>
    <x v="1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s v="No backers recorded"/>
    <x v="1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5.714285714285714"/>
    <x v="1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s v="No backers recorded"/>
    <x v="1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80.2"/>
    <x v="1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No backers recorded"/>
    <x v="1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s v="No backers recorded"/>
    <x v="1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50"/>
    <x v="1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s v="No backers recorded"/>
    <x v="1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50"/>
    <x v="1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7.84759124087591"/>
    <x v="1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109.04255319148936"/>
    <x v="1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73.019801980198025"/>
    <x v="1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.195121951219505"/>
    <x v="1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47.398809523809526"/>
    <x v="1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4.020833333333336"/>
    <x v="1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8.488789237668158"/>
    <x v="1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108.14516129032258"/>
    <x v="1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589.95205479452056"/>
    <x v="1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48.051063829787232"/>
    <x v="1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72.482837528604122"/>
    <x v="1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57.077922077922075"/>
    <x v="1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85.444444444444443"/>
    <x v="1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215.85714285714286"/>
    <x v="1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89.38643312101911"/>
    <x v="1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45.418404255319146"/>
    <x v="1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65.756363636363631"/>
    <x v="1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66.70405357142856"/>
    <x v="1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3.345930232558146"/>
    <x v="1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5.04609341825902"/>
    <x v="1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120.90909090909091"/>
    <x v="1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97.63636363636364"/>
    <x v="1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41.379310344827587"/>
    <x v="1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30.654485981308412"/>
    <x v="1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64.945054945054949"/>
    <x v="1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95.775862068965523"/>
    <x v="1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40.416666666666664"/>
    <x v="1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78.578424242424248"/>
    <x v="1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.18018018018018"/>
    <x v="1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92.251735588972423"/>
    <x v="1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57.540983606557376"/>
    <x v="1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09.42160278745645"/>
    <x v="1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81.892461538461546"/>
    <x v="1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45.667711864406776"/>
    <x v="1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55.221238938053098"/>
    <x v="1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.298192771084331"/>
    <x v="1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95.225806451612897"/>
    <x v="1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75.444794952681391"/>
    <x v="1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97.816867469879512"/>
    <x v="1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87.685606557377056"/>
    <x v="1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54.748948106591868"/>
    <x v="1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83.953417721518989"/>
    <x v="1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254.38547486033519"/>
    <x v="1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01.8269801980198"/>
    <x v="1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55.066394736842106"/>
    <x v="1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56.901438721136763"/>
    <x v="1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21.28148148148148"/>
    <x v="1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91.189655172413794"/>
    <x v="1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15.44812080536913"/>
    <x v="1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67.771551724137936"/>
    <x v="1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28.576190476190476"/>
    <x v="1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46.8828125"/>
    <x v="1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154.42231237322514"/>
    <x v="1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201.22137404580153"/>
    <x v="1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100"/>
    <x v="1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100.08204511278196"/>
    <x v="1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30.08953488372092"/>
    <x v="1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41.74647887323943"/>
    <x v="1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56.344351395730705"/>
    <x v="1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73.341188524590166"/>
    <x v="1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85.337785234899329"/>
    <x v="1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61.496215139442228"/>
    <x v="1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93.018518518518519"/>
    <x v="1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50.292682926829265"/>
    <x v="1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06.43243243243244"/>
    <x v="1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51.719576719576722"/>
    <x v="1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6.612499999999997"/>
    <x v="1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42.517361111111114"/>
    <x v="1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62.712871287128714"/>
    <x v="1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89.957983193277315"/>
    <x v="1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.924722222222222"/>
    <x v="1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38.8022"/>
    <x v="1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1.301369863013697"/>
    <x v="1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80.202702702702709"/>
    <x v="1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32.095833333333331"/>
    <x v="1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200.88888888888889"/>
    <x v="1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08.01265822784811"/>
    <x v="1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5.699367088607602"/>
    <x v="1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49.880281690140848"/>
    <x v="1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0.47058823529412"/>
    <x v="1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34.91139240506328"/>
    <x v="1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106.62314540059347"/>
    <x v="1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45.04301075268816"/>
    <x v="1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14.58620689655173"/>
    <x v="1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105.3170731707317"/>
    <x v="1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70.921195652173907"/>
    <x v="1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147.17167680278018"/>
    <x v="1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160.47058823529412"/>
    <x v="1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156.04578313253012"/>
    <x v="1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3.17365269461078"/>
    <x v="1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04.82352941176471"/>
    <x v="1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97.356164383561648"/>
    <x v="1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203.63063063063063"/>
    <x v="1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188.31203007518798"/>
    <x v="1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146.65217391304347"/>
    <x v="1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09.1875"/>
    <x v="1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59.249046653144013"/>
    <x v="1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97.904838709677421"/>
    <x v="1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70.000169491525426"/>
    <x v="1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72.865168539325836"/>
    <x v="1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46.34782608695653"/>
    <x v="1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7.909090909090907"/>
    <x v="1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69.85083076923075"/>
    <x v="1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58.413339694656486"/>
    <x v="1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19.99298245614035"/>
    <x v="1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99.860335195530723"/>
    <x v="1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90.579148936170213"/>
    <x v="1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7.77361477572559"/>
    <x v="1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86.554621848739501"/>
    <x v="1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71.899281437125751"/>
    <x v="1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29.81900452488688"/>
    <x v="1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4.912863070539416"/>
    <x v="1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40.755244755244753"/>
    <x v="1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03.52394779771615"/>
    <x v="1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25.44827586206897"/>
    <x v="1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246.60606060606059"/>
    <x v="1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79.401340206185566"/>
    <x v="1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6.138613861386133"/>
    <x v="1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193.04868913857678"/>
    <x v="1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4.023178807947019"/>
    <x v="1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39.82758620689654"/>
    <x v="1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9.82189265536722"/>
    <x v="1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9.53488372093022"/>
    <x v="1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347.84615384615387"/>
    <x v="1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68.24159292035398"/>
    <x v="1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239.93846153846152"/>
    <x v="1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287.31343283582089"/>
    <x v="1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86.84882352941176"/>
    <x v="1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81.84905660377359"/>
    <x v="1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42.874970059880241"/>
    <x v="1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709.41860465116281"/>
    <x v="1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61.25517890772127"/>
    <x v="1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41.777777777777779"/>
    <x v="1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89.887640449438209"/>
    <x v="1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45.051724137931032"/>
    <x v="1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42.857142857142854"/>
    <x v="1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54.083333333333336"/>
    <x v="1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103.21804511278195"/>
    <x v="1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40.397590361445786"/>
    <x v="1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6.85906040268456"/>
    <x v="1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5.51020408163265"/>
    <x v="1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04.31274900398407"/>
    <x v="1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9.772727272727266"/>
    <x v="1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43.020833333333336"/>
    <x v="1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58.540469973890339"/>
    <x v="1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111.79535864978902"/>
    <x v="1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46.230769230769234"/>
    <x v="1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44.69039145907473"/>
    <x v="1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88.845070422535215"/>
    <x v="1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81.75107284768211"/>
    <x v="1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71.428571428571431"/>
    <x v="1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4.25906735751295"/>
    <x v="1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90.616504854368927"/>
    <x v="1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57.33048433048432"/>
    <x v="1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05.18"/>
    <x v="1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58.719836956521746"/>
    <x v="1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81.632653061224488"/>
    <x v="1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56.460043668122275"/>
    <x v="1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40.1044776119403"/>
    <x v="2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24.85263157894738"/>
    <x v="2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81.13306451612902"/>
    <x v="2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1.04109589041093"/>
    <x v="2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65.883720930232556"/>
    <x v="2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75.185714285714283"/>
    <x v="2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133.14391143911439"/>
    <x v="2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5.2"/>
    <x v="2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86.163714285714292"/>
    <x v="2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92.318181818181813"/>
    <x v="2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60.16473684210527"/>
    <x v="2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5.6"/>
    <x v="2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183.28571428571428"/>
    <x v="2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25.78838174273859"/>
    <x v="2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57.654545454545456"/>
    <x v="2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78.660818713450297"/>
    <x v="2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91.480769230769226"/>
    <x v="2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68.09809523809524"/>
    <x v="2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48.086800000000004"/>
    <x v="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02.42307692307693"/>
    <x v="2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216.75"/>
    <x v="3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10.06849315068493"/>
    <x v="3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4.833333333333333"/>
    <x v="3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50.166666666666664"/>
    <x v="3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5.833333333333336"/>
    <x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1.76923076923077"/>
    <x v="3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40.78"/>
    <x v="3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3"/>
    <x v="3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6.625"/>
    <x v="3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s v="No backers recorded"/>
    <x v="3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52"/>
    <x v="3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s v="No backers recorded"/>
    <x v="3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4.8"/>
    <x v="3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51.875"/>
    <x v="3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.25"/>
    <x v="3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 recorded"/>
    <x v="3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62.5"/>
    <x v="3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1"/>
    <x v="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 recorded"/>
    <x v="3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s v="No backers recorded"/>
    <x v="3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170.54545454545453"/>
    <x v="3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s v="No backers recorded"/>
    <x v="3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5"/>
    <x v="3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s v="No backers recorded"/>
    <x v="3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393.58823529411762"/>
    <x v="3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5"/>
    <x v="3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50"/>
    <x v="3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"/>
    <x v="3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7.875"/>
    <x v="3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5"/>
    <x v="3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20.502500000000001"/>
    <x v="3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9"/>
    <x v="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56.571428571428569"/>
    <x v="3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s v="No backers recorded"/>
    <x v="3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0"/>
    <x v="3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"/>
    <x v="3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6.399999999999999"/>
    <x v="3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22.5"/>
    <x v="3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0.333333333333332"/>
    <x v="3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s v="No backers recorded"/>
    <x v="3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6.755102040816325"/>
    <x v="3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25"/>
    <x v="3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2.5"/>
    <x v="3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s v="No backers recorded"/>
    <x v="3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No backers recorded"/>
    <x v="3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3.63636363636364"/>
    <x v="3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"/>
    <x v="3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7.25"/>
    <x v="3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.2"/>
    <x v="3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10.64102564102564"/>
    <x v="3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s v="No backers recorded"/>
    <x v="3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s v="No backers recorded"/>
    <x v="3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.5"/>
    <x v="3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38.476470588235294"/>
    <x v="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28.2"/>
    <x v="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61.5"/>
    <x v="3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"/>
    <x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s v="No backers recorded"/>
    <x v="3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9.569274193548388"/>
    <x v="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s v="No backers recorded"/>
    <x v="3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No backers recorded"/>
    <x v="3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88.8"/>
    <x v="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55.457142857142856"/>
    <x v="3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87.142857142857139"/>
    <x v="3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0"/>
    <x v="3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51.224489795918366"/>
    <x v="3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3.545454545454545"/>
    <x v="3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66.520080000000007"/>
    <x v="3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50"/>
    <x v="3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s v="No backers recorded"/>
    <x v="3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 recorded"/>
    <x v="3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71.666666666666671"/>
    <x v="3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 recorded"/>
    <x v="3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s v="No backers recorded"/>
    <x v="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 recorded"/>
    <x v="3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 recorded"/>
    <x v="3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0.333333333333334"/>
    <x v="3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No backers recorded"/>
    <x v="3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"/>
    <x v="3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0"/>
    <x v="3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36.09090909090909"/>
    <x v="3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73.461538461538467"/>
    <x v="3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53.75"/>
    <x v="3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 recorded"/>
    <x v="3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57.5"/>
    <x v="3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2.666666666666666"/>
    <x v="3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7"/>
    <x v="3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3.7142857142857144"/>
    <x v="3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250"/>
    <x v="3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4"/>
    <x v="3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33.33333333333334"/>
    <x v="3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10"/>
    <x v="3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 recorded"/>
    <x v="3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30"/>
    <x v="3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5.5"/>
    <x v="3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02.38235294117646"/>
    <x v="3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16.666666666666668"/>
    <x v="3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725.02941176470586"/>
    <x v="3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s v="No backers recorded"/>
    <x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68.333333333333329"/>
    <x v="3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s v="No backers recorded"/>
    <x v="3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39.228571428571428"/>
    <x v="3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50.14705882352942"/>
    <x v="3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93.428571428571431"/>
    <x v="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110.96774193548387"/>
    <x v="3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71.785714285714292"/>
    <x v="3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9.258076923076924"/>
    <x v="3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00"/>
    <x v="3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74.347826086956516"/>
    <x v="3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63.829113924050631"/>
    <x v="3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44.333333333333336"/>
    <x v="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86.944444444444443"/>
    <x v="3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26.55172413793103"/>
    <x v="3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129.03225806451613"/>
    <x v="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71.242774566473983"/>
    <x v="3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117.88235294117646"/>
    <x v="3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327.08333333333331"/>
    <x v="3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34.745762711864408"/>
    <x v="3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0.06410256410257"/>
    <x v="3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40.847457627118644"/>
    <x v="3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252.01666666666668"/>
    <x v="3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25.161000000000001"/>
    <x v="3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1"/>
    <x v="3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25"/>
    <x v="3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1"/>
    <x v="3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35"/>
    <x v="3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3"/>
    <x v="3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402.70588235294116"/>
    <x v="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6"/>
    <x v="3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s v="No backers recorded"/>
    <x v="3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9"/>
    <x v="3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8.5"/>
    <x v="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8.75"/>
    <x v="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35.03571428571428"/>
    <x v="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s v="No backers recorded"/>
    <x v="3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0.5"/>
    <x v="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4.36363636363636"/>
    <x v="3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s v="No backers recorded"/>
    <x v="3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200"/>
    <x v="3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8.3"/>
    <x v="3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s v="No backers recorded"/>
    <x v="3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50"/>
    <x v="3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4"/>
    <x v="3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27.5"/>
    <x v="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s v="No backers recorded"/>
    <x v="3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34"/>
    <x v="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x v="3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s v="No backers recorded"/>
    <x v="3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1"/>
    <x v="3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s v="No backers recorded"/>
    <x v="3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49"/>
    <x v="3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0"/>
    <x v="3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142"/>
    <x v="3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53"/>
    <x v="3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s v="No backers recorded"/>
    <x v="3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8.444444444444443"/>
    <x v="3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20"/>
    <x v="3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64.75"/>
    <x v="3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1"/>
    <x v="3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0"/>
    <x v="3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"/>
    <x v="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5"/>
    <x v="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"/>
    <x v="3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s v="No backers recorded"/>
    <x v="3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s v="No backers recorded"/>
    <x v="3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"/>
    <x v="3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"/>
    <x v="3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s v="No backers recorded"/>
    <x v="3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4"/>
    <x v="3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89.28571428571428"/>
    <x v="3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50.5"/>
    <x v="3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"/>
    <x v="3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4.777777777777779"/>
    <x v="3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30.5"/>
    <x v="3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250"/>
    <x v="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6.428571428571427"/>
    <x v="3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13"/>
    <x v="3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53.25"/>
    <x v="3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3"/>
    <x v="3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"/>
    <x v="3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21.42857142857143"/>
    <x v="4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15.5"/>
    <x v="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00"/>
    <x v="4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3.333333333333332"/>
    <x v="4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s v="No backers recorded"/>
    <x v="4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45.386153846153846"/>
    <x v="4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s v="No backers recorded"/>
    <x v="4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16.375"/>
    <x v="4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10"/>
    <x v="4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s v="No backers recorded"/>
    <x v="4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292.2"/>
    <x v="4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5"/>
    <x v="4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No backers recorded"/>
    <x v="4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s v="No backers recorded"/>
    <x v="4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s v="No backers recorded"/>
    <x v="4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105.93388429752066"/>
    <x v="4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s v="No backers recorded"/>
    <x v="4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s v="No backers recorded"/>
    <x v="4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s v="No backers recorded"/>
    <x v="4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20"/>
    <x v="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s v="No backers recorded"/>
    <x v="4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"/>
    <x v="4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300"/>
    <x v="4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87"/>
    <x v="4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37.888888888888886"/>
    <x v="4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s v="No backers recorded"/>
    <x v="4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s v="No backers recorded"/>
    <x v="4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s v="No backers recorded"/>
    <x v="4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11.41025641025641"/>
    <x v="4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0"/>
    <x v="4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s v="No backers recorded"/>
    <x v="4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16.66666666666667"/>
    <x v="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10"/>
    <x v="4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6.666666666666671"/>
    <x v="4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s v="No backers recorded"/>
    <x v="4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49.8"/>
    <x v="4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1"/>
    <x v="4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"/>
    <x v="4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4"/>
    <x v="4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s v="No backers recorded"/>
    <x v="4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3"/>
    <x v="4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"/>
    <x v="4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0.5"/>
    <x v="4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151.31746031746033"/>
    <x v="4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34.3592456301748"/>
    <x v="4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74.02631578947367"/>
    <x v="4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73.486268364348675"/>
    <x v="4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23.518987341772153"/>
    <x v="4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39.074444444444445"/>
    <x v="4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125.94117647058823"/>
    <x v="4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644"/>
    <x v="4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42.670731707317074"/>
    <x v="4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35.125"/>
    <x v="4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239.35238095238094"/>
    <x v="4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07.64285714285714"/>
    <x v="4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95.830623306233065"/>
    <x v="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31.663376110562684"/>
    <x v="4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42.886861313868614"/>
    <x v="4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22.73563218390805"/>
    <x v="4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190.45454545454547"/>
    <x v="4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09.33695652173913"/>
    <x v="5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143.66666666666666"/>
    <x v="5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84.944444444444443"/>
    <x v="5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0.555555555555555"/>
    <x v="5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39"/>
    <x v="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00"/>
    <x v="5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1.172413793103448"/>
    <x v="5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155.33333333333334"/>
    <x v="5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2"/>
    <x v="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78.92857142857142"/>
    <x v="5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27.36"/>
    <x v="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1536.25"/>
    <x v="5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84.99677419354839"/>
    <x v="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788.5333333333333"/>
    <x v="5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50.29767441860465"/>
    <x v="5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68.333333333333329"/>
    <x v="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7.5"/>
    <x v="5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34.269230769230766"/>
    <x v="5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61.291666666666664"/>
    <x v="5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33.25"/>
    <x v="5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65.17647058823529"/>
    <x v="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93.90425531914893"/>
    <x v="5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150.65116279069767"/>
    <x v="5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"/>
    <x v="5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3.25"/>
    <x v="5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99.333333333333329"/>
    <x v="5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77.39259259259259"/>
    <x v="5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55.3"/>
    <x v="5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No backers recorded"/>
    <x v="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591.66666666666663"/>
    <x v="5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405.5"/>
    <x v="5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343.14732142857144"/>
    <x v="5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72.588235294117652"/>
    <x v="5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6"/>
    <x v="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.4975124378109452"/>
    <x v="5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19.38513513513513"/>
    <x v="5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84.285714285714292"/>
    <x v="5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90.857142857142861"/>
    <x v="5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"/>
    <x v="5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0.342105263157894"/>
    <x v="5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530.68965517241384"/>
    <x v="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20.39184269662923"/>
    <x v="5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3"/>
    <x v="5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91.33333333333331"/>
    <x v="5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24.9191891891892"/>
    <x v="5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19.57142857142857"/>
    <x v="5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20.25"/>
    <x v="5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95.4"/>
    <x v="5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No backers recorded"/>
    <x v="5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17.69868421052631"/>
    <x v="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23.948509485094849"/>
    <x v="5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30.5"/>
    <x v="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s v="No backers recorded"/>
    <x v="5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99.973372781065095"/>
    <x v="5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26.25"/>
    <x v="5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99"/>
    <x v="5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80.321428571428569"/>
    <x v="5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15.75"/>
    <x v="5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4.6875"/>
    <x v="5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76.25"/>
    <x v="5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22.5"/>
    <x v="5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19.399999999999999"/>
    <x v="5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707317073170728"/>
    <x v="5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84.142857142857139"/>
    <x v="5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15.72549019607843"/>
    <x v="5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54.69"/>
    <x v="5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51.62944055944056"/>
    <x v="5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43.35714285714286"/>
    <x v="5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72.428571428571431"/>
    <x v="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36.530201342281877"/>
    <x v="5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60.903461538461535"/>
    <x v="5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43.55"/>
    <x v="5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99.766037735849054"/>
    <x v="5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88.732394366197184"/>
    <x v="5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4.9230769230769234"/>
    <x v="5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17.822485207100591"/>
    <x v="5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87.19298245614036"/>
    <x v="5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234.80786026200875"/>
    <x v="5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05.04629629629629"/>
    <x v="5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56.666666666666664"/>
    <x v="5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39.048780487804876"/>
    <x v="5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68.345323741007192"/>
    <x v="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69.57894736842104"/>
    <x v="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41.42340425531913"/>
    <x v="5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67.391304347826093"/>
    <x v="5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54.266666666666666"/>
    <x v="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82.516129032258064"/>
    <x v="5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53.729729729729726"/>
    <x v="5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34.206185567010309"/>
    <x v="5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127.32727272727273"/>
    <x v="5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45.56818181818182"/>
    <x v="5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95.963636363636368"/>
    <x v="5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77.271186440677965"/>
    <x v="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57.338709677419352"/>
    <x v="5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53.19047619047619"/>
    <x v="5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492.30769230769232"/>
    <x v="5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42.346938775510203"/>
    <x v="5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37.466029411764708"/>
    <x v="5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7.454545454545453"/>
    <x v="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.055555555555557"/>
    <x v="5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34.21052631578948"/>
    <x v="5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51.474747474747474"/>
    <x v="5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s v="No backers recorded"/>
    <x v="5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39.166666666666664"/>
    <x v="5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No backers recorded"/>
    <x v="5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5"/>
    <x v="5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No backers recorded"/>
    <x v="5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7.295454545454547"/>
    <x v="5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s v="No backers recorded"/>
    <x v="5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59"/>
    <x v="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s v="No backers recorded"/>
    <x v="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31.846153846153847"/>
    <x v="5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s v="No backers recorded"/>
    <x v="5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"/>
    <x v="5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50"/>
    <x v="5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6"/>
    <x v="5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39"/>
    <x v="5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34"/>
    <x v="5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63.122807017543863"/>
    <x v="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7"/>
    <x v="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2"/>
    <x v="5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6.666666666666671"/>
    <x v="5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8.518518518518519"/>
    <x v="5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2.609200000000001"/>
    <x v="5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"/>
    <x v="5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63.485714285714288"/>
    <x v="5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02.5"/>
    <x v="5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31.142758620689655"/>
    <x v="5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62.27272727272728"/>
    <x v="5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80.588235294117652"/>
    <x v="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59.85441176470588"/>
    <x v="5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32.85714285714286"/>
    <x v="5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92.547820512820508"/>
    <x v="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60.859375"/>
    <x v="5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41.851833333333339"/>
    <x v="5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88.325937499999995"/>
    <x v="5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58.96226415094338"/>
    <x v="5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85.054347826086953"/>
    <x v="5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12.61111111111111"/>
    <x v="5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45.436619718309856"/>
    <x v="5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46.218390804597703"/>
    <x v="5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178.60714285714286"/>
    <x v="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40.75"/>
    <x v="5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43.733921568627444"/>
    <x v="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81.066666666666663"/>
    <x v="5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74.60526315789474"/>
    <x v="5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05.55555555555554"/>
    <x v="5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58.333333333333336"/>
    <x v="5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117.67605633802818"/>
    <x v="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73.771929824561397"/>
    <x v="5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04.65116279069767"/>
    <x v="5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79.82692307692308"/>
    <x v="5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58.333333333333336"/>
    <x v="5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86.666666666666671"/>
    <x v="5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27.606060606060606"/>
    <x v="5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4.999375000000001"/>
    <x v="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45.464285714285715"/>
    <x v="5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99.534883720930239"/>
    <x v="5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39.31"/>
    <x v="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89.419999999999987"/>
    <x v="5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28.684210526315791"/>
    <x v="3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1.071428571428573"/>
    <x v="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70.55263157894737"/>
    <x v="3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24.12820512820514"/>
    <x v="3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51.811594202898547"/>
    <x v="3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43.515151515151516"/>
    <x v="3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39.816666666666663"/>
    <x v="3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26.8080808080808"/>
    <x v="3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13.87755102040816"/>
    <x v="3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28.181818181818183"/>
    <x v="3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36.60526315789474"/>
    <x v="3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32.5"/>
    <x v="3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60.65625"/>
    <x v="3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175"/>
    <x v="3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97.993896103896105"/>
    <x v="3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48.78048780487805"/>
    <x v="3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96.08"/>
    <x v="3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58.625"/>
    <x v="3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109.70695652173914"/>
    <x v="3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49.112903225806448"/>
    <x v="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47.672131147540981"/>
    <x v="3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60.737812499999997"/>
    <x v="3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3.37715789473684"/>
    <x v="3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53.893617021276597"/>
    <x v="3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66.871794871794876"/>
    <x v="3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63.102362204724407"/>
    <x v="3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36.628930817610062"/>
    <x v="3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34.005706214689269"/>
    <x v="3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8.553404255319148"/>
    <x v="3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0"/>
    <x v="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8.75"/>
    <x v="3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1.704347826086959"/>
    <x v="3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6.669172932330824"/>
    <x v="3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37.271428571428572"/>
    <x v="3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59.258064516129032"/>
    <x v="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30"/>
    <x v="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65.8623246492986"/>
    <x v="3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31.914893617021278"/>
    <x v="3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9.464285714285715"/>
    <x v="3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50"/>
    <x v="3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22.737763157894737"/>
    <x v="3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42.724489795918366"/>
    <x v="3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52.916666666666664"/>
    <x v="3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0.5"/>
    <x v="3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42.5"/>
    <x v="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8"/>
    <x v="3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34.177215189873415"/>
    <x v="3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22.5"/>
    <x v="3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58.18181818181818"/>
    <x v="3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109.18181818181819"/>
    <x v="3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50"/>
    <x v="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46.66666666666669"/>
    <x v="3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2.4"/>
    <x v="3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27.083333333333332"/>
    <x v="3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32.5"/>
    <x v="3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9"/>
    <x v="3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4.761904761904759"/>
    <x v="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s v="No backers recorded"/>
    <x v="3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8.577777777777779"/>
    <x v="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46.586206896551722"/>
    <x v="3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2.5"/>
    <x v="3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1.466666666666665"/>
    <x v="3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.125"/>
    <x v="3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30"/>
    <x v="3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.571428571428573"/>
    <x v="3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83.375"/>
    <x v="3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0"/>
    <x v="3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35.714285714285715"/>
    <x v="3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9.285714285714285"/>
    <x v="3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s v="No backers recorded"/>
    <x v="3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8"/>
    <x v="3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3.760000000000005"/>
    <x v="3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31.25"/>
    <x v="3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28.888888888888889"/>
    <x v="3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43.8235294117647"/>
    <x v="3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3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7.81132075471697"/>
    <x v="3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7.857142857142858"/>
    <x v="3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44.444444444444443"/>
    <x v="3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s v="No backers recorded"/>
    <x v="3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35"/>
    <x v="5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35"/>
    <x v="5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0.5"/>
    <x v="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s v="No backers recorded"/>
    <x v="5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0"/>
    <x v="5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40"/>
    <x v="5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0.333333333333336"/>
    <x v="5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2.666666666666664"/>
    <x v="5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s v="No backers recorded"/>
    <x v="5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s v="No backers recorded"/>
    <x v="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s v="No backers recorded"/>
    <x v="5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65"/>
    <x v="5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4.6"/>
    <x v="5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s v="No backers recorded"/>
    <x v="5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15"/>
    <x v="5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82.583333333333329"/>
    <x v="5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s v="No backers recorded"/>
    <x v="5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1.666666666666664"/>
    <x v="5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s v="No backers recorded"/>
    <x v="5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0"/>
    <x v="5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9.600000000000001"/>
    <x v="6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00"/>
    <x v="6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s v="No backers recorded"/>
    <x v="6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31.75"/>
    <x v="6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189.33333333333334"/>
    <x v="6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55"/>
    <x v="6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1.8"/>
    <x v="6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32"/>
    <x v="6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s v="No backers recorded"/>
    <x v="6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 recorded"/>
    <x v="6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6.25"/>
    <x v="6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 recorded"/>
    <x v="6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9"/>
    <x v="6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8.714285714285715"/>
    <x v="6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46.033333333333331"/>
    <x v="6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60"/>
    <x v="6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0.666666666666664"/>
    <x v="6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25"/>
    <x v="6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 recorded"/>
    <x v="6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20"/>
    <x v="6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"/>
    <x v="6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0"/>
    <x v="6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110.28571428571429"/>
    <x v="6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37.451612903225808"/>
    <x v="6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.75"/>
    <x v="7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24.083333333333332"/>
    <x v="7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69.40625"/>
    <x v="7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55.25"/>
    <x v="7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57.2"/>
    <x v="7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s v="No backers recorded"/>
    <x v="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60"/>
    <x v="7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9"/>
    <x v="7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58.416666666666664"/>
    <x v="7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58.63636363636363"/>
    <x v="7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99.857142857142861"/>
    <x v="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5.2"/>
    <x v="7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89.191780821917803"/>
    <x v="7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82.6236559139785"/>
    <x v="7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50.647058823529413"/>
    <x v="7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3.285714285714285"/>
    <x v="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51.823529411764703"/>
    <x v="7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13.62573099415205"/>
    <x v="7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36.46276595744681"/>
    <x v="7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364.35454545454547"/>
    <x v="7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9.243243243243242"/>
    <x v="7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41.888888888888886"/>
    <x v="7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30.310344827586206"/>
    <x v="7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49.666666666666664"/>
    <x v="7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59.2"/>
    <x v="7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43.97530864197531"/>
    <x v="7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26.5"/>
    <x v="7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72.7272727272727"/>
    <x v="7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64"/>
    <x v="7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45.2"/>
    <x v="7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53.88888888888889"/>
    <x v="7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51.375"/>
    <x v="7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93.333333333333329"/>
    <x v="7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08.625"/>
    <x v="7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60.5"/>
    <x v="7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75.75"/>
    <x v="7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790.83739837398377"/>
    <x v="7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301.93916666666667"/>
    <x v="7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47.935483870967744"/>
    <x v="7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2.75"/>
    <x v="7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"/>
    <x v="7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171.79329608938548"/>
    <x v="7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35.333333333333336"/>
    <x v="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82.086956521739125"/>
    <x v="7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0.8695652173913"/>
    <x v="7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61.21951219512195"/>
    <x v="7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s v="No backers recorded"/>
    <x v="7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52.40625"/>
    <x v="7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3"/>
    <x v="7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0.285714285714285"/>
    <x v="7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116.75"/>
    <x v="7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89.59693877551021"/>
    <x v="7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424.45454545454544"/>
    <x v="7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80.666666666666671"/>
    <x v="7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3"/>
    <x v="7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8.125"/>
    <x v="7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53.42794759825327"/>
    <x v="7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292.07499999999999"/>
    <x v="7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3304"/>
    <x v="7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300"/>
    <x v="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34.54545454545453"/>
    <x v="7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214.06666666666666"/>
    <x v="7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216.33684210526314"/>
    <x v="7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932.31055900621118"/>
    <x v="7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29.25"/>
    <x v="7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74.94736842105263"/>
    <x v="7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250"/>
    <x v="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5"/>
    <x v="7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55"/>
    <x v="7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75"/>
    <x v="7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389.3561935483872"/>
    <x v="7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95.911111111111111"/>
    <x v="7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91.25"/>
    <x v="7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0"/>
    <x v="7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74.78947368421052"/>
    <x v="7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161.11830985915492"/>
    <x v="7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88.714285714285708"/>
    <x v="7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3.25"/>
    <x v="7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06.2"/>
    <x v="7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2.079728033472804"/>
    <x v="7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31.054054054054053"/>
    <x v="8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36.206106870229007"/>
    <x v="8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388.9762295081967"/>
    <x v="8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71.848571428571432"/>
    <x v="8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57.381803278688523"/>
    <x v="8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69.666666666666671"/>
    <x v="8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5.988235294117644"/>
    <x v="8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79.262411347517727"/>
    <x v="8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3.031446540880502"/>
    <x v="8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108.48484848484848"/>
    <x v="8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61.029583333333335"/>
    <x v="8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50.592592592592595"/>
    <x v="8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9.157168674698795"/>
    <x v="8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65.15789473684211"/>
    <x v="8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23.963127962085309"/>
    <x v="8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48.61904761904762"/>
    <x v="8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35.73770491803279"/>
    <x v="8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21.366666666666667"/>
    <x v="8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250"/>
    <x v="8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 recorded"/>
    <x v="8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"/>
    <x v="8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29.236301369863014"/>
    <x v="8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"/>
    <x v="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33.25"/>
    <x v="8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s v="No backers recorded"/>
    <x v="8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"/>
    <x v="8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3"/>
    <x v="8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s v="No backers recorded"/>
    <x v="8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 recorded"/>
    <x v="8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s v="No backers recorded"/>
    <x v="8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s v="No backers recorded"/>
    <x v="8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15"/>
    <x v="8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s v="No backers recorded"/>
    <x v="8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 recorded"/>
    <x v="8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s v="No backers recorded"/>
    <x v="8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s v="No backers recorded"/>
    <x v="8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s v="No backers recorded"/>
    <x v="8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s v="No backers recorded"/>
    <x v="8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50"/>
    <x v="8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No backers recorded"/>
    <x v="8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47.5"/>
    <x v="9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s v="No backers recorded"/>
    <x v="9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666666666666671"/>
    <x v="9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6.2"/>
    <x v="9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4.128378378378379"/>
    <x v="9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3"/>
    <x v="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1.25"/>
    <x v="9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40.476190476190474"/>
    <x v="9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35"/>
    <x v="9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s v="No backers recorded"/>
    <x v="9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2.75"/>
    <x v="9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0"/>
    <x v="9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13.56666666666666"/>
    <x v="9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5"/>
    <x v="9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8.281025641025643"/>
    <x v="9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43.976047904191617"/>
    <x v="9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9"/>
    <x v="9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7.666666666666664"/>
    <x v="9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.581632653061224"/>
    <x v="9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3"/>
    <x v="9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18.666666666666668"/>
    <x v="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410"/>
    <x v="9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s v="No backers recorded"/>
    <x v="9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4"/>
    <x v="9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.5"/>
    <x v="9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No backers recorded"/>
    <x v="9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3.41727891156463"/>
    <x v="9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23.959183673469386"/>
    <x v="9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5"/>
    <x v="9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12.5"/>
    <x v="9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3"/>
    <x v="9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0.5625"/>
    <x v="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22.00037037037038"/>
    <x v="9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267.80851063829789"/>
    <x v="9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4.206896551724142"/>
    <x v="9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.7142857142857144"/>
    <x v="9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81.954545454545453"/>
    <x v="9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5"/>
    <x v="9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10"/>
    <x v="9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6.833333333333333"/>
    <x v="9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7.708333333333332"/>
    <x v="5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6.2"/>
    <x v="5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80.297297297297291"/>
    <x v="5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71.55"/>
    <x v="5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3.571428571428573"/>
    <x v="5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s v="No backers recorded"/>
    <x v="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4.88095238095238"/>
    <x v="5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5"/>
    <x v="5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3.181818181818183"/>
    <x v="5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"/>
    <x v="5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00.23371794871794"/>
    <x v="5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5"/>
    <x v="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3.3333333333333335"/>
    <x v="5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3.25"/>
    <x v="5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17.852"/>
    <x v="5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0.375"/>
    <x v="5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6.333333333333336"/>
    <x v="5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5"/>
    <x v="5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s v="No backers recorded"/>
    <x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5.8"/>
    <x v="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s v="No backers recorded"/>
    <x v="5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3.6666666666666665"/>
    <x v="5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0.714285714285715"/>
    <x v="5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s v="No backers recorded"/>
    <x v="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5"/>
    <x v="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5.434782608695652"/>
    <x v="5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"/>
    <x v="5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10.5"/>
    <x v="5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.6666666666666665"/>
    <x v="5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s v="No backers recorded"/>
    <x v="5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110.61538461538461"/>
    <x v="5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0"/>
    <x v="5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"/>
    <x v="5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50"/>
    <x v="5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45"/>
    <x v="5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53.2051282051282"/>
    <x v="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31.25"/>
    <x v="5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5"/>
    <x v="5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s v="No backers recorded"/>
    <x v="5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No backers recorded"/>
    <x v="5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s v="No backers recorded"/>
    <x v="5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3.25"/>
    <x v="5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s v="No backers recorded"/>
    <x v="5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00"/>
    <x v="5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44.166666666666664"/>
    <x v="5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s v="No backers recorded"/>
    <x v="5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24.333333333333332"/>
    <x v="5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7.5"/>
    <x v="5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2"/>
    <x v="5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s v="No backers recorded"/>
    <x v="5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60.733333333333334"/>
    <x v="5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50"/>
    <x v="5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08.33333333333333"/>
    <x v="5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23.5"/>
    <x v="5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s v="No backers recorded"/>
    <x v="5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50.333333333333336"/>
    <x v="5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.666666666666666"/>
    <x v="5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s v="No backers recorded"/>
    <x v="5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0.789473684210527"/>
    <x v="5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s v="No backers recorded"/>
    <x v="5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7.5"/>
    <x v="2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s v="No backers recorded"/>
    <x v="2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s v="No backers recorded"/>
    <x v="2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82.82"/>
    <x v="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358.875"/>
    <x v="2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61.1875"/>
    <x v="2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340"/>
    <x v="2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5.666666666666667"/>
    <x v="2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50"/>
    <x v="2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25"/>
    <x v="2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No backers recorded"/>
    <x v="2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0"/>
    <x v="2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46.631578947368418"/>
    <x v="2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65"/>
    <x v="2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"/>
    <x v="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No backers recorded"/>
    <x v="2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"/>
    <x v="2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40"/>
    <x v="2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69.117647058823536"/>
    <x v="2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1.3333333333333333"/>
    <x v="2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0.5"/>
    <x v="3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3.333333333333336"/>
    <x v="3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61.562666666666665"/>
    <x v="3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8.73873873873873"/>
    <x v="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65.081300813008127"/>
    <x v="3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130.15714285714284"/>
    <x v="3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37.776470588235291"/>
    <x v="3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112.79069767441861"/>
    <x v="3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51.92307692307692"/>
    <x v="3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89.242424242424249"/>
    <x v="3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9.333333333333332"/>
    <x v="3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79.967032967032964"/>
    <x v="3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56.414565826330531"/>
    <x v="3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79.411764705882348"/>
    <x v="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76.439453125"/>
    <x v="3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121"/>
    <x v="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54.616766467065865"/>
    <x v="3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299.22222222222223"/>
    <x v="3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8.533980582524272"/>
    <x v="3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55.371801801801809"/>
    <x v="3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183.80442804428046"/>
    <x v="3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165.34653465346534"/>
    <x v="3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234.78947368421052"/>
    <x v="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211.48387096774192"/>
    <x v="3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32.34375"/>
    <x v="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123.37588652482269"/>
    <x v="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207.06666666666666"/>
    <x v="3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38.2608695652174"/>
    <x v="3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493.81553398058253"/>
    <x v="3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68.5"/>
    <x v="3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38.867469879518069"/>
    <x v="3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61.527777777777779"/>
    <x v="3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105.44"/>
    <x v="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71.592003642987251"/>
    <x v="3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91.882882882882882"/>
    <x v="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48.57377049180329"/>
    <x v="3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74.2134831460674"/>
    <x v="3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102.86166007905139"/>
    <x v="3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11.17857142857143"/>
    <x v="3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3.796213592233013"/>
    <x v="3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81.268115942028984"/>
    <x v="4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16.21465968586388"/>
    <x v="4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58.888888888888886"/>
    <x v="4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44"/>
    <x v="4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48.424999999999997"/>
    <x v="4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s v="No backers recorded"/>
    <x v="4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1.041666666666664"/>
    <x v="4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25"/>
    <x v="4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s v="No backers recorded"/>
    <x v="4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s v="No backers recorded"/>
    <x v="4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40"/>
    <x v="4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9.333333333333332"/>
    <x v="4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s v="No backers recorded"/>
    <x v="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5"/>
    <x v="4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s v="No backers recorded"/>
    <x v="4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s v="No backers recorded"/>
    <x v="4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59.333333333333336"/>
    <x v="4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s v="No backers recorded"/>
    <x v="4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30.125"/>
    <x v="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74.617647058823536"/>
    <x v="4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5"/>
    <x v="5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44.5"/>
    <x v="5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6.133333333333333"/>
    <x v="5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141.47058823529412"/>
    <x v="5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75.483870967741936"/>
    <x v="5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5.5"/>
    <x v="5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64.254237288135599"/>
    <x v="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64.46913580246914"/>
    <x v="5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18.2007874015748"/>
    <x v="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82.540540540540547"/>
    <x v="5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34.170212765957444"/>
    <x v="5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42.73322081575246"/>
    <x v="5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94.489361702127653"/>
    <x v="5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55.697247706422019"/>
    <x v="5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98.030831024930734"/>
    <x v="5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92.102272727272734"/>
    <x v="5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38.175462686567165"/>
    <x v="5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.145833333333332"/>
    <x v="5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0.689189189189186"/>
    <x v="5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38.942307692307693"/>
    <x v="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77.638095238095232"/>
    <x v="5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3.536585365853661"/>
    <x v="5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31.823529411764707"/>
    <x v="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63.184393939393942"/>
    <x v="5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190.9"/>
    <x v="5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40.85534591194968"/>
    <x v="5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76.92307692307692"/>
    <x v="5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99.15533980582525"/>
    <x v="5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67.881656804733723"/>
    <x v="5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246.29032258064515"/>
    <x v="5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189.28571428571428"/>
    <x v="5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76.666666666666671"/>
    <x v="5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2.963254817987149"/>
    <x v="5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2.522107969151669"/>
    <x v="5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46.06808823529412"/>
    <x v="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38.543946731234868"/>
    <x v="5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53.005263157894738"/>
    <x v="5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73.355396825396824"/>
    <x v="5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27.97523076923076"/>
    <x v="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104.72972972972973"/>
    <x v="5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67.671532846715323"/>
    <x v="4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95.931818181818187"/>
    <x v="4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65.161290322580641"/>
    <x v="4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32.269841269841272"/>
    <x v="4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81.25"/>
    <x v="4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4.2"/>
    <x v="4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5.868852459016395"/>
    <x v="4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36.07692307692308"/>
    <x v="4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44.186046511627907"/>
    <x v="4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4.07142857142857"/>
    <x v="4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35.96153846153846"/>
    <x v="4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127.79166666666667"/>
    <x v="4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7.727272727272727"/>
    <x v="4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39.828125"/>
    <x v="4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52.173913043478258"/>
    <x v="4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92.037815126050418"/>
    <x v="4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63.424242424242422"/>
    <x v="4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35.625"/>
    <x v="4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68.75"/>
    <x v="4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70.862068965517238"/>
    <x v="4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0"/>
    <x v="4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42.214166666666671"/>
    <x v="4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52.41346153846155"/>
    <x v="4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90.616279069767444"/>
    <x v="4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01.60393258426967"/>
    <x v="4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27.93333333333334"/>
    <x v="4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9.894736842105264"/>
    <x v="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367.97142857142859"/>
    <x v="4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29.16666666666666"/>
    <x v="4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0.7"/>
    <x v="4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28"/>
    <x v="4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102.01639344262296"/>
    <x v="4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184.36363636363637"/>
    <x v="4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62.91935483870967"/>
    <x v="4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"/>
    <x v="4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603.52631578947364"/>
    <x v="4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45.407407407407405"/>
    <x v="4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97.333333333333329"/>
    <x v="4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67.66666666666666"/>
    <x v="4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859.85714285714289"/>
    <x v="4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26.5"/>
    <x v="4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30.272727272727273"/>
    <x v="4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54.666666666666664"/>
    <x v="4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60.75"/>
    <x v="4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02.72727272727273"/>
    <x v="4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1.585365853658537"/>
    <x v="4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16.53333333333333"/>
    <x v="4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45.333333333333336"/>
    <x v="4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57.46"/>
    <x v="4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00.5"/>
    <x v="4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s v="No backers recorded"/>
    <x v="4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s v="No backers recorded"/>
    <x v="4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51.822463768115945"/>
    <x v="4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308.75"/>
    <x v="4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379.22767857142856"/>
    <x v="4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76.36428571428573"/>
    <x v="4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6.066666666666663"/>
    <x v="4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89.648648648648646"/>
    <x v="4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s v="No backers recorded"/>
    <x v="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82.39130434782606"/>
    <x v="4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100"/>
    <x v="4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58.35603715170279"/>
    <x v="4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40.762589928057551"/>
    <x v="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53.571428571428569"/>
    <x v="4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48.449664429530202"/>
    <x v="4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82.41935483870968"/>
    <x v="4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0.19230769230768"/>
    <x v="4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59.360465116279073"/>
    <x v="4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66.698717948717942"/>
    <x v="4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168.77500000000001"/>
    <x v="4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59.973568281938327"/>
    <x v="4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1.80952380952381"/>
    <x v="4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4.421875"/>
    <x v="4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25.347107438016529"/>
    <x v="4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71.443218390804603"/>
    <x v="4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8.553846153846152"/>
    <x v="4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68.367346938775512"/>
    <x v="4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40.210526315789473"/>
    <x v="4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2.074074074074076"/>
    <x v="4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8.632575757575758"/>
    <x v="4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43.64"/>
    <x v="4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40"/>
    <x v="4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346.04166666666669"/>
    <x v="4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81.739130434782609"/>
    <x v="4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4.535306122448986"/>
    <x v="4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3.477777777777774"/>
    <x v="4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63.620689655172413"/>
    <x v="4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83.967068965517228"/>
    <x v="4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77.75"/>
    <x v="4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07.07142857142857"/>
    <x v="4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38.75"/>
    <x v="4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201.94230769230768"/>
    <x v="4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43.060606060606062"/>
    <x v="4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62.871559633027523"/>
    <x v="4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55.607142857142854"/>
    <x v="4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48.70967741935484"/>
    <x v="4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0.578947368421051"/>
    <x v="4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73.907284768211923"/>
    <x v="9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21.2"/>
    <x v="9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73.356164383561648"/>
    <x v="9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56.412162162162161"/>
    <x v="9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50.247311827956992"/>
    <x v="9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68.936507936507937"/>
    <x v="9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5.914104477611943"/>
    <x v="9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62.5"/>
    <x v="9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70.064102564102569"/>
    <x v="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60.181874999999998"/>
    <x v="9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21.382352941176471"/>
    <x v="9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60.78947368421052"/>
    <x v="9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42.384615384615387"/>
    <x v="9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27.317307692307693"/>
    <x v="9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196.82692307692307"/>
    <x v="9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53.882352941176471"/>
    <x v="9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47.756097560975611"/>
    <x v="9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88.191780821917803"/>
    <x v="9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72.056962025316452"/>
    <x v="9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74.246153846153845"/>
    <x v="9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61.701086956521742"/>
    <x v="9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7.235294117647058"/>
    <x v="9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51.720833333333331"/>
    <x v="9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4.150442477876105"/>
    <x v="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62.166666666666664"/>
    <x v="9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48.2"/>
    <x v="9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6.1764705882352944"/>
    <x v="9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"/>
    <x v="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7.5"/>
    <x v="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12"/>
    <x v="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s v="No backers recorded"/>
    <x v="9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"/>
    <x v="9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2.3333333333333335"/>
    <x v="9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24.615384615384617"/>
    <x v="9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100"/>
    <x v="9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"/>
    <x v="9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88.888888888888886"/>
    <x v="9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s v="No backers recorded"/>
    <x v="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27.5"/>
    <x v="9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6"/>
    <x v="9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4.5"/>
    <x v="9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"/>
    <x v="9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0"/>
    <x v="9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3"/>
    <x v="9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00"/>
    <x v="9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09.07142857142857"/>
    <x v="9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 recorded"/>
    <x v="9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s v="No backers recorded"/>
    <x v="9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04.75"/>
    <x v="9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5"/>
    <x v="9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 recorded"/>
    <x v="9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80.599999999999994"/>
    <x v="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5.55319148936171"/>
    <x v="9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 recorded"/>
    <x v="9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80.5"/>
    <x v="9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744.5454545454545"/>
    <x v="9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7.5"/>
    <x v="9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38.5"/>
    <x v="9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36.68181818181818"/>
    <x v="9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75"/>
    <x v="9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0"/>
    <x v="4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"/>
    <x v="4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673.33333333333337"/>
    <x v="4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s v="No backers recorded"/>
    <x v="4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s v="No backers recorded"/>
    <x v="4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s v="No backers recorded"/>
    <x v="4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s v="No backers recorded"/>
    <x v="4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s v="No backers recorded"/>
    <x v="4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25"/>
    <x v="4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s v="No backers recorded"/>
    <x v="4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s v="No backers recorded"/>
    <x v="4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1"/>
    <x v="4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"/>
    <x v="4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s v="No backers recorded"/>
    <x v="4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s v="No backers recorded"/>
    <x v="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5"/>
    <x v="4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25"/>
    <x v="4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48.333333333333336"/>
    <x v="4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s v="No backers recorded"/>
    <x v="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 recorded"/>
    <x v="4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s v="No backers recorded"/>
    <x v="9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s v="No backers recorded"/>
    <x v="9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44.66673529411765"/>
    <x v="9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28.937999999999999"/>
    <x v="9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35.44"/>
    <x v="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34.871794871794869"/>
    <x v="9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52.622732513451197"/>
    <x v="9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9.598266129032254"/>
    <x v="9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76.72"/>
    <x v="9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33.191126279863482"/>
    <x v="9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49.46417445482865"/>
    <x v="9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23.172839506172838"/>
    <x v="9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96.877551020408163"/>
    <x v="9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3.20238095238095"/>
    <x v="9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38.462553191489363"/>
    <x v="9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44.315789473684212"/>
    <x v="9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4.173356009070289"/>
    <x v="9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43.333275109170302"/>
    <x v="9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90.495934959349597"/>
    <x v="9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29.187190495010373"/>
    <x v="9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30.95774647887324"/>
    <x v="5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92.157795275590544"/>
    <x v="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7.5"/>
    <x v="5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5"/>
    <x v="5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25"/>
    <x v="5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s v="No backers recorded"/>
    <x v="5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50"/>
    <x v="5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16"/>
    <x v="5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s v="No backers recorded"/>
    <x v="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60"/>
    <x v="5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s v="No backers recorded"/>
    <x v="5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47.10526315789474"/>
    <x v="5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100"/>
    <x v="5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15"/>
    <x v="5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s v="No backers recorded"/>
    <x v="5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40.454545454545453"/>
    <x v="5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s v="No backers recorded"/>
    <x v="5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s v="No backers recorded"/>
    <x v="5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"/>
    <x v="5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19"/>
    <x v="5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5"/>
    <x v="5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46.733333333333334"/>
    <x v="5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97.731073446327684"/>
    <x v="5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7.835866261398181"/>
    <x v="5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6.98492957746479"/>
    <x v="5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67.159851301115239"/>
    <x v="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48.037681159420288"/>
    <x v="5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38.860465116279073"/>
    <x v="5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8.181818181818187"/>
    <x v="5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97.113744075829388"/>
    <x v="5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0.39397959183674"/>
    <x v="5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39.91506172839506"/>
    <x v="5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75.975728155339809"/>
    <x v="5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58.379104477611939"/>
    <x v="5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55.82093023255814"/>
    <x v="5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151.24431818181819"/>
    <x v="5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849.67027027027029"/>
    <x v="5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59.24137931034483"/>
    <x v="5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9.507317073170732"/>
    <x v="5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130.52966101694915"/>
    <x v="5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64.156896551724131"/>
    <x v="5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11.52694610778443"/>
    <x v="5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70.44680851063831"/>
    <x v="5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133.7391592920354"/>
    <x v="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95.834024896265561"/>
    <x v="5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21.78571428571428"/>
    <x v="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32.315357142857138"/>
    <x v="5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98.839285714285708"/>
    <x v="5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55.222142857142863"/>
    <x v="5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52.793750000000003"/>
    <x v="5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35.66666666666666"/>
    <x v="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53.991990846681922"/>
    <x v="5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6.643835616438359"/>
    <x v="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82.316326530612244"/>
    <x v="5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88.26081081081081"/>
    <x v="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84.905149051490511"/>
    <x v="5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48.154545454545456"/>
    <x v="5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66.015406593406595"/>
    <x v="5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96.375"/>
    <x v="5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156.17391304347825"/>
    <x v="5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95.764859154929582"/>
    <x v="5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80.40816326530611"/>
    <x v="5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"/>
    <x v="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0"/>
    <x v="5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10"/>
    <x v="5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s v="No backers recorded"/>
    <x v="5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1"/>
    <x v="5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26.272727272727273"/>
    <x v="5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s v="No backers recorded"/>
    <x v="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60"/>
    <x v="5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8.333333333333332"/>
    <x v="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14.428571428571429"/>
    <x v="5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s v="No backers recorded"/>
    <x v="5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132.1875"/>
    <x v="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s v="No backers recorded"/>
    <x v="5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s v="No backers recorded"/>
    <x v="5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s v="No backers recorded"/>
    <x v="5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56.416666666666664"/>
    <x v="5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00"/>
    <x v="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11.666666666666666"/>
    <x v="5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50"/>
    <x v="5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23.5"/>
    <x v="5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67"/>
    <x v="5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s v="No backers recorded"/>
    <x v="5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42.5"/>
    <x v="5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0"/>
    <x v="5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00"/>
    <x v="5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108.05084745762711"/>
    <x v="5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6.923076923076923"/>
    <x v="5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155"/>
    <x v="5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s v="No backers recorded"/>
    <x v="5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47.769230769230766"/>
    <x v="5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20"/>
    <x v="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41.666666666666664"/>
    <x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4.333333333333329"/>
    <x v="5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84.333333333333329"/>
    <x v="5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65.457142857142856"/>
    <x v="5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5"/>
    <x v="5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27.5"/>
    <x v="5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51.25"/>
    <x v="5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14"/>
    <x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s v="No backers recorded"/>
    <x v="5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5"/>
    <x v="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31"/>
    <x v="5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5"/>
    <x v="5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 recorded"/>
    <x v="5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131.66666666666666"/>
    <x v="5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 recorded"/>
    <x v="5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1"/>
    <x v="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s v="No backers recorded"/>
    <x v="5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s v="No backers recorded"/>
    <x v="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510"/>
    <x v="5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44.478260869565219"/>
    <x v="5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s v="No backers recorded"/>
    <x v="5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1"/>
    <x v="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20.5"/>
    <x v="5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40"/>
    <x v="5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25"/>
    <x v="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s v="No backers recorded"/>
    <x v="5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"/>
    <x v="5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 recorded"/>
    <x v="5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40.777777777777779"/>
    <x v="5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48.325535714285714"/>
    <x v="5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46.953125"/>
    <x v="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6.688666666666663"/>
    <x v="5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48.842857142857142"/>
    <x v="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37.30909090909091"/>
    <x v="5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87.829673913043479"/>
    <x v="5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70.785365853658533"/>
    <x v="5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52.826086956521742"/>
    <x v="5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443.75"/>
    <x v="5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48.544642857142854"/>
    <x v="5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37.074074074074076"/>
    <x v="5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50"/>
    <x v="5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39.03846153846154"/>
    <x v="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66.688311688311686"/>
    <x v="5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67.132352941176464"/>
    <x v="5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66.369426751592357"/>
    <x v="5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64.620253164556956"/>
    <x v="5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58.370370370370374"/>
    <x v="5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86.956521739130437"/>
    <x v="9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6.470588235294116"/>
    <x v="9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163.78378378378378"/>
    <x v="9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107.98461538461538"/>
    <x v="9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2.111111111111114"/>
    <x v="9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47.2"/>
    <x v="9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112.01923076923077"/>
    <x v="9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74.953703703703709"/>
    <x v="9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1.578947368421055"/>
    <x v="9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45.875"/>
    <x v="9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75.853658536585371"/>
    <x v="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84.206349206349202"/>
    <x v="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17.22556390977444"/>
    <x v="9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86.489361702127653"/>
    <x v="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2.41379310344828"/>
    <x v="9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62.8125"/>
    <x v="9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67.729729729729726"/>
    <x v="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3.5632183908046"/>
    <x v="9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34.6"/>
    <x v="9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38.888888888888886"/>
    <x v="9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94.736842105263165"/>
    <x v="9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9.967058823529413"/>
    <x v="9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97.5"/>
    <x v="9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42.857142857142854"/>
    <x v="9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68.51351351351352"/>
    <x v="9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85.546875"/>
    <x v="9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54"/>
    <x v="9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26.554216867469879"/>
    <x v="9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13.82608695652173"/>
    <x v="9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32.011111111111113"/>
    <x v="9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7.189259259259259"/>
    <x v="9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88.46875"/>
    <x v="9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00.75"/>
    <x v="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64.714285714285708"/>
    <x v="9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51.854285714285716"/>
    <x v="9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38.794117647058826"/>
    <x v="9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44.645833333333336"/>
    <x v="9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156.77333333333334"/>
    <x v="9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18.70339366515837"/>
    <x v="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4.149532710280369"/>
    <x v="9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12.533333333333333"/>
    <x v="9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.861111111111111"/>
    <x v="9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80.178217821782184"/>
    <x v="9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32.43548387096774"/>
    <x v="9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33.75"/>
    <x v="9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4.384494382022467"/>
    <x v="9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44.956989247311824"/>
    <x v="9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1.04081632653061"/>
    <x v="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52.597560975609753"/>
    <x v="9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70.784482758620683"/>
    <x v="9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3.75"/>
    <x v="9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44.608695652173914"/>
    <x v="9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6.148961038961041"/>
    <x v="9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39.183673469387756"/>
    <x v="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45.593220338983052"/>
    <x v="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89.247787610619469"/>
    <x v="9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0.416470588235299"/>
    <x v="9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82.38095238095238"/>
    <x v="9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59.52380952380952"/>
    <x v="9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36.244897959183675"/>
    <x v="9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2.5"/>
    <x v="9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47"/>
    <x v="9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4.575090497737563"/>
    <x v="9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s v="No backers recorded"/>
    <x v="9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76"/>
    <x v="9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86.43564356435644"/>
    <x v="9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4"/>
    <x v="9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8"/>
    <x v="9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80.128205128205124"/>
    <x v="9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53.14285714285714"/>
    <x v="9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71.42857142857142"/>
    <x v="9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57.727272727272727"/>
    <x v="9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264.26315789473682"/>
    <x v="9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159.33333333333334"/>
    <x v="9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35"/>
    <x v="9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5"/>
    <x v="9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61.086956521739133"/>
    <x v="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 recorded"/>
    <x v="9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14.81818181818181"/>
    <x v="9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s v="No backers recorded"/>
    <x v="9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4"/>
    <x v="5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65.974683544303801"/>
    <x v="5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5"/>
    <x v="5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"/>
    <x v="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25.5"/>
    <x v="5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18.36363636363636"/>
    <x v="5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s v="No backers recorded"/>
    <x v="5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s v="No backers recorded"/>
    <x v="5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54.111111111111114"/>
    <x v="5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s v="No backers recorded"/>
    <x v="5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21.25"/>
    <x v="5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34"/>
    <x v="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25"/>
    <x v="5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s v="No backers recorded"/>
    <x v="5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0"/>
    <x v="5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15.70588235294117"/>
    <x v="5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5.5"/>
    <x v="5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0"/>
    <x v="5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34.024390243902438"/>
    <x v="5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37.5"/>
    <x v="5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1.666666666666666"/>
    <x v="5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28.125"/>
    <x v="5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s v="No backers recorded"/>
    <x v="5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1"/>
    <x v="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216.66666666666666"/>
    <x v="5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8.75"/>
    <x v="5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2.222222222222221"/>
    <x v="5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7.25"/>
    <x v="5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"/>
    <x v="5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122.14285714285714"/>
    <x v="5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s v="No backers recorded"/>
    <x v="5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s v="No backers recorded"/>
    <x v="5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s v="No backers recorded"/>
    <x v="5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s v="No backers recorded"/>
    <x v="5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s v="No backers recorded"/>
    <x v="5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"/>
    <x v="5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55"/>
    <x v="5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22"/>
    <x v="5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6.666666666666664"/>
    <x v="5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20"/>
    <x v="5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"/>
    <x v="7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s v="No backers recorded"/>
    <x v="7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25.576923076923077"/>
    <x v="7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63.970588235294116"/>
    <x v="7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89.925373134328353"/>
    <x v="7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93.071428571428569"/>
    <x v="7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89.674157303370791"/>
    <x v="7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207.61682242990653"/>
    <x v="7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9.408805031446541"/>
    <x v="7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58.97237569060775"/>
    <x v="7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94.736641221374043"/>
    <x v="7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80.647999999999996"/>
    <x v="7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68.68852459016392"/>
    <x v="7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34.68888888888889"/>
    <x v="7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462.85714285714283"/>
    <x v="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04.38888888888889"/>
    <x v="7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7.5"/>
    <x v="7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7.13"/>
    <x v="7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14.28571428571428"/>
    <x v="7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2.481481481481481"/>
    <x v="7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08.77551020408163"/>
    <x v="5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81.098039215686271"/>
    <x v="5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1.666666666666664"/>
    <x v="5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35.4"/>
    <x v="5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103.63559322033899"/>
    <x v="5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55.282051282051285"/>
    <x v="5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72.16970873786407"/>
    <x v="5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s v="No backers recorded"/>
    <x v="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58.615384615384613"/>
    <x v="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12.466666666666667"/>
    <x v="5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49.136363636363633"/>
    <x v="5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50.5"/>
    <x v="5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35.799999999999997"/>
    <x v="5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45.157894736842103"/>
    <x v="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98.78947368421052"/>
    <x v="5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88.307692307692307"/>
    <x v="5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170.62903225806451"/>
    <x v="5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83.75"/>
    <x v="5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5.099999999999994"/>
    <x v="5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66.333333333333329"/>
    <x v="5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4.89473684210526"/>
    <x v="3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8.440789473684205"/>
    <x v="3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59.041666666666664"/>
    <x v="3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71.34210526315789"/>
    <x v="3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51.227027027027027"/>
    <x v="3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60.242424242424242"/>
    <x v="3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935185185185183"/>
    <x v="3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31.206896551724139"/>
    <x v="3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63.875"/>
    <x v="3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9"/>
    <x v="3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3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09.06666666666666"/>
    <x v="3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6.75"/>
    <x v="3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109.93525179856115"/>
    <x v="3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0"/>
    <x v="3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5.388888888888886"/>
    <x v="3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33.90123456790124"/>
    <x v="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48.720930232558139"/>
    <x v="3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48.25"/>
    <x v="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58.972972972972975"/>
    <x v="3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1.638333333333334"/>
    <x v="5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83.716814159292042"/>
    <x v="5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63.648648648648646"/>
    <x v="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94.277777777777771"/>
    <x v="5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71.86666666666666"/>
    <x v="5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04.84615384615384"/>
    <x v="5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67.139344262295083"/>
    <x v="5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3.875"/>
    <x v="5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69.125"/>
    <x v="5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20.77083333333333"/>
    <x v="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2.222222222222221"/>
    <x v="5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.5"/>
    <x v="5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1.5384615384615385"/>
    <x v="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7.608695652173914"/>
    <x v="5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s v="No backers recorded"/>
    <x v="5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2.157142857142858"/>
    <x v="5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s v="No backers recorded"/>
    <x v="5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4.833333333333329"/>
    <x v="5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94.19"/>
    <x v="5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s v="No backers recorded"/>
    <x v="5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.25"/>
    <x v="3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213.375"/>
    <x v="3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59.162280701754383"/>
    <x v="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7.272727272727273"/>
    <x v="3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24.575757575757574"/>
    <x v="3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75.05"/>
    <x v="3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2.02"/>
    <x v="3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53.157894736842103"/>
    <x v="3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83.885416666666671"/>
    <x v="3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17.33333333333331"/>
    <x v="3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75.765151515151516"/>
    <x v="3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67.389380530973455"/>
    <x v="3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73.571428571428569"/>
    <x v="3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25"/>
    <x v="3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42"/>
    <x v="3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31.16666666666666"/>
    <x v="3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7.272727272727273"/>
    <x v="3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182.12727272727273"/>
    <x v="3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61.366666666666667"/>
    <x v="3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35.767499999999998"/>
    <x v="3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45.62222222222222"/>
    <x v="3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75.384615384615387"/>
    <x v="3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50.875"/>
    <x v="3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9.28571428571429"/>
    <x v="3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92.541865671641801"/>
    <x v="3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76.05"/>
    <x v="3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52.631578947368418"/>
    <x v="3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98.990430622009569"/>
    <x v="3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79.526315789473685"/>
    <x v="3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134.20833333333334"/>
    <x v="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37.625"/>
    <x v="3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51.044692737430168"/>
    <x v="3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50.03846153846154"/>
    <x v="3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33.93129770992365"/>
    <x v="3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58.214285714285715"/>
    <x v="3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88.037643678160919"/>
    <x v="3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70.576753926701571"/>
    <x v="3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53.289473684210527"/>
    <x v="3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36.36363636363637"/>
    <x v="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40.547315436241611"/>
    <x v="3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70.625"/>
    <x v="9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2.684210526315788"/>
    <x v="9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s v="No backers recorded"/>
    <x v="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90.9375"/>
    <x v="9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5"/>
    <x v="9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58.083333333333336"/>
    <x v="9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2"/>
    <x v="9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2.5"/>
    <x v="9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0"/>
    <x v="9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71.588235294117652"/>
    <x v="9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s v="No backers recorded"/>
    <x v="9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32.81818181818182"/>
    <x v="9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49.11578947368421"/>
    <x v="9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6.307692307692307"/>
    <x v="9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18"/>
    <x v="9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3"/>
    <x v="9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7"/>
    <x v="9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s v="No backers recorded"/>
    <x v="9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s v="No backers recorded"/>
    <x v="9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s v="No backers recorded"/>
    <x v="9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"/>
    <x v="3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41.833333333333336"/>
    <x v="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49.338428571428572"/>
    <x v="3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41.728395061728392"/>
    <x v="3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32.71875"/>
    <x v="3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51.96153846153846"/>
    <x v="3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0.685714285714283"/>
    <x v="3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2.241379310344826"/>
    <x v="3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416.875"/>
    <x v="3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6.651685393258425"/>
    <x v="3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8.454545454545453"/>
    <x v="3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70.5289837398374"/>
    <x v="3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87.958333333333329"/>
    <x v="3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26.26923076923077"/>
    <x v="3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7.777777777777779"/>
    <x v="3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57.25"/>
    <x v="3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96.34042553191489"/>
    <x v="3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43"/>
    <x v="3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35.551912568306008"/>
    <x v="3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68.80952380952381"/>
    <x v="3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28.571428571428573"/>
    <x v="3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50.631666666666668"/>
    <x v="3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106.8"/>
    <x v="3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4"/>
    <x v="3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34.097560975609753"/>
    <x v="3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25"/>
    <x v="3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0.5"/>
    <x v="3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215.95959595959596"/>
    <x v="3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1.25"/>
    <x v="3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08.25"/>
    <x v="3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29.97368421052633"/>
    <x v="3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17.49473684210527"/>
    <x v="3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0"/>
    <x v="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70.595238095238102"/>
    <x v="3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4.5"/>
    <x v="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30"/>
    <x v="3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2"/>
    <x v="3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7"/>
    <x v="3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2928.9285714285716"/>
    <x v="3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8.888888888888889"/>
    <x v="3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29.625"/>
    <x v="3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40.980952380952381"/>
    <x v="3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54"/>
    <x v="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36.109375"/>
    <x v="3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3.153846153846153"/>
    <x v="3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104"/>
    <x v="3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31.826923076923077"/>
    <x v="3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27.3896261682243"/>
    <x v="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56.363636363636367"/>
    <x v="3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77.352941176470594"/>
    <x v="3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2.8"/>
    <x v="3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48.846153846153847"/>
    <x v="3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8.240400000000001"/>
    <x v="3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70.212500000000006"/>
    <x v="3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4.054545454545448"/>
    <x v="3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80.272727272727266"/>
    <x v="3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54.2"/>
    <x v="3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0.26903448275862"/>
    <x v="3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38.740344827586206"/>
    <x v="3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52.54385964912279"/>
    <x v="3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15.3125"/>
    <x v="3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35.838709677419352"/>
    <x v="3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64.570118779438872"/>
    <x v="3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7.436000000000007"/>
    <x v="3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68.815577078288939"/>
    <x v="3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176.200223588597"/>
    <x v="3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511.79117647058825"/>
    <x v="3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60.44285714285715"/>
    <x v="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5.003043478260871"/>
    <x v="3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88.50671378091872"/>
    <x v="3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56.204984093319197"/>
    <x v="3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51.3054157782516"/>
    <x v="3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127.36450839328538"/>
    <x v="3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101.85532258064516"/>
    <x v="3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30.55782312925169"/>
    <x v="3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842.10602409638557"/>
    <x v="3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577.27593103448271"/>
    <x v="3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83.34246575342468"/>
    <x v="3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76.138500000000008"/>
    <x v="3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74.107684365781708"/>
    <x v="3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36.965660377358489"/>
    <x v="5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2500.969696969697"/>
    <x v="5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67.690214329454989"/>
    <x v="5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3.04738562091503"/>
    <x v="5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117.6"/>
    <x v="5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80.75185011709601"/>
    <x v="5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127.32038834951456"/>
    <x v="5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36.6444745538665"/>
    <x v="5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82.78024691358024"/>
    <x v="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279.37843137254902"/>
    <x v="5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61.375728669846318"/>
    <x v="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80.727532097004286"/>
    <x v="5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272.35590732591254"/>
    <x v="5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70.848739495798313"/>
    <x v="5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47.94003412969283"/>
    <x v="5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186.81393034825871"/>
    <x v="5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31.98948616600788"/>
    <x v="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29.310782241014799"/>
    <x v="5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45.02436053593178"/>
    <x v="5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1323.2540463917526"/>
    <x v="5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282.65966789667897"/>
    <x v="5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91.214401028277635"/>
    <x v="5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31.75"/>
    <x v="5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s v="No backers recorded"/>
    <x v="5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88.6875"/>
    <x v="5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453.14285714285717"/>
    <x v="5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2.75"/>
    <x v="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1"/>
    <x v="5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83.428571428571431"/>
    <x v="5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25"/>
    <x v="5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0"/>
    <x v="5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01.8"/>
    <x v="5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46.666666666666664"/>
    <x v="5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1"/>
    <x v="5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s v="No backers recorded"/>
    <x v="5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s v="No backers recorded"/>
    <x v="5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26"/>
    <x v="5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s v="No backers recorded"/>
    <x v="5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s v="No backers recorded"/>
    <x v="5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218.33333333333334"/>
    <x v="5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33.714285714285715"/>
    <x v="7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25"/>
    <x v="7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28.38790470372632"/>
    <x v="7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78.834261818181815"/>
    <x v="7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91.764705882352942"/>
    <x v="7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331.10237288135596"/>
    <x v="7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94.26193717277485"/>
    <x v="7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408.97689768976898"/>
    <x v="7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84.459270072992695"/>
    <x v="7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853658536585364"/>
    <x v="7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383.3643216080402"/>
    <x v="7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55.276856649395505"/>
    <x v="7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422.02059732234807"/>
    <x v="7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64.180327868852459"/>
    <x v="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173.57781674704077"/>
    <x v="7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88.601680840609291"/>
    <x v="7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50.222283950617282"/>
    <x v="7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92.38876826722338"/>
    <x v="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73.416901408450698"/>
    <x v="7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147.68495555555555"/>
    <x v="7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08.96848314606741"/>
    <x v="7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23.647540983606557"/>
    <x v="7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47.94736842105263"/>
    <x v="7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85.03692307692307"/>
    <x v="7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457.39093484419266"/>
    <x v="7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222.99047619047619"/>
    <x v="7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220.74074074074073"/>
    <x v="7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73.503898678414089"/>
    <x v="7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223.09647495361781"/>
    <x v="7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47.911392405063289"/>
    <x v="7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96.063829787234042"/>
    <x v="7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18.6144"/>
    <x v="7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18.45472440944881"/>
    <x v="7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43.21468926553672"/>
    <x v="7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82.71518987341773"/>
    <x v="7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593.93620078740162"/>
    <x v="7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262.15704968944101"/>
    <x v="7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46.580778301886795"/>
    <x v="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70.041118881118877"/>
    <x v="7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164.90686274509804"/>
    <x v="7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449.26385224274406"/>
    <x v="5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7.472841328413285"/>
    <x v="5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43.97499999999999"/>
    <x v="5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88.23571428571428"/>
    <x v="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36.326424870466319"/>
    <x v="5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0.177777777777777"/>
    <x v="5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52.62361216730039"/>
    <x v="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55.806451612903224"/>
    <x v="5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7.85327313769753"/>
    <x v="5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91.82989803350327"/>
    <x v="5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80.991037735849048"/>
    <x v="5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278.39411764705881"/>
    <x v="5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43.095041322314053"/>
    <x v="5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326.29205175600737"/>
    <x v="5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41.743801652892564"/>
    <x v="5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64.020933977455712"/>
    <x v="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99.455445544554451"/>
    <x v="5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38.49458483754512"/>
    <x v="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45.547792792792798"/>
    <x v="5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10.507317073170732"/>
    <x v="5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14.76533333333333"/>
    <x v="7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35.997067448680355"/>
    <x v="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154.17142857142858"/>
    <x v="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566.38916256157631"/>
    <x v="7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20.85714285714286"/>
    <x v="7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86.163845492085343"/>
    <x v="7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1.212114395886893"/>
    <x v="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67.261538461538464"/>
    <x v="7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2.8"/>
    <x v="7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46.13118421052633"/>
    <x v="7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244.11912547528519"/>
    <x v="7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259.25424836601309"/>
    <x v="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201.96402877697841"/>
    <x v="7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26.20857142857142"/>
    <x v="7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324.69"/>
    <x v="7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205"/>
    <x v="7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20.465926829268295"/>
    <x v="7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116.35303146309367"/>
    <x v="7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307.20212765957444"/>
    <x v="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46.6875"/>
    <x v="7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47.474464579901152"/>
    <x v="5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01.56"/>
    <x v="5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72.909090909090907"/>
    <x v="5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43.710526315789473"/>
    <x v="5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34"/>
    <x v="5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70.652173913043484"/>
    <x v="5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89.301204819277103"/>
    <x v="5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115.08571428571429"/>
    <x v="5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62.12"/>
    <x v="5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46.204266666666669"/>
    <x v="5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8.54854838709678"/>
    <x v="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7.520187499999999"/>
    <x v="5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88.147154471544724"/>
    <x v="5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110.49090909090908"/>
    <x v="5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66.826086956521735"/>
    <x v="5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58.597222222222221"/>
    <x v="5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113.63636363636364"/>
    <x v="5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43.571428571428569"/>
    <x v="5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78.94736842105263"/>
    <x v="5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8.125"/>
    <x v="5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63.031746031746032"/>
    <x v="7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30.37037037037037"/>
    <x v="7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51.477272727272727"/>
    <x v="7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35.789473684210527"/>
    <x v="7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8.817391304347822"/>
    <x v="7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28"/>
    <x v="7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51.313131313131315"/>
    <x v="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3.522727272727273"/>
    <x v="7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37.149310344827583"/>
    <x v="7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89.895287958115176"/>
    <x v="7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06.52500000000001"/>
    <x v="7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52.815789473684212"/>
    <x v="7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54.615384615384613"/>
    <x v="7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7.272727272727273"/>
    <x v="7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68.598130841121488"/>
    <x v="7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35.612244897959187"/>
    <x v="7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94.027777777777771"/>
    <x v="7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526.45652173913038"/>
    <x v="7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50.657142857142858"/>
    <x v="7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79.182941176470578"/>
    <x v="7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91.590909090909093"/>
    <x v="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116.96275362318841"/>
    <x v="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28.4"/>
    <x v="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03.33333333333333"/>
    <x v="7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10"/>
    <x v="7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23"/>
    <x v="7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31.555555555555557"/>
    <x v="7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"/>
    <x v="7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4.220338983050844"/>
    <x v="7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25"/>
    <x v="7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9.666666666666668"/>
    <x v="7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21.25"/>
    <x v="7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8.3333333333333339"/>
    <x v="7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21.34333333333333"/>
    <x v="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.333333333333333"/>
    <x v="7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34.666666666666664"/>
    <x v="7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21.727272727272727"/>
    <x v="7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1.922499999999999"/>
    <x v="7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26.59737827715356"/>
    <x v="7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10.666666666666666"/>
    <x v="7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29.035714285714285"/>
    <x v="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50.909090909090907"/>
    <x v="7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s v="No backers recorded"/>
    <x v="7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0.083333333333336"/>
    <x v="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45"/>
    <x v="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5.291666666666668"/>
    <x v="7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51.292134831460672"/>
    <x v="7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"/>
    <x v="7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381818181818183"/>
    <x v="7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"/>
    <x v="7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s v="No backers recorded"/>
    <x v="7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01.25"/>
    <x v="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9.666666666666668"/>
    <x v="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2.5"/>
    <x v="7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8.5"/>
    <x v="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1"/>
    <x v="7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23"/>
    <x v="7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7.987951807228917"/>
    <x v="7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70.94736842105266"/>
    <x v="7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63.569485530546629"/>
    <x v="7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3"/>
    <x v="5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5.3125"/>
    <x v="5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35.615384615384613"/>
    <x v="5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87.103448275862064"/>
    <x v="5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75.11363636363636"/>
    <x v="5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68.01204819277109"/>
    <x v="5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9.623931623931625"/>
    <x v="5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91.625"/>
    <x v="5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22.5"/>
    <x v="5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64.366735294117646"/>
    <x v="5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.857142857142858"/>
    <x v="5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33.315789473684212"/>
    <x v="5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90.276595744680847"/>
    <x v="5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76.92307692307692"/>
    <x v="5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59.233333333333334"/>
    <x v="5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65.38095238095238"/>
    <x v="5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67.307692307692307"/>
    <x v="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88.74647887323944"/>
    <x v="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65.868421052631575"/>
    <x v="5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.349243306169967"/>
    <x v="5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76.857142857142861"/>
    <x v="5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68.707820512820518"/>
    <x v="5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57.773584905660378"/>
    <x v="5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44.171348314606739"/>
    <x v="5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31.566308243727597"/>
    <x v="5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07.04511278195488"/>
    <x v="5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49.03451043338683"/>
    <x v="5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55.956632653061227"/>
    <x v="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6.970381807973048"/>
    <x v="5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4.056420233463037"/>
    <x v="5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68.625"/>
    <x v="5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65.318435754189949"/>
    <x v="5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35.92"/>
    <x v="5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40.070667078443485"/>
    <x v="5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75.647714604236342"/>
    <x v="5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61.203872437357631"/>
    <x v="5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8.130434782608695"/>
    <x v="5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68.106837606837601"/>
    <x v="5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65.891300230946882"/>
    <x v="5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81.654377880184327"/>
    <x v="5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52.701195219123505"/>
    <x v="8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1.228136882129277"/>
    <x v="8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5.035357142857142"/>
    <x v="8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39.066920943134534"/>
    <x v="8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82"/>
    <x v="8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27.301369863013697"/>
    <x v="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42.222222222222221"/>
    <x v="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33.235294117647058"/>
    <x v="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85.71428571428572"/>
    <x v="8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42.333333333333336"/>
    <x v="8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0.266666666666666"/>
    <x v="8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61.902777777777779"/>
    <x v="8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40.75"/>
    <x v="8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55.796747967479675"/>
    <x v="8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0"/>
    <x v="8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73.125416666666666"/>
    <x v="8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26.060606060606062"/>
    <x v="8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22.642857142857142"/>
    <x v="8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47.222222222222221"/>
    <x v="8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32.324473684210524"/>
    <x v="8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53.421052631578945"/>
    <x v="3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51.304347826086953"/>
    <x v="3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7.197247706422019"/>
    <x v="3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27.1"/>
    <x v="3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06.31"/>
    <x v="3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82.145270270270274"/>
    <x v="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64.79651993355483"/>
    <x v="3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60.820280373831778"/>
    <x v="3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67.970099667774093"/>
    <x v="3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81.561805555555551"/>
    <x v="3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25.42547309833024"/>
    <x v="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21.497991967871485"/>
    <x v="3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27.226630727762803"/>
    <x v="3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.091093117408906"/>
    <x v="3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1.230179028132991"/>
    <x v="3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41.607142857142854"/>
    <x v="3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35.58503401360545"/>
    <x v="3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22.116176470588236"/>
    <x v="3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64.625635808748726"/>
    <x v="3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69.569620253164558"/>
    <x v="3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75.133028169014082"/>
    <x v="3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140.97916666666666"/>
    <x v="3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49.472392638036808"/>
    <x v="3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53.865251485148519"/>
    <x v="3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4.5712530712530715"/>
    <x v="3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65.00344827586207"/>
    <x v="3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53.475252525252522"/>
    <x v="3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43.912280701754383"/>
    <x v="3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0.852631578947367"/>
    <x v="3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58.6328125"/>
    <x v="3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32.81666666666667"/>
    <x v="3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426.93169877408059"/>
    <x v="3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3.808729166666669"/>
    <x v="3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98.413654618473899"/>
    <x v="3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07.32142857142857"/>
    <x v="3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1.67005076142132"/>
    <x v="3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41.782287822878232"/>
    <x v="3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21.38"/>
    <x v="3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94.103550295857985"/>
    <x v="3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5.721951219512196"/>
    <x v="3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90.635922330097088"/>
    <x v="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97.297619047619051"/>
    <x v="3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7.11904761904762"/>
    <x v="3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28.104972375690608"/>
    <x v="3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44.43333333333334"/>
    <x v="3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24.274157303370785"/>
    <x v="3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5.117647058823529"/>
    <x v="3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4.762886597938145"/>
    <x v="3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88.37871287128712"/>
    <x v="3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48.08247422680412"/>
    <x v="3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49.934589800443462"/>
    <x v="3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07.82155688622754"/>
    <x v="3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42.63403614457831"/>
    <x v="3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4.370762711864407"/>
    <x v="3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37.476190476190474"/>
    <x v="3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30.202020202020201"/>
    <x v="3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33.550632911392405"/>
    <x v="3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64.74666666666667"/>
    <x v="3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57.932367149758456"/>
    <x v="3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53.078431372549019"/>
    <x v="3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48.0625"/>
    <x v="8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82.396874999999994"/>
    <x v="8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50.454545454545453"/>
    <x v="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5.83333333333333"/>
    <x v="8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63.03458333333333"/>
    <x v="8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108.02152542372882"/>
    <x v="8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46.088607594936711"/>
    <x v="8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07.21428571428571"/>
    <x v="8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50.9338679245283"/>
    <x v="8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40.04"/>
    <x v="8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64.44"/>
    <x v="8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3.827586206896555"/>
    <x v="8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00.46511627906976"/>
    <x v="8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46.630652173913049"/>
    <x v="8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34.074074074074076"/>
    <x v="8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65.214642857142863"/>
    <x v="8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44.205882352941174"/>
    <x v="8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71.965517241379317"/>
    <x v="8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52.94736842105263"/>
    <x v="8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09.45138888888889"/>
    <x v="8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75.035714285714292"/>
    <x v="8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15.71428571428571"/>
    <x v="8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31.659810426540286"/>
    <x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46.176470588235297"/>
    <x v="8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68.481650485436887"/>
    <x v="8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53.469203539823013"/>
    <x v="8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09.10778443113773"/>
    <x v="8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51.185616438356163"/>
    <x v="8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27.936800000000002"/>
    <x v="8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82.496921824104234"/>
    <x v="8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59.817476635514019"/>
    <x v="8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64.816470588235291"/>
    <x v="8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90.09615384615384"/>
    <x v="8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40.962025316455694"/>
    <x v="8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56.000127388535034"/>
    <x v="8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37.672800000000002"/>
    <x v="8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0.078125"/>
    <x v="8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78.031999999999996"/>
    <x v="8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8.90909090909091"/>
    <x v="8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37.134969325153371"/>
    <x v="8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.961038961038959"/>
    <x v="8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1.044943820224717"/>
    <x v="8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4.53125"/>
    <x v="8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21.25"/>
    <x v="8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30"/>
    <x v="8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25.491803278688526"/>
    <x v="8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11.428571428571429"/>
    <x v="8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108"/>
    <x v="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.883162444113267"/>
    <x v="8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47.383612662942269"/>
    <x v="8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211.84"/>
    <x v="8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219.92638036809817"/>
    <x v="8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40.795406360424032"/>
    <x v="8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75.502840909090907"/>
    <x v="8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3.542553191489361"/>
    <x v="8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60.865671641791046"/>
    <x v="8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5.69230769230769"/>
    <x v="8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48.104623556581984"/>
    <x v="8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74.184357541899445"/>
    <x v="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3.34552845528455"/>
    <x v="8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66.623188405797094"/>
    <x v="5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04.99007444168734"/>
    <x v="5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s v="No backers recorded"/>
    <x v="5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s v="No backers recorded"/>
    <x v="5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300"/>
    <x v="5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"/>
    <x v="5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s v="No backers recorded"/>
    <x v="5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3"/>
    <x v="5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15"/>
    <x v="5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4"/>
    <x v="5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No backers recorded"/>
    <x v="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s v="No backers recorded"/>
    <x v="5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5.428571428571429"/>
    <x v="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s v="No backers recorded"/>
    <x v="5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s v="No backers recorded"/>
    <x v="5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25"/>
    <x v="5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27.5"/>
    <x v="5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s v="No backers recorded"/>
    <x v="5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s v="No backers recorded"/>
    <x v="5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No backers recorded"/>
    <x v="5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367"/>
    <x v="5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2"/>
    <x v="5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s v="No backers recorded"/>
    <x v="5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60"/>
    <x v="5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s v="No backers recorded"/>
    <x v="5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s v="No backers recorded"/>
    <x v="5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s v="No backers recorded"/>
    <x v="5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97.407407407407405"/>
    <x v="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47.857142857142854"/>
    <x v="5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50"/>
    <x v="5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s v="No backers recorded"/>
    <x v="5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0.5"/>
    <x v="5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s v="No backers recorded"/>
    <x v="5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0"/>
    <x v="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50"/>
    <x v="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0"/>
    <x v="5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s v="No backers recorded"/>
    <x v="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81.582499999999996"/>
    <x v="5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s v="No backers recorded"/>
    <x v="5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s v="No backers recorded"/>
    <x v="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s v="No backers recorded"/>
    <x v="8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8.333333333333332"/>
    <x v="8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224.42857142857142"/>
    <x v="8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37.5"/>
    <x v="8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45"/>
    <x v="8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"/>
    <x v="8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57142857142857"/>
    <x v="8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 recorded"/>
    <x v="8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42"/>
    <x v="8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57.875"/>
    <x v="8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30"/>
    <x v="8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 recorded"/>
    <x v="8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25"/>
    <x v="8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s v="No backers recorded"/>
    <x v="8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50"/>
    <x v="8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.5"/>
    <x v="8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s v="No backers recorded"/>
    <x v="8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0"/>
    <x v="8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s v="No backers recorded"/>
    <x v="8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 recorded"/>
    <x v="8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s v="No backers recorded"/>
    <x v="5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No backers recorded"/>
    <x v="5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22.333333333333332"/>
    <x v="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52"/>
    <x v="5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6.833333333333332"/>
    <x v="5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s v="No backers recorded"/>
    <x v="5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6.3"/>
    <x v="5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84.0625"/>
    <x v="5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168.39393939393941"/>
    <x v="5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5"/>
    <x v="5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6.666666666666671"/>
    <x v="5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s v="No backers recorded"/>
    <x v="5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0.333333333333336"/>
    <x v="5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No backers recorded"/>
    <x v="5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8.3333333333333339"/>
    <x v="5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35.384615384615387"/>
    <x v="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.833333333333336"/>
    <x v="5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5"/>
    <x v="5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s v="No backers recorded"/>
    <x v="5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"/>
    <x v="5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s v="No backers recorded"/>
    <x v="5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69.472222222222229"/>
    <x v="5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"/>
    <x v="5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1"/>
    <x v="5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8"/>
    <x v="5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34.444444444444443"/>
    <x v="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1"/>
    <x v="5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s v="No backers recorded"/>
    <x v="5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1"/>
    <x v="5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1"/>
    <x v="5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501.25"/>
    <x v="5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0.5"/>
    <x v="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"/>
    <x v="5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"/>
    <x v="5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s v="No backers recorded"/>
    <x v="5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13"/>
    <x v="5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306"/>
    <x v="5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22.5"/>
    <x v="5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s v="No backers recorded"/>
    <x v="5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50"/>
    <x v="5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 recorded"/>
    <x v="8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5"/>
    <x v="8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74.22935779816514"/>
    <x v="8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81.252688172043008"/>
    <x v="8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30.23469453376205"/>
    <x v="8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53.409836065573771"/>
    <x v="8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75.130434782608702"/>
    <x v="8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75.666666666666671"/>
    <x v="8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31.691394658753708"/>
    <x v="8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47.777777777777779"/>
    <x v="8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90"/>
    <x v="8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49.31401960784314"/>
    <x v="8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62.06989247311828"/>
    <x v="8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3.4"/>
    <x v="8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9.268656716417908"/>
    <x v="8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271.50769230769231"/>
    <x v="8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34.125"/>
    <x v="8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40.492537313432834"/>
    <x v="8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89.75806451612902"/>
    <x v="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68.862499999999997"/>
    <x v="8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108.77659574468085"/>
    <x v="8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25.98529411764706"/>
    <x v="8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90.523255813953483"/>
    <x v="8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28.880434782608695"/>
    <x v="8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31"/>
    <x v="8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1.674418604651166"/>
    <x v="8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6.270833333333332"/>
    <x v="8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48.07692307692308"/>
    <x v="8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27.558139534883722"/>
    <x v="8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6.97137931034483"/>
    <x v="8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29.021276595744681"/>
    <x v="8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8.65666666666667"/>
    <x v="8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37.647058823529413"/>
    <x v="8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97.904038461538462"/>
    <x v="8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42.553191489361701"/>
    <x v="8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31.58368421052631"/>
    <x v="8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32.320987654320987"/>
    <x v="8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1.103999999999999"/>
    <x v="8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31.341463414634145"/>
    <x v="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29.1139240506329"/>
    <x v="8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5.020624999999999"/>
    <x v="3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50"/>
    <x v="3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47.541473684210523"/>
    <x v="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40.04"/>
    <x v="3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5.84210526315789"/>
    <x v="3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46.401222222222216"/>
    <x v="3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50.365853658536587"/>
    <x v="3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.566666666666666"/>
    <x v="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39.493684210526318"/>
    <x v="3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49.246153846153845"/>
    <x v="3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62.38"/>
    <x v="3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37.9375"/>
    <x v="3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51.6"/>
    <x v="3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27.777777777777779"/>
    <x v="3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99.382239382239376"/>
    <x v="3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38.848205128205123"/>
    <x v="3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45.548809523809524"/>
    <x v="3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600"/>
    <x v="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80.551071428571419"/>
    <x v="3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52.8"/>
    <x v="3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676470588235297"/>
    <x v="3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3.448275862068964"/>
    <x v="3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40.142857142857146"/>
    <x v="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17.2"/>
    <x v="3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No backers recorded"/>
    <x v="3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s v="No backers recorded"/>
    <x v="3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s v="No backers recorded"/>
    <x v="3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15"/>
    <x v="3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s v="No backers recorded"/>
    <x v="3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s v="No backers recorded"/>
    <x v="3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35.714285714285715"/>
    <x v="3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7.5"/>
    <x v="3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s v="No backers recorded"/>
    <x v="3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s v="No backers recorded"/>
    <x v="3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No backers recorded"/>
    <x v="3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52.5"/>
    <x v="3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77.5"/>
    <x v="3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s v="No backers recorded"/>
    <x v="3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3.545454545454547"/>
    <x v="3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s v="No backers recorded"/>
    <x v="3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6.25"/>
    <x v="3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 recorded"/>
    <x v="3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03.68174242424243"/>
    <x v="3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85.18518518518519"/>
    <x v="3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54.153846153846153"/>
    <x v="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177.2093023255814"/>
    <x v="3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00.325"/>
    <x v="3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36.90909090909091"/>
    <x v="3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57.535211267605632"/>
    <x v="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52.962839506172834"/>
    <x v="3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82.328947368421055"/>
    <x v="3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135.41666666666666"/>
    <x v="3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74.06557377049181"/>
    <x v="3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4.083333333333329"/>
    <x v="3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61.029411764705884"/>
    <x v="3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50"/>
    <x v="3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66.08974358974359"/>
    <x v="3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7.25"/>
    <x v="3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00"/>
    <x v="3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09.96308108108107"/>
    <x v="3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169.91525423728814"/>
    <x v="3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95.740740740740748"/>
    <x v="3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59.460317460317462"/>
    <x v="3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55.769230769230766"/>
    <x v="3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30.076923076923077"/>
    <x v="3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8.438596491228068"/>
    <x v="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64.032786885245898"/>
    <x v="3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153846153846153"/>
    <x v="3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49.194029850746269"/>
    <x v="3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65.16216216216216"/>
    <x v="3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43.621621621621621"/>
    <x v="3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43.7"/>
    <x v="3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7.419642857142861"/>
    <x v="3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77.5"/>
    <x v="3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38.883333333333333"/>
    <x v="3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4.985074626865675"/>
    <x v="3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61.342857142857142"/>
    <x v="3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23.117647058823529"/>
    <x v="3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29.611111111111111"/>
    <x v="3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75.611111111111114"/>
    <x v="3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35.6"/>
    <x v="8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143"/>
    <x v="8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s v="No backers recorded"/>
    <x v="8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5"/>
    <x v="8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s v="No backers recorded"/>
    <x v="8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 recorded"/>
    <x v="8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00"/>
    <x v="8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s v="No backers recorded"/>
    <x v="8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60"/>
    <x v="8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50"/>
    <x v="8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72.5"/>
    <x v="8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9.5"/>
    <x v="8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62.5"/>
    <x v="8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s v="No backers recorded"/>
    <x v="8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s v="No backers recorded"/>
    <x v="8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s v="No backers recorded"/>
    <x v="8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s v="No backers recorded"/>
    <x v="8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s v="No backers recorded"/>
    <x v="8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 recorded"/>
    <x v="8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s v="No backers recorded"/>
    <x v="8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23.083333333333332"/>
    <x v="2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25.5"/>
    <x v="2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48.18181818181818"/>
    <x v="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"/>
    <x v="2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1"/>
    <x v="2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s v="No backers recorded"/>
    <x v="2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50"/>
    <x v="2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5"/>
    <x v="2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02.83333333333334"/>
    <x v="2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29.125"/>
    <x v="2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"/>
    <x v="2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s v="No backers recorded"/>
    <x v="2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3"/>
    <x v="2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50"/>
    <x v="2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s v="No backers recorded"/>
    <x v="2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1"/>
    <x v="2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6.05263157894737"/>
    <x v="2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305.77777777777777"/>
    <x v="2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12.142857142857142"/>
    <x v="2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83.571428571428569"/>
    <x v="2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8"/>
    <x v="3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115.53333333333333"/>
    <x v="3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21.900662251655628"/>
    <x v="3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80.022494887525568"/>
    <x v="3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35.520000000000003"/>
    <x v="3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64.933333333333323"/>
    <x v="3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0.965703745743475"/>
    <x v="3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31.444155844155844"/>
    <x v="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81.949748743718587"/>
    <x v="3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58.92763157894737"/>
    <x v="3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7.29347633136095"/>
    <x v="3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55.758509532062391"/>
    <x v="3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83.802893802893806"/>
    <x v="3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58.422210884353746"/>
    <x v="3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70.57142857142856"/>
    <x v="3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07.1"/>
    <x v="3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47.180555555555557"/>
    <x v="3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120.30882352941177"/>
    <x v="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7.59748427672956"/>
    <x v="3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205.2987012987013"/>
    <x v="3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35.547169811320757"/>
    <x v="4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74.639488409272587"/>
    <x v="4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7.058064516129029"/>
    <x v="4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26.591351351351353"/>
    <x v="4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6.774193548387096"/>
    <x v="4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31.820544982698959"/>
    <x v="4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27.576923076923077"/>
    <x v="4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56"/>
    <x v="4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21.555555555555557"/>
    <x v="4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44.095238095238095"/>
    <x v="4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63.87"/>
    <x v="4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8.987654320987652"/>
    <x v="4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80.185489510489504"/>
    <x v="4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34.904761904761905"/>
    <x v="4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89.100502512562812"/>
    <x v="4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9.44"/>
    <x v="4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136.9047619047619"/>
    <x v="4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7.46"/>
    <x v="4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31.96153846153846"/>
    <x v="4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25.214285714285715"/>
    <x v="4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0.040816326530612"/>
    <x v="4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45.94202898550725"/>
    <x v="4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5"/>
    <x v="4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s v="No backers recorded"/>
    <x v="4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23.58248500999335"/>
    <x v="4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9.480769230769234"/>
    <x v="4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91.304347826086953"/>
    <x v="4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78.666205607476627"/>
    <x v="4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2"/>
    <x v="4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7.666666666666668"/>
    <x v="4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1.333333333333336"/>
    <x v="4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71.599999999999994"/>
    <x v="4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307.8235294117647"/>
    <x v="4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80.454545454545453"/>
    <x v="4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83.942857142857136"/>
    <x v="4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.5"/>
    <x v="4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73.372093023255815"/>
    <x v="4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112.86184210526316"/>
    <x v="4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95.277627118644077"/>
    <x v="4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22.75"/>
    <x v="4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133.30000000000001"/>
    <x v="2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3.8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85.75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67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73.55803571428572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74.03846153846155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93.695652173913047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77.327718446601949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92.222222222222229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60.964285714285715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91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41.583333333333336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33.761904761904759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70.6170212765957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167.15151515151516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128.61988304093566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65.41379310344827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117.55555555555556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126.48148148148148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550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44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69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27.5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84.9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12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200"/>
    <x v="2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0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s v="No backers recorded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s v="No backers recorded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5.2857142857142856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1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72.762711864406782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7.5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3.333333333333334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66666666666668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89.21052631578948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116.55769230769231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005000000000001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No backers recorded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7.5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34.130434782608695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132.34615384615384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922.22222222222217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63.57142857142858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217.375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149.44486692015209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71.237487309644663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44.464318398474738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4.94480519480518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84.871516544117654"/>
    <x v="2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53.945205479452056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50.531468531468533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8.0014084507042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95.373770491803285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57.631016333938291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64.160481283422456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92.387692307692305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25.97972972972973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94.637681159420296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70.69942196531792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0.762081784386616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68.254054054054052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95.48863636363636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7.1902649656526005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11.65486725663715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61.74504950495049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69.760961810466767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77.229591836734699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340.56521739130437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67.417903225806455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845.70270270270271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97.191780821917803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451.84033613445376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138.66871165644173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1.640147492625371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69.51724137931035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61.88210526315791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493.13333333333333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2.120418848167539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235294117647058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8.75"/>
    <x v="2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40.611111111111114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 recorded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37.954545454545453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35.73469387755102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42.157894736842103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3.25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55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 recorded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s v="No backers recorded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39.285714285714285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47.5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 recorded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7.333333333333332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1.757575757575758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5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39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52.5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s v="No backers recorded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30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1.25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s v="No backers recorded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5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11.333333333333334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29.470588235294116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63.098484848484851"/>
    <x v="2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s v="No backers recorded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 recorded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43.846153846153847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75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45.972222222222221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93.666666666666671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5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s v="No backers recorded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47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66.666666666666671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18.770491803278688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66.111111111111114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36.859154929577464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39.810810810810814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31.5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02.5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6.45833333333333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47.878787878787875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73.214285714285708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89.66666666666667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151.4623287671233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5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36.5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4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7.357553191489373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6.474820143884891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4.859538461538463"/>
    <x v="2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42.903225806451616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1.230769230769234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33.944444444444443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90.744680851063833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50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24.444444444444443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4.25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67.741935483870961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65.376811594202906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21.9047619047619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47.456140350877192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92.842592592592595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8.253012048192772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37.209583333333335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5.25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43.214285714285715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5.130177514792898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23.636363636363637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03.95098039215686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50.384615384615387"/>
    <x v="2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13.6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8.571428571428573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3.829787234042556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8.8571428571428577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50.666666666666664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60.784313725490193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13.42105263157895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04.56521739130434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8.30927835051547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35.039473684210527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72.72727272727275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63.846153846153847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30.189368421052631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83.51428571428572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4.761904761904759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20.118172043010752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4.090909090909093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40.476190476190474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4.537037037037038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125.80645161290323"/>
    <x v="2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19.696969696969695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s v="No backers recorded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s v="No backers recorded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30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60.666666666666664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No backers recorded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s v="No backers recorded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23.333333333333332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5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23.923076923076923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s v="No backers recorded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5.833333333333334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s v="No backers recorded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29.785714285714285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60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24.333333333333332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500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s v="No backers recorded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35"/>
    <x v="2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9.555555555555557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26.666666666666668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8.333333333333332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20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3.333333333333334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s v="No backers recorded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2.5"/>
    <x v="2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50.4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5.02933333333334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35.4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83.333333333333329"/>
    <x v="2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35.92307692307692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s v="No backers recorded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119.125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90.333333333333329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2.3333333333333335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s v="No backers recorded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108.33333333333333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5.7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29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96.551724137931032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s v="No backers recorded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63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381.6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6.25"/>
    <x v="2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6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0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5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No backers recorded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81.571428571428569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7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27.3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29.411764705882351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2.5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s v="No backers recorded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5.75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52.083333333333336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183.33333333333334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6.333333333333332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s v="No backers recorded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486.42857142857144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5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9.75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18.75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36.588235294117645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0.714285714285708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52.8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20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1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46.928571428571431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78.07692307692308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203.66666666666666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20.714285714285715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48.555555555555557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68.099999999999994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8.5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615384615384613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43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3.333333333333329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30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75.5102040816326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31.6617587939698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75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112.14285714285714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41.666666666666664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55.17343750000001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162.7741935483871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88.333333333333329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85.736842105263165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47.574074074074076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2.972972972972968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90.538461538461533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7.647058823529413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36.363636363636367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26.71875"/>
    <x v="2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329.2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81.242424242424249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202.22772277227722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s v="No backers recorded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100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s v="No backers recorded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82.461538461538467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.6666666666666665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2.5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s v="No backers recorded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18.896551724137932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200.625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201.66666666666666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s v="No backers recorded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6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66.099999999999994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93.333333333333329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s v="No backers recorded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s v="No backers recorded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 recorded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50.75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0.9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109.03061224489795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5.692295918367346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41.92307692307692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88.7734375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80.225352112676063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78.936170212765958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95.588235294117652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9.890109890109883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74.534883720930239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23.94117647058823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64.84848484848487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8.620689655172413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70.884955752212392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.5714285714285712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13.5666666666666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60.6875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10.21739130434783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36.45833333333334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3.164948453608247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86.49152542372881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55.23827397260274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15.08256880733946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09.5945945945946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45.214285714285715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104.15169811320754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35.714285714285715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96.997252747252745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370.37037037037038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94.408602150537632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48.984375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45.590909090909093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3.275254237288134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63.2289156626506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153.5204081632653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90.2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18.97113163972287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80.25"/>
    <x v="2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62.5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131.37719999999999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73.032980769230775"/>
    <x v="2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78.52941176470588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62.90974729241879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08.24237288135593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8.865979381443296"/>
    <x v="2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4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16.73076923076923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233.89843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58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4.84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85.181818181818187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46.69158878504672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50.764811490125673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87.7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42.27777777777777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46.44654088050314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103.17073170731707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80.464601769911511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34.66666666666666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0.689320388349515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162.70967741935485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20.16666666666667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67.697802197802204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52.103448275862071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51.6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64.3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84.858585858585855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94.548850574712645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45.536585365853661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.724137931034484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50.88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91.13043478260869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89.314285714285717"/>
    <x v="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88.588631921824103"/>
    <x v="2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96.300911854103347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3.3125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37.222222222222221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92.130423728813554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76.785714285714292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96.526315789473685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51.891891891891895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128.9140625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84.108974358974365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82.941562500000003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259.94827586206895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37.2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77.02127659574469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74.074074074074076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0.666666666666671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23.62857142857143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37.5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13.333333333333334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s v="No backers recorded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s v="No backers recorded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s v="No backers recorded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1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41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55.833333333333336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s v="No backers recorded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9.761194029850742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5.521739130434781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17.65277777777777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5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796.6666666666665"/>
    <x v="2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200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87.5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20.142857142857142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20.8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61.307692307692307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92.142857142857139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7.333333333333333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64.8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0.12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52.5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23.666666666666668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415.77777777777777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53.714285714285715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0.6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 recorded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8.666666666666668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78.333333333333329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67.777777777777771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16.666666666666668"/>
    <x v="2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62.5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42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0.0888888888889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1270.2222222222222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88.444444444444443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56.342380952380957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53.529411764705884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25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56.785714285714285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40.833333333333336"/>
    <x v="2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65.111111111111114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55.6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40.53846153846155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25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69.533333333333331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.5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237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9.870967741935488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0.25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272.58620689655174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3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.184210526315788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10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70.10526315789474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57.888888888888886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125.27027027027027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s v="No backers recorded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300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43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1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775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12.8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0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58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244.80459770114942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6.5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s v="No backers recorded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.176470588235297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s v="No backers recorded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39.23931623931625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10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93.75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53.75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10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3.75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18.75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23.142857142857142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29.045454545454547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50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s v="No backers recorded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450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24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32.25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5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No backers recorded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251.33333333333334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s v="No backers recorded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37.5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0.35211267605634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41.421052631578945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52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33.990384615384613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03.35294117647059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34.791044776119406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41.773858921161825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64.268292682926827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31.209370860927152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62.921348314606739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8.536585365853654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82.608695652173907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8.504230769230773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80.15789473684211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28.405405405405407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80.730158730158735"/>
    <x v="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00.69444444444446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37.591549295774648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58.095238095238095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60.300892473118282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63.363636363636367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50.901639344262293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100.5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31.619718309859156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65.102564102564102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79.310344827586206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139.18918918918919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31.91304347826087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91.3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39.672727272727272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7.549019607843135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33.025641025641029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77.335806451612896"/>
    <x v="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31.933333333333334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36.33333333333333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46.768211920529801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40.073529411764703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00.21739130434783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41.666666666666664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46.714285714285715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71.491803278688522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14.444444444444445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356.84210526315792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s v="No backers recorded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37.75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2.75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4.458333333333332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s v="No backers recorded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3.07692307692308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300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86.2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6.666666666666664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49.20754716981132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12.5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09.04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41.666666666666664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s v="No backers recorded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2.75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s v="No backers recorded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70.833333333333329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63.109756097560975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50.157964601769912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2.883333333333333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85.531055900621112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53.723404255319146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127.80851063829788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06.57391304347826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262.11194029850748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57.171428571428571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50.20192307692308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66.586956521739125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.2521008403361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256.37288135593218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36.610619469026545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37.142857142857146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45.878378378378379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141.71296296296296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52.48717948717948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59.523809523809526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50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93.62162162162161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106.79702970297029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7.21621621621621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7.5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0.4615384615384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97.377049180327873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34.91921739130435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85.530386740331494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182.90909090909091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31.13620817843866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39.810126582278478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59.701730769230764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88.735294117647058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58.688622754491021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69.56513661202186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15.87323943661971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3.869565217391305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81.125925925925927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7.626943005181346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46.429824561403507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0.475000000000001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65.579545454545453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119.1924882629108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83.05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57.52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.08695652173913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70.771505376344081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29.166666666666668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72.76136363636364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1.853414634146333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98.2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51.7381443298969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4.821917808219183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7.65306122448979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81343283582089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41.237647058823526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.551020408163268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70.285714285714292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48.325153374233132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3.177083333333336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0.952380952380949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6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1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8.235294117647058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106.50344827586207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04.57142857142858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4.912587412587413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0.41666666666666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52.58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54.3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76.029411764705884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05.2063492063492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68.666666666666671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29.36170212765958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34.26371308016877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17.829787234042552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203.2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69.18518518518519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25.12295081967213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73.529411764705884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48.437149758454105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26.608400000000003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3.666666666666664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0.714285714285715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9.266666666666666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84.285714285714292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9.583333333333332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26.667037037037037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45.978723404255319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25.09090909090909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41.29166666666666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5.333333333333336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46.420454545454547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57.2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173.7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59.6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89.585714285714289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204.05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8.703703703703702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53.339999999999996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75.087719298245617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8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209.83870967741936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61.022222222222226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1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80.034482758620683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9.06896551724138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9.438202247191015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93.977440000000001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1.944444444444443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78.5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33.75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66.44736842105263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35.799999999999997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45.65217391304347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5.693877551020407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152.5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30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42.28070175438597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24.545454545454547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2.77777777777777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4.92307692307692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3.10144927536232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80.400000000000006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72.289156626506028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32.972972972972975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16.65217391304348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79.61904761904762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27.777777777777779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81.029411764705884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36.84821428571428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77.61702127659575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09.07894736842105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119.64285714285714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78.205128205128204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2.173913043478258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114.125"/>
    <x v="2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50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91.666666666666671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08.59090909090909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69.822784810126578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09.57142857142857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71.666666666666671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93.611111111111114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76.8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35.795454545454547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5.6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47.33333333333334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56.333333333333336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6.19047619047619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63.574074074074076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84.78260869565219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126.72222222222223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83.42647058823529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54.5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302.30769230769232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44.138888888888886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866.66666666666663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61.388888888888886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9.666666666666668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5.478260869565219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96.203703703703709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67.92307692307692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30.777777777777779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8.333333333333336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6.833333333333329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71.730769230769226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176.47058823529412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21.10526315789474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4.98701298701299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8.19047619047619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54.55263157894737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11.89285714285714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85.208333333333329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6.652173913043484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5.166666666666671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93.760312499999998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33.33333333333334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1.219512195121951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00.17142857142858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34.6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184.67741935483872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69.818181818181813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1.944444444444443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41.666666666666664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36.06818181818182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9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4.210526315789473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5.892857142857146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1.666666666666666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68.353846153846149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7.065217391304348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18.12941176470588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44.757575757575758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99.787878787878782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17.64705882352941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203.33333333333334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28.323529411764707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110.23076923076923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1.970149253731343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58.611111111111114"/>
    <x v="2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9.428571428571427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81.375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199.16666666666666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115.38461538461539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6.428571428571431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70.568181818181813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2.222222222222221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59.46666666666667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7.777999999999999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72.053571428571431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3.695652173913047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.411764705882351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103.21428571428571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71.152173913043484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5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81.776315789473685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97.02980769230766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46.609195402298852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1.724137931034484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294117647058826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16.25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0.152638888888887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95.238095238095241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52.214285714285715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34.1549295774648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62.827380952380949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8.94736842105263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43.108108108108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84.166666666666671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86.07142857142858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89.785555555555561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64.157560975609755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59.651162790697676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31.25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41.222222222222221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43.35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64.516129032258064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43.28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77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51.222222222222221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8.2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9.487179487179485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41.125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41.405405405405403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27.5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3.571428571428569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45.86956521739131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358.6875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0.981818181818184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45.037037037037038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7.527777777777779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0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57.916666666666664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9.705882352941178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90.684210526315795"/>
    <x v="2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55.012688172043013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57.222222222222221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72.950819672131146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4.468085106382972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716.35294117647061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50.396825396825399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41.666666666666664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35.766666666666666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88.739130434782609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48.4848484848485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51.794871794871796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20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2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3.230769230769234"/>
    <x v="2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9.596491228070178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4.25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164.61538461538461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25.05263157894737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51.875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40.285714285714285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4.909090909090907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55.333333333333336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3.142857142857139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38.71212121212121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125.37931034482759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78.263888888888886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47.222222222222221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79.099999999999994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14.29199999999999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51.724137931034484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30.76923076923077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74.208333333333329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47.846153846153847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34.408163265306122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40.238095238095241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60.285714285714285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25.30952380952381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5.952380952380949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36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70.763157894736835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125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6.512820512820511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05"/>
    <x v="2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45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2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96.666666666666671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60.333333333333336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79.89473684210526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58.823529411764703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75.340909090909093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55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956521739130437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227.2727272727272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307.69230769230768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50.020909090909093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72.392857142857139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95.952380952380949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5.615384615384613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.029411764705884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56.825000000000003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37.24324324324326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75.714285714285708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99"/>
    <x v="2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569767441860463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5.108108108108105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6.666666666666664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25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49.230769230769234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42.296296296296298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8.875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38.284313725490193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44.847826086956523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13.529411764705882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43.5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30.951807228915662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55.230769230769234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6.12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39.375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66.152941176470591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4.137931034482762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04.16666666666667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31.375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9.210526315789473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119.17633928571429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64.61538461538461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24.28571428571428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40.9375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61.1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8.65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56.20192307692308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107.00207547169811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171.42857142857142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10.5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79.27598566308242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22.90909090909091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43.125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46.891891891891895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47.407407407407405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15.129032258064516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1.098000000000003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17647058823529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97.916666666666671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55.131578947368418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26.536585365853657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421052631578945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22.53658536585365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87.961538461538467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73.239999999999995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55.555555555555557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39.53846153846154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36.77777777777777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99.343137254901961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0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28.888888888888889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40.545945945945945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5.714285714285715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37.962962962962962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33.333333333333336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58.571428571428569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35.625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30.9375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76.08695652173913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51.9814814814815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22.607142857142858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18.272727272727273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82.258064516129039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68.534246575342465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68.055555555555557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72.714285714285708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77.186046511627907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5.972222222222221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49.693548387096776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79"/>
    <x v="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77.727272727272734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40.777777777777779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59.4117647058823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3.25"/>
    <x v="2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39.377358490566039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81.673469387755105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4.912280701754383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49.05797101449275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30.666666666666668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1.0625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29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29.62962962962963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143.0952380952381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52.354838709677416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6.666666666666671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126.66666666666667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62.5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35.492957746478872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083333333333336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9.333333333333329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7.254901960784313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36.071428571428569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6.470588235294116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6.065989847715734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7.028571428571432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47.666190476190479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88.235294117647058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80.717948717948715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9.487179487179489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84.854166666666671"/>
    <x v="2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8.965517241379317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s v="No backers recorded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1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47.88135593220338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00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56.838709677419352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176.94444444444446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27.6"/>
    <x v="2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s v="No backers recorded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66.142857142857139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108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18.333333333333332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No backers recorded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.5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s v="No backers recorded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68.416666666666671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0.12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5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50.04109589041093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7.5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9.411764705882351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57.777777777777779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44.235294117647058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60.909090909090907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68.84210526315789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73.582278481012665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15.02173913043478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10.75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5.5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35.46153846153845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1.363636363636363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92.5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202.8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26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46.0526315789473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5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31.578947368421051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53.363965517241382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36.964285714285715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81.294117647058826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20.083333333333332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88.25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3.438596491228068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39.868421052631582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45.16129032258064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3.333333333333332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64.37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62.05276381909547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66.129032258064512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73.400000000000006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99.5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62.166666666666664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2.328358208955223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58.787878787878789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45.347826086956523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41.944444444444443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9.166666666666664"/>
    <x v="2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200.49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83.974358974358978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7.258064516129032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58.064516129032256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86.80291970802921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74.117647058823536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30.714285714285715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62.666666666666664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21.36363636363636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39.743589743589745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7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40.632352941176471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63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33.666666666666664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38.589743589743591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55.95238095238096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43.2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15.148518518518518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83.571428571428569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40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80.869565217391298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53.846153846153847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30.928571428571427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7.962962962962962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27.142857142857142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10.86538461538461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06.84210526315789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105.51546391752578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32.96296296296296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1.91666666666666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310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6.021739130434781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105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86.224999999999994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114.54545454545455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47.657142857142858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2.888888888888886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49.545505617977533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25.4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62.586956521739133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61.060606060606062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60.064516129032256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72.400000000000006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51.666666666666664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32.75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s v="No backers recorded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6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0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37.5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45"/>
    <x v="2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.625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25.571428571428573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 recorded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5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s v="No backers recorded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s v="No backers recorded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0"/>
    <x v="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202"/>
    <x v="2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5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99.538461538461533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75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215.25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20.54545454545455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37.666666666666664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2.23333333333332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11.11111111111111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25.464285714285715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267.64705882352939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5.959999999999994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9.03846153846154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.111022727272733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5.502967032967035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66.66666666666666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7.428571428571431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4.935064935064929"/>
    <x v="2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5.555555555555557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74.224299065420567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06.9271875"/>
    <x v="2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41.696428571428569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74.24327586206895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73.333333333333329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00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38.421052631578945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66.96969696969697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94.912280701754383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100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143.21428571428572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90.819148936170208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48.542372881355931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.027777777777771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5.62608695652173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100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94.90384615384616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75.370370370370367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64.458333333333329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115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100.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93.774647887323937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5.1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500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29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s v="No backers recorded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No backers recorded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17.5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74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0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1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45.40540540540542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20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00.5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55.0625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47.333333333333336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s v="No backers recorded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8.9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s v="No backers recorded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5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50.555555555555557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41.666666666666664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53.289473684210527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70.230769230769226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43.421052631578945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99.18181818181819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78.518148148148143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1.823529411764703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50.000500000000002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48.33972972972972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107.2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7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40.92307692307692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1.5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79.543478260869563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72.381578947368425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64.634146341463421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8.57142857142856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07.57142857142857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7.5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70.461538461538467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78.57142857142858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62.625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7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58.901111111111113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39.55555555555554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70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57.385964912280699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0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64.285714285714292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20.11764705882354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008.24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63.2812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1.666666666666668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25.647058823529413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7.695652173913047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56.05263157894737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81.319999999999993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70.16666666666667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3.625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88.55555555555554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49.511627906976742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5.464285714285708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9.5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35.5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3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89.4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65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0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1.538461538461533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00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s v="No backers recorded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0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46.428571428571431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5.5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2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10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0.133333333333333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50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13.333333333333334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s v="No backers recorded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No backers recorded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s v="No backers recorded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 recorded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44.760869565217391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8.642857142857139"/>
    <x v="2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s v="No backers recorded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7.647058823529413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25"/>
    <x v="2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s v="No backers recorded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s v="No backers recorded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s v="No backers recorded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s v="No backers recorded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No backers recorded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17.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38.714285714285715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3.111111111111111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315.5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37.142857142857146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 recorded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28.27380952380952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47.272727272727273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0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4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44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0.875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27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25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47.258064516129032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No backers recorded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.5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24.714285714285715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63.125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8.25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6.25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33.75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61.666666666666664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83.138888888888886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2.85714285714286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33.666666666666664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5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s v="No backers recorded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4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30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45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 recorded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0.166666666666666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81.411764705882348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57.25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2.5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93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32.357142857142854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s v="No backers recorded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No backers recorded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91.833333333333329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5.833333333333336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57.173913043478258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s v="No backers recorded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248.5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79.400000000000006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5.5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2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s v="No backers recorded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37.07692307692307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s v="No backers recorded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5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9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50.5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s v="No backers recorded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9.28125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5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2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s v="No backers recorded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 recorded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53.12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 recorded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7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0.0625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4.333333333333332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1.2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0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5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s v="No backers recorded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42"/>
    <x v="2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71.25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22.5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41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47.909090909090907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35.166666666666664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5.5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22.666666666666668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6.37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105.54054054054055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9.09090909090909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 recorded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2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17.5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26.75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8.333333333333332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64.285714285714292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5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4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84.282608695652172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9.5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33.736842105263158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7.53846153846154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.615384615384615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8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s v="No backers recorded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23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00"/>
    <x v="2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A2DF8-1407-1B4B-B26C-F02117B4DE6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1">
        <item x="1"/>
        <item x="8"/>
        <item x="7"/>
        <item x="6"/>
        <item x="5"/>
        <item x="9"/>
        <item x="4"/>
        <item x="3"/>
        <item x="0"/>
        <item x="2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2204E-1E09-504A-8BFC-C8365D92977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0"/>
        <item x="2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A1C7B-A26E-FE4C-BD03-37E30880553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0"/>
        <item x="2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88" zoomScaleNormal="88" workbookViewId="0">
      <selection activeCell="B13" sqref="B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7.6640625" customWidth="1"/>
    <col min="16" max="16" width="46.83203125" customWidth="1"/>
    <col min="17" max="17" width="39.6640625" customWidth="1"/>
    <col min="18" max="18" width="25.6640625" customWidth="1"/>
    <col min="19" max="19" width="19.83203125" customWidth="1"/>
    <col min="22" max="22" width="19.3320312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s="6" t="str">
        <f>R2</f>
        <v>television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V2" t="str">
        <f>LEFT(N2,13)</f>
        <v>film &amp; video/</v>
      </c>
      <c r="W2">
        <f>FIND("/",N2)</f>
        <v>13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s="6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6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s="6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s="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s="6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s="6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s="6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s="6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s="6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s="6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3" ht="48" x14ac:dyDescent="0.2">
      <c r="A13">
        <v>11</v>
      </c>
      <c r="B1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s="6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s="6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s="6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s="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s="6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s="6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s="6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s="6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s="6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s="6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s="6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s="6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s="6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s="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s="6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s="6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s="6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s="6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s="6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s="6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6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s="6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s="6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s="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s="6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s="6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s="6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s="6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s="6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s="6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s="6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s="6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s="6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s="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s="6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s="6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s="6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s="6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s="6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s="6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s="6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s="6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s="6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s="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s="6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s="6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s="6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s="6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s="6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s="6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s="6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s="6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s="6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s="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E67/L67</f>
        <v>132.05263157894737</v>
      </c>
      <c r="Q67" s="6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s="6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s="6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s="6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s="6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s="6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s="6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s="6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s="6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s="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s="6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s="6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s="6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s="6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s="6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s="6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s="6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s="6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s="6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s="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s="6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s="6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s="6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s="6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s="6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s="6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s="6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s="6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s="6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s="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s="6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s="6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s="6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s="6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s="6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s="6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s="6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s="6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s="6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s="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s="6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s="6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s="6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s="6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s="6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s="6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s="6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s="6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s="6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s="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s="6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s="6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s="6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s="6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s="6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s="6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s="6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>IFERROR(E2/L2, "No backers recorded")</f>
        <v>63.917582417582416</v>
      </c>
      <c r="Q124" s="6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ref="P125:P188" si="12">IFERROR(E3/L3, "No backers recorded")</f>
        <v>185.48101265822785</v>
      </c>
      <c r="Q125" s="6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12"/>
        <v>15</v>
      </c>
      <c r="Q126" s="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12"/>
        <v>69.266666666666666</v>
      </c>
      <c r="Q127" s="6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12"/>
        <v>190.55028169014085</v>
      </c>
      <c r="Q128" s="6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12"/>
        <v>93.40425531914893</v>
      </c>
      <c r="Q129" s="6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12"/>
        <v>146.87931034482759</v>
      </c>
      <c r="Q130" s="6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(E131/D131)*100</f>
        <v>0</v>
      </c>
      <c r="P131" s="5">
        <f t="shared" si="12"/>
        <v>159.82456140350877</v>
      </c>
      <c r="Q131" s="6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5">
        <f t="shared" si="12"/>
        <v>291.79333333333335</v>
      </c>
      <c r="Q132" s="6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5">
        <f t="shared" si="12"/>
        <v>31.499500000000001</v>
      </c>
      <c r="Q133" s="6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 s="5">
        <f t="shared" si="12"/>
        <v>158.68421052631578</v>
      </c>
      <c r="Q134" s="6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5">
        <f t="shared" si="12"/>
        <v>80.333333333333329</v>
      </c>
      <c r="Q135" s="6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5">
        <f t="shared" si="12"/>
        <v>59.961305925030231</v>
      </c>
      <c r="Q136" s="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 s="5">
        <f t="shared" si="12"/>
        <v>109.78431372549019</v>
      </c>
      <c r="Q137" s="6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5">
        <f t="shared" si="12"/>
        <v>147.70731707317074</v>
      </c>
      <c r="Q138" s="6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5">
        <f t="shared" si="12"/>
        <v>21.755102040816325</v>
      </c>
      <c r="Q139" s="6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 s="5">
        <f t="shared" si="12"/>
        <v>171.84285714285716</v>
      </c>
      <c r="Q140" s="6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 s="5">
        <f t="shared" si="12"/>
        <v>41.944444444444443</v>
      </c>
      <c r="Q141" s="6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5">
        <f t="shared" si="12"/>
        <v>93.264122807017543</v>
      </c>
      <c r="Q142" s="6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 s="5">
        <f t="shared" si="12"/>
        <v>56.136363636363633</v>
      </c>
      <c r="Q143" s="6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0.33333333333333337</v>
      </c>
      <c r="P144" s="5">
        <f t="shared" si="12"/>
        <v>80.16</v>
      </c>
      <c r="Q144" s="6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5">
        <f t="shared" si="12"/>
        <v>199.9009900990099</v>
      </c>
      <c r="Q145" s="6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 s="5">
        <f t="shared" si="12"/>
        <v>51.25</v>
      </c>
      <c r="Q146" s="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 s="5">
        <f t="shared" si="12"/>
        <v>103.04347826086956</v>
      </c>
      <c r="Q147" s="6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 s="5">
        <f t="shared" si="12"/>
        <v>66.346149825783982</v>
      </c>
      <c r="Q148" s="6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5">
        <f t="shared" si="12"/>
        <v>57.142857142857146</v>
      </c>
      <c r="Q149" s="6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 s="5">
        <f t="shared" si="12"/>
        <v>102.10526315789474</v>
      </c>
      <c r="Q150" s="6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0.91999999999999993</v>
      </c>
      <c r="P151" s="5">
        <f t="shared" si="12"/>
        <v>148.96666666666667</v>
      </c>
      <c r="Q151" s="6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 s="5">
        <f t="shared" si="12"/>
        <v>169.6056338028169</v>
      </c>
      <c r="Q152" s="6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5.5999999999999994E-2</v>
      </c>
      <c r="P153" s="5">
        <f t="shared" si="12"/>
        <v>31.623931623931625</v>
      </c>
      <c r="Q153" s="6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 s="5">
        <f t="shared" si="12"/>
        <v>76.45264150943396</v>
      </c>
      <c r="Q154" s="6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 s="5">
        <f t="shared" si="12"/>
        <v>13</v>
      </c>
      <c r="Q155" s="6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2.666666666666667</v>
      </c>
      <c r="P156" s="5">
        <f t="shared" si="12"/>
        <v>320.44943820224717</v>
      </c>
      <c r="Q156" s="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 s="5">
        <f t="shared" si="12"/>
        <v>83.75</v>
      </c>
      <c r="Q157" s="6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 s="5">
        <f t="shared" si="12"/>
        <v>49.882352941176471</v>
      </c>
      <c r="Q158" s="6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 s="5">
        <f t="shared" si="12"/>
        <v>59.464285714285715</v>
      </c>
      <c r="Q159" s="6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5">
        <f t="shared" si="12"/>
        <v>193.84090909090909</v>
      </c>
      <c r="Q160" s="6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 s="5">
        <f t="shared" si="12"/>
        <v>159.51383399209487</v>
      </c>
      <c r="Q161" s="6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5">
        <f t="shared" si="12"/>
        <v>41.68181818181818</v>
      </c>
      <c r="Q162" s="6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 s="5">
        <f t="shared" si="12"/>
        <v>150.89861751152074</v>
      </c>
      <c r="Q163" s="6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 s="5">
        <f t="shared" si="12"/>
        <v>126.6875</v>
      </c>
      <c r="Q164" s="6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5">
        <f t="shared" si="12"/>
        <v>105.26315789473684</v>
      </c>
      <c r="Q165" s="6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 s="5">
        <f t="shared" si="12"/>
        <v>117.51479289940828</v>
      </c>
      <c r="Q166" s="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5">
        <f t="shared" si="12"/>
        <v>117.36121673003802</v>
      </c>
      <c r="Q167" s="6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 s="5">
        <f t="shared" si="12"/>
        <v>133.33333333333334</v>
      </c>
      <c r="Q168" s="6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 s="5">
        <f t="shared" si="12"/>
        <v>98.360655737704917</v>
      </c>
      <c r="Q169" s="6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 s="5">
        <f t="shared" si="12"/>
        <v>194.44444444444446</v>
      </c>
      <c r="Q170" s="6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22.400000000000002</v>
      </c>
      <c r="P171" s="5">
        <f t="shared" si="12"/>
        <v>76.865000000000009</v>
      </c>
      <c r="Q171" s="6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 s="5">
        <f t="shared" si="12"/>
        <v>56.815789473684212</v>
      </c>
      <c r="Q172" s="6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 s="5">
        <f t="shared" si="12"/>
        <v>137.93103448275863</v>
      </c>
      <c r="Q173" s="6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5">
        <f t="shared" si="12"/>
        <v>27.272727272727273</v>
      </c>
      <c r="Q174" s="6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5">
        <f t="shared" si="12"/>
        <v>118.33613445378151</v>
      </c>
      <c r="Q175" s="6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5">
        <f t="shared" si="12"/>
        <v>223.48076923076923</v>
      </c>
      <c r="Q176" s="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 s="5">
        <f t="shared" si="12"/>
        <v>28.111111111111111</v>
      </c>
      <c r="Q177" s="6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5">
        <f t="shared" si="12"/>
        <v>194.23076923076923</v>
      </c>
      <c r="Q178" s="6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 s="5">
        <f t="shared" si="12"/>
        <v>128.95348837209303</v>
      </c>
      <c r="Q179" s="6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5">
        <f t="shared" si="12"/>
        <v>49.316091954022987</v>
      </c>
      <c r="Q180" s="6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 s="5">
        <f t="shared" si="12"/>
        <v>221.52173913043478</v>
      </c>
      <c r="Q181" s="6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 s="5">
        <f t="shared" si="12"/>
        <v>137.21333333333334</v>
      </c>
      <c r="Q182" s="6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 s="5">
        <f t="shared" si="12"/>
        <v>606.82242424242418</v>
      </c>
      <c r="Q183" s="6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5">
        <f t="shared" si="12"/>
        <v>43.040092592592593</v>
      </c>
      <c r="Q184" s="6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 s="5">
        <f t="shared" si="12"/>
        <v>322.39130434782606</v>
      </c>
      <c r="Q185" s="6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3.4000000000000004</v>
      </c>
      <c r="P186" s="5">
        <f t="shared" si="12"/>
        <v>96.708333333333329</v>
      </c>
      <c r="Q186" s="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 s="5">
        <f t="shared" si="12"/>
        <v>35.474531249999998</v>
      </c>
      <c r="Q187" s="6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5">
        <f t="shared" si="12"/>
        <v>86.666666666666671</v>
      </c>
      <c r="Q188" s="6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 s="5">
        <f t="shared" ref="P189:P252" si="18">IFERROR(E67/L67, "No backers recorded")</f>
        <v>132.05263157894737</v>
      </c>
      <c r="Q189" s="6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5">
        <f t="shared" si="18"/>
        <v>91.230769230769226</v>
      </c>
      <c r="Q190" s="6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6.8999999999999992E-2</v>
      </c>
      <c r="P191" s="5">
        <f t="shared" si="18"/>
        <v>116.25</v>
      </c>
      <c r="Q191" s="6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 s="5">
        <f t="shared" si="18"/>
        <v>21.194444444444443</v>
      </c>
      <c r="Q192" s="6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 s="5">
        <f t="shared" si="18"/>
        <v>62.327134831460668</v>
      </c>
      <c r="Q193" s="6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 s="5">
        <f t="shared" si="18"/>
        <v>37.411764705882355</v>
      </c>
      <c r="Q194" s="6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(E195/D195)*100</f>
        <v>0</v>
      </c>
      <c r="P195" s="5">
        <f t="shared" si="18"/>
        <v>69.71875</v>
      </c>
      <c r="Q195" s="6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0.12</v>
      </c>
      <c r="P196" s="5">
        <f t="shared" si="18"/>
        <v>58.170731707317074</v>
      </c>
      <c r="Q196" s="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5">
        <f t="shared" si="18"/>
        <v>50</v>
      </c>
      <c r="Q197" s="6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41.857142857142861</v>
      </c>
      <c r="P198" s="5">
        <f t="shared" si="18"/>
        <v>19.471034482758618</v>
      </c>
      <c r="Q198" s="6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10.48</v>
      </c>
      <c r="P199" s="5">
        <f t="shared" si="18"/>
        <v>85.957446808510639</v>
      </c>
      <c r="Q199" s="6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1.1159999999999999</v>
      </c>
      <c r="P200" s="5">
        <f t="shared" si="18"/>
        <v>30.666666666666668</v>
      </c>
      <c r="Q200" s="6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5">
        <f t="shared" si="18"/>
        <v>60.384615384615387</v>
      </c>
      <c r="Q201" s="6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26.192500000000003</v>
      </c>
      <c r="P202" s="5">
        <f t="shared" si="18"/>
        <v>38.6</v>
      </c>
      <c r="Q202" s="6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58.461538461538467</v>
      </c>
      <c r="P203" s="5">
        <f t="shared" si="18"/>
        <v>40.268292682926827</v>
      </c>
      <c r="Q203" s="6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5">
        <f t="shared" si="18"/>
        <v>273.82978723404256</v>
      </c>
      <c r="Q204" s="6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29.84</v>
      </c>
      <c r="P205" s="5">
        <f t="shared" si="18"/>
        <v>53.035714285714285</v>
      </c>
      <c r="Q205" s="6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50.721666666666664</v>
      </c>
      <c r="P206" s="5">
        <f t="shared" si="18"/>
        <v>40.005000000000003</v>
      </c>
      <c r="Q206" s="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16.25</v>
      </c>
      <c r="P207" s="5">
        <f t="shared" si="18"/>
        <v>15.76923076923077</v>
      </c>
      <c r="Q207" s="6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5">
        <f t="shared" si="18"/>
        <v>71.428571428571431</v>
      </c>
      <c r="Q208" s="6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15.214285714285714</v>
      </c>
      <c r="P209" s="5">
        <f t="shared" si="18"/>
        <v>71.714285714285708</v>
      </c>
      <c r="Q209" s="6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5">
        <f t="shared" si="18"/>
        <v>375.76470588235293</v>
      </c>
      <c r="Q210" s="6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5">
        <f t="shared" si="18"/>
        <v>104.6</v>
      </c>
      <c r="Q211" s="6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25.25</v>
      </c>
      <c r="P212" s="5">
        <f t="shared" si="18"/>
        <v>60</v>
      </c>
      <c r="Q212" s="6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44.6</v>
      </c>
      <c r="P213" s="5">
        <f t="shared" si="18"/>
        <v>123.28571428571429</v>
      </c>
      <c r="Q213" s="6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1.5873015873015872E-2</v>
      </c>
      <c r="P214" s="5">
        <f t="shared" si="18"/>
        <v>31.375</v>
      </c>
      <c r="Q214" s="6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0.04</v>
      </c>
      <c r="P215" s="5">
        <f t="shared" si="18"/>
        <v>78.260869565217391</v>
      </c>
      <c r="Q215" s="6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8.0000000000000002E-3</v>
      </c>
      <c r="P216" s="5">
        <f t="shared" si="18"/>
        <v>122.32558139534883</v>
      </c>
      <c r="Q216" s="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0.22727272727272727</v>
      </c>
      <c r="P217" s="5">
        <f t="shared" si="18"/>
        <v>73.733333333333334</v>
      </c>
      <c r="Q217" s="6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55.698440000000005</v>
      </c>
      <c r="P218" s="5">
        <f t="shared" si="18"/>
        <v>21.666666666666668</v>
      </c>
      <c r="Q218" s="6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11.943</v>
      </c>
      <c r="P219" s="5">
        <f t="shared" si="18"/>
        <v>21.904761904761905</v>
      </c>
      <c r="Q219" s="6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 s="5">
        <f t="shared" si="18"/>
        <v>50.588235294117645</v>
      </c>
      <c r="Q220" s="6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17.630000000000003</v>
      </c>
      <c r="P221" s="5">
        <f t="shared" si="18"/>
        <v>53.125</v>
      </c>
      <c r="Q221" s="6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0.72</v>
      </c>
      <c r="P222" s="5">
        <f t="shared" si="18"/>
        <v>56.666666666666664</v>
      </c>
      <c r="Q222" s="6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5">
        <f t="shared" si="18"/>
        <v>40.776666666666664</v>
      </c>
      <c r="Q223" s="6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 s="5">
        <f t="shared" si="18"/>
        <v>192.30769230769232</v>
      </c>
      <c r="Q224" s="6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5">
        <f t="shared" si="18"/>
        <v>100</v>
      </c>
      <c r="Q225" s="6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5">
        <f t="shared" si="18"/>
        <v>117.92307692307692</v>
      </c>
      <c r="Q226" s="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5">
        <f t="shared" si="18"/>
        <v>27.897959183673468</v>
      </c>
      <c r="Q227" s="6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0.86206896551724133</v>
      </c>
      <c r="P228" s="5">
        <f t="shared" si="18"/>
        <v>60</v>
      </c>
      <c r="Q228" s="6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5">
        <f t="shared" si="18"/>
        <v>39.383333333333333</v>
      </c>
      <c r="Q229" s="6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5">
        <f t="shared" si="18"/>
        <v>186.11111111111111</v>
      </c>
      <c r="Q230" s="6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5">
        <f t="shared" si="18"/>
        <v>111.37681159420291</v>
      </c>
      <c r="Q231" s="6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0.4</v>
      </c>
      <c r="P232" s="5">
        <f t="shared" si="18"/>
        <v>78.723404255319153</v>
      </c>
      <c r="Q232" s="6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5">
        <f t="shared" si="18"/>
        <v>46.702127659574465</v>
      </c>
      <c r="Q233" s="6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</v>
      </c>
      <c r="P234" s="5">
        <f t="shared" si="18"/>
        <v>65.384615384615387</v>
      </c>
      <c r="Q234" s="6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5">
        <f t="shared" si="18"/>
        <v>102.0754716981132</v>
      </c>
      <c r="Q235" s="6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40.1</v>
      </c>
      <c r="P236" s="5">
        <f t="shared" si="18"/>
        <v>64.197530864197532</v>
      </c>
      <c r="Q236" s="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5">
        <f t="shared" si="18"/>
        <v>90.384615384615387</v>
      </c>
      <c r="Q237" s="6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5">
        <f t="shared" si="18"/>
        <v>88.571428571428569</v>
      </c>
      <c r="Q238" s="6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0.33333333333333337</v>
      </c>
      <c r="P239" s="5">
        <f t="shared" si="18"/>
        <v>28.727272727272727</v>
      </c>
      <c r="Q239" s="6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5">
        <f t="shared" si="18"/>
        <v>69.78947368421052</v>
      </c>
      <c r="Q240" s="6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 s="5">
        <f t="shared" si="18"/>
        <v>167.48962962962963</v>
      </c>
      <c r="Q241" s="6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107.63413333333334</v>
      </c>
      <c r="P242" s="5">
        <f t="shared" si="18"/>
        <v>144.91230769230768</v>
      </c>
      <c r="Q242" s="6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112.63736263736264</v>
      </c>
      <c r="P243" s="5">
        <f t="shared" si="18"/>
        <v>91.840540540540545</v>
      </c>
      <c r="Q243" s="6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113.46153846153845</v>
      </c>
      <c r="P244" s="5">
        <f t="shared" si="18"/>
        <v>10</v>
      </c>
      <c r="Q244" s="6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102.592</v>
      </c>
      <c r="P245" s="5">
        <f t="shared" si="18"/>
        <v>1</v>
      </c>
      <c r="Q245" s="6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113.75714285714287</v>
      </c>
      <c r="P246" s="5" t="str">
        <f t="shared" si="18"/>
        <v>No backers recorded</v>
      </c>
      <c r="Q246" s="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103.71999999999998</v>
      </c>
      <c r="P247" s="5">
        <f t="shared" si="18"/>
        <v>25.166666666666668</v>
      </c>
      <c r="Q247" s="6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305.46000000000004</v>
      </c>
      <c r="P248" s="5" t="str">
        <f t="shared" si="18"/>
        <v>No backers recorded</v>
      </c>
      <c r="Q248" s="6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134.1</v>
      </c>
      <c r="P249" s="5">
        <f t="shared" si="18"/>
        <v>11.666666666666666</v>
      </c>
      <c r="Q249" s="6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101.33294117647058</v>
      </c>
      <c r="P250" s="5">
        <f t="shared" si="18"/>
        <v>106.69230769230769</v>
      </c>
      <c r="Q250" s="6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112.92</v>
      </c>
      <c r="P251" s="5">
        <f t="shared" si="18"/>
        <v>47.5</v>
      </c>
      <c r="Q251" s="6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105.58333333333334</v>
      </c>
      <c r="P252" s="5">
        <f t="shared" si="18"/>
        <v>311.16666666666669</v>
      </c>
      <c r="Q252" s="6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125.57142857142858</v>
      </c>
      <c r="P253" s="5" t="str">
        <f t="shared" ref="P253:P316" si="24">IFERROR(E131/L131, "No backers recorded")</f>
        <v>No backers recorded</v>
      </c>
      <c r="Q253" s="6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184.56</v>
      </c>
      <c r="P254" s="5" t="str">
        <f t="shared" si="24"/>
        <v>No backers recorded</v>
      </c>
      <c r="Q254" s="6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100.73333333333335</v>
      </c>
      <c r="P255" s="5" t="str">
        <f t="shared" si="24"/>
        <v>No backers recorded</v>
      </c>
      <c r="Q255" s="6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116.94725</v>
      </c>
      <c r="P256" s="5">
        <f t="shared" si="24"/>
        <v>94.506172839506178</v>
      </c>
      <c r="Q256" s="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106.73325</v>
      </c>
      <c r="P257" s="5" t="str">
        <f t="shared" si="24"/>
        <v>No backers recorded</v>
      </c>
      <c r="Q257" s="6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139.1</v>
      </c>
      <c r="P258" s="5" t="str">
        <f t="shared" si="24"/>
        <v>No backers recorded</v>
      </c>
      <c r="Q258" s="6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(E259/D259)*100</f>
        <v>106.72648571428572</v>
      </c>
      <c r="P259" s="5">
        <f t="shared" si="24"/>
        <v>80.599999999999994</v>
      </c>
      <c r="Q259" s="6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191.14</v>
      </c>
      <c r="P260" s="5" t="str">
        <f t="shared" si="24"/>
        <v>No backers recorded</v>
      </c>
      <c r="Q260" s="6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131.93789333333334</v>
      </c>
      <c r="P261" s="5" t="str">
        <f t="shared" si="24"/>
        <v>No backers recorded</v>
      </c>
      <c r="Q261" s="6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106.4</v>
      </c>
      <c r="P262" s="5">
        <f t="shared" si="24"/>
        <v>81.241379310344826</v>
      </c>
      <c r="Q262" s="6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107.4</v>
      </c>
      <c r="P263" s="5">
        <f t="shared" si="24"/>
        <v>500</v>
      </c>
      <c r="Q263" s="6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 s="5" t="str">
        <f t="shared" si="24"/>
        <v>No backers recorded</v>
      </c>
      <c r="Q264" s="6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118.08108</v>
      </c>
      <c r="P265" s="5">
        <f t="shared" si="24"/>
        <v>46.178571428571431</v>
      </c>
      <c r="Q265" s="6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118.19999999999999</v>
      </c>
      <c r="P266" s="5">
        <f t="shared" si="24"/>
        <v>10</v>
      </c>
      <c r="Q266" s="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111.1</v>
      </c>
      <c r="P267" s="5" t="str">
        <f t="shared" si="24"/>
        <v>No backers recorded</v>
      </c>
      <c r="Q267" s="6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145.5</v>
      </c>
      <c r="P268" s="5">
        <f t="shared" si="24"/>
        <v>55.945945945945944</v>
      </c>
      <c r="Q268" s="6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131.62883248730967</v>
      </c>
      <c r="P269" s="5">
        <f t="shared" si="24"/>
        <v>37.555555555555557</v>
      </c>
      <c r="Q269" s="6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111.4</v>
      </c>
      <c r="P270" s="5">
        <f t="shared" si="24"/>
        <v>38.333333333333336</v>
      </c>
      <c r="Q270" s="6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147.23376999999999</v>
      </c>
      <c r="P271" s="5" t="str">
        <f t="shared" si="24"/>
        <v>No backers recorded</v>
      </c>
      <c r="Q271" s="6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152.60869565217391</v>
      </c>
      <c r="P272" s="5">
        <f t="shared" si="24"/>
        <v>20</v>
      </c>
      <c r="Q272" s="6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104.67999999999999</v>
      </c>
      <c r="P273" s="5">
        <f t="shared" si="24"/>
        <v>15.333333333333334</v>
      </c>
      <c r="Q273" s="6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177.43366666666668</v>
      </c>
      <c r="P274" s="5">
        <f t="shared" si="24"/>
        <v>449.43283582089555</v>
      </c>
      <c r="Q274" s="6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107.7758</v>
      </c>
      <c r="P275" s="5">
        <f t="shared" si="24"/>
        <v>28</v>
      </c>
      <c r="Q275" s="6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 s="5">
        <f t="shared" si="24"/>
        <v>15</v>
      </c>
      <c r="Q276" s="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108.395</v>
      </c>
      <c r="P277" s="5">
        <f t="shared" si="24"/>
        <v>35.9</v>
      </c>
      <c r="Q277" s="6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147.6</v>
      </c>
      <c r="P278" s="5">
        <f t="shared" si="24"/>
        <v>13.333333333333334</v>
      </c>
      <c r="Q278" s="6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110.38153846153847</v>
      </c>
      <c r="P279" s="5">
        <f t="shared" si="24"/>
        <v>20.25</v>
      </c>
      <c r="Q279" s="6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150.34814814814814</v>
      </c>
      <c r="P280" s="5">
        <f t="shared" si="24"/>
        <v>119</v>
      </c>
      <c r="Q280" s="6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157.31829411764707</v>
      </c>
      <c r="P281" s="5">
        <f t="shared" si="24"/>
        <v>4</v>
      </c>
      <c r="Q281" s="6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156.14400000000001</v>
      </c>
      <c r="P282" s="5" t="str">
        <f t="shared" si="24"/>
        <v>No backers recorded</v>
      </c>
      <c r="Q282" s="6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120.58763636363636</v>
      </c>
      <c r="P283" s="5">
        <f t="shared" si="24"/>
        <v>10</v>
      </c>
      <c r="Q283" s="6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101.18888888888888</v>
      </c>
      <c r="P284" s="5" t="str">
        <f t="shared" si="24"/>
        <v>No backers recorded</v>
      </c>
      <c r="Q284" s="6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114.27249999999999</v>
      </c>
      <c r="P285" s="5">
        <f t="shared" si="24"/>
        <v>5</v>
      </c>
      <c r="Q285" s="6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104.62615</v>
      </c>
      <c r="P286" s="5">
        <f t="shared" si="24"/>
        <v>43.5</v>
      </c>
      <c r="Q286" s="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228.82507142857142</v>
      </c>
      <c r="P287" s="5" t="str">
        <f t="shared" si="24"/>
        <v>No backers recorded</v>
      </c>
      <c r="Q287" s="6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109.15333333333332</v>
      </c>
      <c r="P288" s="5">
        <f t="shared" si="24"/>
        <v>91.428571428571431</v>
      </c>
      <c r="Q288" s="6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176.29999999999998</v>
      </c>
      <c r="P289" s="5" t="str">
        <f t="shared" si="24"/>
        <v>No backers recorded</v>
      </c>
      <c r="Q289" s="6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103.21061999999999</v>
      </c>
      <c r="P290" s="5">
        <f t="shared" si="24"/>
        <v>3000</v>
      </c>
      <c r="Q290" s="6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104.82000000000001</v>
      </c>
      <c r="P291" s="5">
        <f t="shared" si="24"/>
        <v>5.5</v>
      </c>
      <c r="Q291" s="6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106.68444444444445</v>
      </c>
      <c r="P292" s="5">
        <f t="shared" si="24"/>
        <v>108.33333333333333</v>
      </c>
      <c r="Q292" s="6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120.02</v>
      </c>
      <c r="P293" s="5">
        <f t="shared" si="24"/>
        <v>56</v>
      </c>
      <c r="Q293" s="6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101.50693333333334</v>
      </c>
      <c r="P294" s="5">
        <f t="shared" si="24"/>
        <v>32.5</v>
      </c>
      <c r="Q294" s="6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101.38461538461539</v>
      </c>
      <c r="P295" s="5">
        <f t="shared" si="24"/>
        <v>1</v>
      </c>
      <c r="Q295" s="6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 s="5" t="str">
        <f t="shared" si="24"/>
        <v>No backers recorded</v>
      </c>
      <c r="Q296" s="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133.10911999999999</v>
      </c>
      <c r="P297" s="5" t="str">
        <f t="shared" si="24"/>
        <v>No backers recorded</v>
      </c>
      <c r="Q297" s="6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118.72620000000001</v>
      </c>
      <c r="P298" s="5" t="str">
        <f t="shared" si="24"/>
        <v>No backers recorded</v>
      </c>
      <c r="Q298" s="6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100.64</v>
      </c>
      <c r="P299" s="5">
        <f t="shared" si="24"/>
        <v>49.884615384615387</v>
      </c>
      <c r="Q299" s="6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108.93241269841269</v>
      </c>
      <c r="P300" s="5" t="str">
        <f t="shared" si="24"/>
        <v>No backers recorded</v>
      </c>
      <c r="Q300" s="6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178.95250000000001</v>
      </c>
      <c r="P301" s="5">
        <f t="shared" si="24"/>
        <v>25.714285714285715</v>
      </c>
      <c r="Q301" s="6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101.72264</v>
      </c>
      <c r="P302" s="5" t="str">
        <f t="shared" si="24"/>
        <v>No backers recorded</v>
      </c>
      <c r="Q302" s="6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118.73499999999999</v>
      </c>
      <c r="P303" s="5">
        <f t="shared" si="24"/>
        <v>100</v>
      </c>
      <c r="Q303" s="6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100.46</v>
      </c>
      <c r="P304" s="5">
        <f t="shared" si="24"/>
        <v>30.846153846153847</v>
      </c>
      <c r="Q304" s="6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137.46666666666667</v>
      </c>
      <c r="P305" s="5">
        <f t="shared" si="24"/>
        <v>180.5</v>
      </c>
      <c r="Q305" s="6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231.64705882352939</v>
      </c>
      <c r="P306" s="5" t="str">
        <f t="shared" si="24"/>
        <v>No backers recorded</v>
      </c>
      <c r="Q306" s="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130.33333333333331</v>
      </c>
      <c r="P307" s="5">
        <f t="shared" si="24"/>
        <v>373.5</v>
      </c>
      <c r="Q307" s="6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292.89999999999998</v>
      </c>
      <c r="P308" s="5">
        <f t="shared" si="24"/>
        <v>25.5</v>
      </c>
      <c r="Q308" s="6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111.31818181818183</v>
      </c>
      <c r="P309" s="5">
        <f t="shared" si="24"/>
        <v>220</v>
      </c>
      <c r="Q309" s="6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105.56666666666668</v>
      </c>
      <c r="P310" s="5" t="str">
        <f t="shared" si="24"/>
        <v>No backers recorded</v>
      </c>
      <c r="Q310" s="6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118.94444444444446</v>
      </c>
      <c r="P311" s="5">
        <f t="shared" si="24"/>
        <v>160</v>
      </c>
      <c r="Q311" s="6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104.129</v>
      </c>
      <c r="P312" s="5" t="str">
        <f t="shared" si="24"/>
        <v>No backers recorded</v>
      </c>
      <c r="Q312" s="6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104.10165000000001</v>
      </c>
      <c r="P313" s="5">
        <f t="shared" si="24"/>
        <v>69</v>
      </c>
      <c r="Q313" s="6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111.87499999999999</v>
      </c>
      <c r="P314" s="5">
        <f t="shared" si="24"/>
        <v>50</v>
      </c>
      <c r="Q314" s="6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104.73529411764706</v>
      </c>
      <c r="P315" s="5">
        <f t="shared" si="24"/>
        <v>83.333333333333329</v>
      </c>
      <c r="Q315" s="6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385.15000000000003</v>
      </c>
      <c r="P316" s="5">
        <f t="shared" si="24"/>
        <v>5.666666666666667</v>
      </c>
      <c r="Q316" s="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101.248</v>
      </c>
      <c r="P317" s="5" t="str">
        <f t="shared" ref="P317:P380" si="30">IFERROR(E195/L195, "No backers recorded")</f>
        <v>No backers recorded</v>
      </c>
      <c r="Q317" s="6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113.77333333333333</v>
      </c>
      <c r="P318" s="5">
        <f t="shared" si="30"/>
        <v>1</v>
      </c>
      <c r="Q318" s="6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100.80333333333333</v>
      </c>
      <c r="P319" s="5" t="str">
        <f t="shared" si="30"/>
        <v>No backers recorded</v>
      </c>
      <c r="Q319" s="6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283.32</v>
      </c>
      <c r="P320" s="5">
        <f t="shared" si="30"/>
        <v>77.10526315789474</v>
      </c>
      <c r="Q320" s="6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112.68</v>
      </c>
      <c r="P321" s="5">
        <f t="shared" si="30"/>
        <v>32.75</v>
      </c>
      <c r="Q321" s="6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106.58000000000001</v>
      </c>
      <c r="P322" s="5">
        <f t="shared" si="30"/>
        <v>46.5</v>
      </c>
      <c r="Q322" s="6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(E323/D323)*100</f>
        <v>102.66285714285715</v>
      </c>
      <c r="P323" s="5" t="str">
        <f t="shared" si="30"/>
        <v>No backers recorded</v>
      </c>
      <c r="Q323" s="6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107.91200000000001</v>
      </c>
      <c r="P324" s="5">
        <f t="shared" si="30"/>
        <v>87.308333333333337</v>
      </c>
      <c r="Q324" s="6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123.07407407407408</v>
      </c>
      <c r="P325" s="5">
        <f t="shared" si="30"/>
        <v>54.285714285714285</v>
      </c>
      <c r="Q325" s="6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101.6</v>
      </c>
      <c r="P326" s="5" t="str">
        <f t="shared" si="30"/>
        <v>No backers recorded</v>
      </c>
      <c r="Q326" s="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104.396</v>
      </c>
      <c r="P327" s="5">
        <f t="shared" si="30"/>
        <v>93.25</v>
      </c>
      <c r="Q327" s="6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112.92973333333333</v>
      </c>
      <c r="P328" s="5">
        <f t="shared" si="30"/>
        <v>117.68368136117556</v>
      </c>
      <c r="Q328" s="6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136.4</v>
      </c>
      <c r="P329" s="5">
        <f t="shared" si="30"/>
        <v>76.470588235294116</v>
      </c>
      <c r="Q329" s="6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103.61439999999999</v>
      </c>
      <c r="P330" s="5" t="str">
        <f t="shared" si="30"/>
        <v>No backers recorded</v>
      </c>
      <c r="Q330" s="6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105.5</v>
      </c>
      <c r="P331" s="5">
        <f t="shared" si="30"/>
        <v>163.84615384615384</v>
      </c>
      <c r="Q331" s="6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101.82857142857142</v>
      </c>
      <c r="P332" s="5" t="str">
        <f t="shared" si="30"/>
        <v>No backers recorded</v>
      </c>
      <c r="Q332" s="6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106.60499999999999</v>
      </c>
      <c r="P333" s="5" t="str">
        <f t="shared" si="30"/>
        <v>No backers recorded</v>
      </c>
      <c r="Q333" s="6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113.015</v>
      </c>
      <c r="P334" s="5">
        <f t="shared" si="30"/>
        <v>91.818181818181813</v>
      </c>
      <c r="Q334" s="6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125.22750000000001</v>
      </c>
      <c r="P335" s="5">
        <f t="shared" si="30"/>
        <v>185.83333333333334</v>
      </c>
      <c r="Q335" s="6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101.19</v>
      </c>
      <c r="P336" s="5">
        <f t="shared" si="30"/>
        <v>1</v>
      </c>
      <c r="Q336" s="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102.76470588235294</v>
      </c>
      <c r="P337" s="5">
        <f t="shared" si="30"/>
        <v>20</v>
      </c>
      <c r="Q337" s="6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116.83911999999998</v>
      </c>
      <c r="P338" s="5">
        <f t="shared" si="30"/>
        <v>1</v>
      </c>
      <c r="Q338" s="6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101.16833333333335</v>
      </c>
      <c r="P339" s="5">
        <f t="shared" si="30"/>
        <v>10</v>
      </c>
      <c r="Q339" s="6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110.13360000000002</v>
      </c>
      <c r="P340" s="5">
        <f t="shared" si="30"/>
        <v>331.53833333333336</v>
      </c>
      <c r="Q340" s="6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108.08333333333333</v>
      </c>
      <c r="P341" s="5">
        <f t="shared" si="30"/>
        <v>314.28947368421052</v>
      </c>
      <c r="Q341" s="6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125.02285714285715</v>
      </c>
      <c r="P342" s="5">
        <f t="shared" si="30"/>
        <v>100</v>
      </c>
      <c r="Q342" s="6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106.71428571428572</v>
      </c>
      <c r="P343" s="5">
        <f t="shared" si="30"/>
        <v>115.98684210526316</v>
      </c>
      <c r="Q343" s="6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100.36639999999998</v>
      </c>
      <c r="P344" s="5">
        <f t="shared" si="30"/>
        <v>120</v>
      </c>
      <c r="Q344" s="6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102.02863333333335</v>
      </c>
      <c r="P345" s="5" t="str">
        <f t="shared" si="30"/>
        <v>No backers recorded</v>
      </c>
      <c r="Q345" s="6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102.08358208955224</v>
      </c>
      <c r="P346" s="5">
        <f t="shared" si="30"/>
        <v>65</v>
      </c>
      <c r="Q346" s="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123.27586206896552</v>
      </c>
      <c r="P347" s="5" t="str">
        <f t="shared" si="30"/>
        <v>No backers recorded</v>
      </c>
      <c r="Q347" s="6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170.28880000000001</v>
      </c>
      <c r="P348" s="5" t="str">
        <f t="shared" si="30"/>
        <v>No backers recorded</v>
      </c>
      <c r="Q348" s="6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111.59049999999999</v>
      </c>
      <c r="P349" s="5" t="str">
        <f t="shared" si="30"/>
        <v>No backers recorded</v>
      </c>
      <c r="Q349" s="6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 s="5">
        <f t="shared" si="30"/>
        <v>125</v>
      </c>
      <c r="Q350" s="6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106.63570159857905</v>
      </c>
      <c r="P351" s="5" t="str">
        <f t="shared" si="30"/>
        <v>No backers recorded</v>
      </c>
      <c r="Q351" s="6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114.75999999999999</v>
      </c>
      <c r="P352" s="5" t="str">
        <f t="shared" si="30"/>
        <v>No backers recorded</v>
      </c>
      <c r="Q352" s="6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127.34117647058822</v>
      </c>
      <c r="P353" s="5" t="str">
        <f t="shared" si="30"/>
        <v>No backers recorded</v>
      </c>
      <c r="Q353" s="6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116.56</v>
      </c>
      <c r="P354" s="5">
        <f t="shared" si="30"/>
        <v>30</v>
      </c>
      <c r="Q354" s="6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108.61819426615318</v>
      </c>
      <c r="P355" s="5" t="str">
        <f t="shared" si="30"/>
        <v>No backers recorded</v>
      </c>
      <c r="Q355" s="6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103.94285714285714</v>
      </c>
      <c r="P356" s="5">
        <f t="shared" si="30"/>
        <v>15.714285714285714</v>
      </c>
      <c r="Q356" s="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116.25714285714285</v>
      </c>
      <c r="P357" s="5" t="str">
        <f t="shared" si="30"/>
        <v>No backers recorded</v>
      </c>
      <c r="Q357" s="6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102.69239999999999</v>
      </c>
      <c r="P358" s="5">
        <f t="shared" si="30"/>
        <v>80.2</v>
      </c>
      <c r="Q358" s="6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 s="5" t="str">
        <f t="shared" si="30"/>
        <v>No backers recorded</v>
      </c>
      <c r="Q359" s="6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103.08800000000001</v>
      </c>
      <c r="P360" s="5" t="str">
        <f t="shared" si="30"/>
        <v>No backers recorded</v>
      </c>
      <c r="Q360" s="6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104.85537190082646</v>
      </c>
      <c r="P361" s="5">
        <f t="shared" si="30"/>
        <v>50</v>
      </c>
      <c r="Q361" s="6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101.375</v>
      </c>
      <c r="P362" s="5" t="str">
        <f t="shared" si="30"/>
        <v>No backers recorded</v>
      </c>
      <c r="Q362" s="6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111.07699999999998</v>
      </c>
      <c r="P363" s="5">
        <f t="shared" si="30"/>
        <v>50</v>
      </c>
      <c r="Q363" s="6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124.15933781686496</v>
      </c>
      <c r="P364" s="5">
        <f t="shared" si="30"/>
        <v>117.84759124087591</v>
      </c>
      <c r="Q364" s="6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101.33333333333334</v>
      </c>
      <c r="P365" s="5">
        <f t="shared" si="30"/>
        <v>109.04255319148936</v>
      </c>
      <c r="Q365" s="6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110.16142857142856</v>
      </c>
      <c r="P366" s="5">
        <f t="shared" si="30"/>
        <v>73.019801980198025</v>
      </c>
      <c r="Q366" s="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103.97333333333334</v>
      </c>
      <c r="P367" s="5">
        <f t="shared" si="30"/>
        <v>78.195121951219505</v>
      </c>
      <c r="Q367" s="6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101.31578947368421</v>
      </c>
      <c r="P368" s="5">
        <f t="shared" si="30"/>
        <v>47.398809523809526</v>
      </c>
      <c r="Q368" s="6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103.3501</v>
      </c>
      <c r="P369" s="5">
        <f t="shared" si="30"/>
        <v>54.020833333333336</v>
      </c>
      <c r="Q369" s="6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104.11200000000001</v>
      </c>
      <c r="P370" s="5">
        <f t="shared" si="30"/>
        <v>68.488789237668158</v>
      </c>
      <c r="Q370" s="6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110.15569230769231</v>
      </c>
      <c r="P371" s="5">
        <f t="shared" si="30"/>
        <v>108.14516129032258</v>
      </c>
      <c r="Q371" s="6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122.02</v>
      </c>
      <c r="P372" s="5">
        <f t="shared" si="30"/>
        <v>589.95205479452056</v>
      </c>
      <c r="Q372" s="6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114.16866666666667</v>
      </c>
      <c r="P373" s="5">
        <f t="shared" si="30"/>
        <v>48.051063829787232</v>
      </c>
      <c r="Q373" s="6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125.33333333333334</v>
      </c>
      <c r="P374" s="5">
        <f t="shared" si="30"/>
        <v>72.482837528604122</v>
      </c>
      <c r="Q374" s="6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106.66666666666667</v>
      </c>
      <c r="P375" s="5">
        <f t="shared" si="30"/>
        <v>57.077922077922075</v>
      </c>
      <c r="Q375" s="6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130.65</v>
      </c>
      <c r="P376" s="5">
        <f t="shared" si="30"/>
        <v>85.444444444444443</v>
      </c>
      <c r="Q376" s="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 s="5">
        <f t="shared" si="30"/>
        <v>215.85714285714286</v>
      </c>
      <c r="Q377" s="6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105.9591836734694</v>
      </c>
      <c r="P378" s="5">
        <f t="shared" si="30"/>
        <v>89.38643312101911</v>
      </c>
      <c r="Q378" s="6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114.39999999999999</v>
      </c>
      <c r="P379" s="5">
        <f t="shared" si="30"/>
        <v>45.418404255319146</v>
      </c>
      <c r="Q379" s="6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111.76666666666665</v>
      </c>
      <c r="P380" s="5">
        <f t="shared" si="30"/>
        <v>65.756363636363631</v>
      </c>
      <c r="Q380" s="6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116.08000000000001</v>
      </c>
      <c r="P381" s="5">
        <f t="shared" ref="P381:P444" si="36">IFERROR(E259/L259, "No backers recorded")</f>
        <v>66.70405357142856</v>
      </c>
      <c r="Q381" s="6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141.5</v>
      </c>
      <c r="P382" s="5">
        <f t="shared" si="36"/>
        <v>83.345930232558146</v>
      </c>
      <c r="Q382" s="6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104.72999999999999</v>
      </c>
      <c r="P383" s="5">
        <f t="shared" si="36"/>
        <v>105.04609341825902</v>
      </c>
      <c r="Q383" s="6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255.83333333333331</v>
      </c>
      <c r="P384" s="5">
        <f t="shared" si="36"/>
        <v>120.90909090909091</v>
      </c>
      <c r="Q384" s="6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206.70670670670671</v>
      </c>
      <c r="P385" s="5">
        <f t="shared" si="36"/>
        <v>97.63636363636364</v>
      </c>
      <c r="Q385" s="6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112.105</v>
      </c>
      <c r="P386" s="5">
        <f t="shared" si="36"/>
        <v>41.379310344827587</v>
      </c>
      <c r="Q386" s="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(E387/D387)*100</f>
        <v>105.982</v>
      </c>
      <c r="P387" s="5">
        <f t="shared" si="36"/>
        <v>30.654485981308412</v>
      </c>
      <c r="Q387" s="6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100.16666666666667</v>
      </c>
      <c r="P388" s="5">
        <f t="shared" si="36"/>
        <v>64.945054945054949</v>
      </c>
      <c r="Q388" s="6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213.98947368421051</v>
      </c>
      <c r="P389" s="5">
        <f t="shared" si="36"/>
        <v>95.775862068965523</v>
      </c>
      <c r="Q389" s="6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126.16000000000001</v>
      </c>
      <c r="P390" s="5">
        <f t="shared" si="36"/>
        <v>40.416666666666664</v>
      </c>
      <c r="Q390" s="6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181.53547058823528</v>
      </c>
      <c r="P391" s="5">
        <f t="shared" si="36"/>
        <v>78.578424242424248</v>
      </c>
      <c r="Q391" s="6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 s="5">
        <f t="shared" si="36"/>
        <v>50.18018018018018</v>
      </c>
      <c r="Q392" s="6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100.61</v>
      </c>
      <c r="P393" s="5">
        <f t="shared" si="36"/>
        <v>92.251735588972423</v>
      </c>
      <c r="Q393" s="6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100.9027027027027</v>
      </c>
      <c r="P394" s="5">
        <f t="shared" si="36"/>
        <v>57.540983606557376</v>
      </c>
      <c r="Q394" s="6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110.446</v>
      </c>
      <c r="P395" s="5">
        <f t="shared" si="36"/>
        <v>109.42160278745645</v>
      </c>
      <c r="Q395" s="6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111.8936170212766</v>
      </c>
      <c r="P396" s="5">
        <f t="shared" si="36"/>
        <v>81.892461538461546</v>
      </c>
      <c r="Q396" s="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108.04450000000001</v>
      </c>
      <c r="P397" s="5">
        <f t="shared" si="36"/>
        <v>45.667711864406776</v>
      </c>
      <c r="Q397" s="6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106.66666666666667</v>
      </c>
      <c r="P398" s="5">
        <f t="shared" si="36"/>
        <v>55.221238938053098</v>
      </c>
      <c r="Q398" s="6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103.90027322404372</v>
      </c>
      <c r="P399" s="5">
        <f t="shared" si="36"/>
        <v>65.298192771084331</v>
      </c>
      <c r="Q399" s="6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125.16000000000001</v>
      </c>
      <c r="P400" s="5">
        <f t="shared" si="36"/>
        <v>95.225806451612897</v>
      </c>
      <c r="Q400" s="6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106.80499999999999</v>
      </c>
      <c r="P401" s="5">
        <f t="shared" si="36"/>
        <v>75.444794952681391</v>
      </c>
      <c r="Q401" s="6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112.30249999999999</v>
      </c>
      <c r="P402" s="5">
        <f t="shared" si="36"/>
        <v>97.816867469879512</v>
      </c>
      <c r="Q402" s="6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103.812</v>
      </c>
      <c r="P403" s="5">
        <f t="shared" si="36"/>
        <v>87.685606557377056</v>
      </c>
      <c r="Q403" s="6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141.65</v>
      </c>
      <c r="P404" s="5">
        <f t="shared" si="36"/>
        <v>54.748948106591868</v>
      </c>
      <c r="Q404" s="6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105.25999999999999</v>
      </c>
      <c r="P405" s="5">
        <f t="shared" si="36"/>
        <v>83.953417721518989</v>
      </c>
      <c r="Q405" s="6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103.09142857142857</v>
      </c>
      <c r="P406" s="5">
        <f t="shared" si="36"/>
        <v>254.38547486033519</v>
      </c>
      <c r="Q406" s="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107.65957446808511</v>
      </c>
      <c r="P407" s="5">
        <f t="shared" si="36"/>
        <v>101.8269801980198</v>
      </c>
      <c r="Q407" s="6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107.70464285714286</v>
      </c>
      <c r="P408" s="5">
        <f t="shared" si="36"/>
        <v>55.066394736842106</v>
      </c>
      <c r="Q408" s="6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101.55000000000001</v>
      </c>
      <c r="P409" s="5">
        <f t="shared" si="36"/>
        <v>56.901438721136763</v>
      </c>
      <c r="Q409" s="6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101.43766666666667</v>
      </c>
      <c r="P410" s="5">
        <f t="shared" si="36"/>
        <v>121.28148148148148</v>
      </c>
      <c r="Q410" s="6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136.80000000000001</v>
      </c>
      <c r="P411" s="5">
        <f t="shared" si="36"/>
        <v>91.189655172413794</v>
      </c>
      <c r="Q411" s="6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128.29999999999998</v>
      </c>
      <c r="P412" s="5">
        <f t="shared" si="36"/>
        <v>115.44812080536913</v>
      </c>
      <c r="Q412" s="6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101.05</v>
      </c>
      <c r="P413" s="5">
        <f t="shared" si="36"/>
        <v>67.771551724137936</v>
      </c>
      <c r="Q413" s="6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126.84</v>
      </c>
      <c r="P414" s="5">
        <f t="shared" si="36"/>
        <v>28.576190476190476</v>
      </c>
      <c r="Q414" s="6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105.0859375</v>
      </c>
      <c r="P415" s="5">
        <f t="shared" si="36"/>
        <v>46.8828125</v>
      </c>
      <c r="Q415" s="6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102.85405405405406</v>
      </c>
      <c r="P416" s="5">
        <f t="shared" si="36"/>
        <v>154.42231237322514</v>
      </c>
      <c r="Q416" s="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102.14714285714285</v>
      </c>
      <c r="P417" s="5">
        <f t="shared" si="36"/>
        <v>201.22137404580153</v>
      </c>
      <c r="Q417" s="6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120.21700000000001</v>
      </c>
      <c r="P418" s="5">
        <f t="shared" si="36"/>
        <v>100</v>
      </c>
      <c r="Q418" s="6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100.24761904761905</v>
      </c>
      <c r="P419" s="5">
        <f t="shared" si="36"/>
        <v>100.08204511278196</v>
      </c>
      <c r="Q419" s="6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100.63392857142857</v>
      </c>
      <c r="P420" s="5">
        <f t="shared" si="36"/>
        <v>230.08953488372092</v>
      </c>
      <c r="Q420" s="6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100.4375</v>
      </c>
      <c r="P421" s="5">
        <f t="shared" si="36"/>
        <v>141.74647887323943</v>
      </c>
      <c r="Q421" s="6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0.43939393939393934</v>
      </c>
      <c r="P422" s="5">
        <f t="shared" si="36"/>
        <v>56.344351395730705</v>
      </c>
      <c r="Q422" s="6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2.0066666666666668</v>
      </c>
      <c r="P423" s="5">
        <f t="shared" si="36"/>
        <v>73.341188524590166</v>
      </c>
      <c r="Q423" s="6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1.075</v>
      </c>
      <c r="P424" s="5">
        <f t="shared" si="36"/>
        <v>85.337785234899329</v>
      </c>
      <c r="Q424" s="6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0.76500000000000001</v>
      </c>
      <c r="P425" s="5">
        <f t="shared" si="36"/>
        <v>61.496215139442228</v>
      </c>
      <c r="Q425" s="6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6.7966666666666677</v>
      </c>
      <c r="P426" s="5">
        <f t="shared" si="36"/>
        <v>93.018518518518519</v>
      </c>
      <c r="Q426" s="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1.2E-2</v>
      </c>
      <c r="P427" s="5">
        <f t="shared" si="36"/>
        <v>50.292682926829265</v>
      </c>
      <c r="Q427" s="6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1.3299999999999998</v>
      </c>
      <c r="P428" s="5">
        <f t="shared" si="36"/>
        <v>106.43243243243244</v>
      </c>
      <c r="Q428" s="6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5">
        <f t="shared" si="36"/>
        <v>51.719576719576722</v>
      </c>
      <c r="Q429" s="6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5.6333333333333329</v>
      </c>
      <c r="P430" s="5">
        <f t="shared" si="36"/>
        <v>36.612499999999997</v>
      </c>
      <c r="Q430" s="6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5">
        <f t="shared" si="36"/>
        <v>42.517361111111114</v>
      </c>
      <c r="Q431" s="6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</v>
      </c>
      <c r="P432" s="5">
        <f t="shared" si="36"/>
        <v>62.712871287128714</v>
      </c>
      <c r="Q432" s="6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13.833333333333334</v>
      </c>
      <c r="P433" s="5">
        <f t="shared" si="36"/>
        <v>89.957983193277315</v>
      </c>
      <c r="Q433" s="6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</v>
      </c>
      <c r="P434" s="5">
        <f t="shared" si="36"/>
        <v>28.924722222222222</v>
      </c>
      <c r="Q434" s="6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5">
        <f t="shared" si="36"/>
        <v>138.8022</v>
      </c>
      <c r="Q435" s="6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 s="5">
        <f t="shared" si="36"/>
        <v>61.301369863013697</v>
      </c>
      <c r="Q436" s="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2.7272727272727275E-3</v>
      </c>
      <c r="P437" s="5">
        <f t="shared" si="36"/>
        <v>80.202702702702709</v>
      </c>
      <c r="Q437" s="6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5">
        <f t="shared" si="36"/>
        <v>32.095833333333331</v>
      </c>
      <c r="Q438" s="6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5">
        <f t="shared" si="36"/>
        <v>200.88888888888889</v>
      </c>
      <c r="Q439" s="6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</v>
      </c>
      <c r="P440" s="5">
        <f t="shared" si="36"/>
        <v>108.01265822784811</v>
      </c>
      <c r="Q440" s="6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5">
        <f t="shared" si="36"/>
        <v>95.699367088607602</v>
      </c>
      <c r="Q441" s="6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0.1</v>
      </c>
      <c r="P442" s="5">
        <f t="shared" si="36"/>
        <v>49.880281690140848</v>
      </c>
      <c r="Q442" s="6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5">
        <f t="shared" si="36"/>
        <v>110.47058823529412</v>
      </c>
      <c r="Q443" s="6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39.358823529411765</v>
      </c>
      <c r="P444" s="5">
        <f t="shared" si="36"/>
        <v>134.91139240506328</v>
      </c>
      <c r="Q444" s="6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0.1</v>
      </c>
      <c r="P445" s="5">
        <f t="shared" ref="P445:P508" si="42">IFERROR(E323/L323, "No backers recorded")</f>
        <v>106.62314540059347</v>
      </c>
      <c r="Q445" s="6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 s="5">
        <f t="shared" si="42"/>
        <v>145.04301075268816</v>
      </c>
      <c r="Q446" s="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3.3333333333333335E-3</v>
      </c>
      <c r="P447" s="5">
        <f t="shared" si="42"/>
        <v>114.58620689655173</v>
      </c>
      <c r="Q447" s="6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7.2952380952380951</v>
      </c>
      <c r="P448" s="5">
        <f t="shared" si="42"/>
        <v>105.3170731707317</v>
      </c>
      <c r="Q448" s="6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1.6666666666666666E-2</v>
      </c>
      <c r="P449" s="5">
        <f t="shared" si="42"/>
        <v>70.921195652173907</v>
      </c>
      <c r="Q449" s="6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3.2804000000000002</v>
      </c>
      <c r="P450" s="5">
        <f t="shared" si="42"/>
        <v>147.17167680278018</v>
      </c>
      <c r="Q450" s="6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(E451/D451)*100</f>
        <v>2.25</v>
      </c>
      <c r="P451" s="5">
        <f t="shared" si="42"/>
        <v>160.47058823529412</v>
      </c>
      <c r="Q451" s="6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0.79200000000000004</v>
      </c>
      <c r="P452" s="5">
        <f t="shared" si="42"/>
        <v>156.04578313253012</v>
      </c>
      <c r="Q452" s="6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5">
        <f t="shared" si="42"/>
        <v>63.17365269461078</v>
      </c>
      <c r="Q453" s="6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64</v>
      </c>
      <c r="P454" s="5">
        <f t="shared" si="42"/>
        <v>104.82352941176471</v>
      </c>
      <c r="Q454" s="6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2.7404479578392621E-2</v>
      </c>
      <c r="P455" s="5">
        <f t="shared" si="42"/>
        <v>97.356164383561648</v>
      </c>
      <c r="Q455" s="6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0.82000000000000006</v>
      </c>
      <c r="P456" s="5">
        <f t="shared" si="42"/>
        <v>203.63063063063063</v>
      </c>
      <c r="Q456" s="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6.9230769230769221E-2</v>
      </c>
      <c r="P457" s="5">
        <f t="shared" si="42"/>
        <v>188.31203007518798</v>
      </c>
      <c r="Q457" s="6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0.68631863186318631</v>
      </c>
      <c r="P458" s="5">
        <f t="shared" si="42"/>
        <v>146.65217391304347</v>
      </c>
      <c r="Q458" s="6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5">
        <f t="shared" si="42"/>
        <v>109.1875</v>
      </c>
      <c r="Q459" s="6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8.2100000000000009</v>
      </c>
      <c r="P460" s="5">
        <f t="shared" si="42"/>
        <v>59.249046653144013</v>
      </c>
      <c r="Q460" s="6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6.4102564102564097E-2</v>
      </c>
      <c r="P461" s="5">
        <f t="shared" si="42"/>
        <v>97.904838709677421</v>
      </c>
      <c r="Q461" s="6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0.29411764705882354</v>
      </c>
      <c r="P462" s="5">
        <f t="shared" si="42"/>
        <v>70.000169491525426</v>
      </c>
      <c r="Q462" s="6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5">
        <f t="shared" si="42"/>
        <v>72.865168539325836</v>
      </c>
      <c r="Q463" s="6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5">
        <f t="shared" si="42"/>
        <v>146.34782608695653</v>
      </c>
      <c r="Q464" s="6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2.2727272727272729</v>
      </c>
      <c r="P465" s="5">
        <f t="shared" si="42"/>
        <v>67.909090909090907</v>
      </c>
      <c r="Q465" s="6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9.9009900990099015E-2</v>
      </c>
      <c r="P466" s="5">
        <f t="shared" si="42"/>
        <v>169.85083076923075</v>
      </c>
      <c r="Q466" s="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26.953125</v>
      </c>
      <c r="P467" s="5">
        <f t="shared" si="42"/>
        <v>58.413339694656486</v>
      </c>
      <c r="Q467" s="6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0.76</v>
      </c>
      <c r="P468" s="5">
        <f t="shared" si="42"/>
        <v>119.99298245614035</v>
      </c>
      <c r="Q468" s="6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21.574999999999999</v>
      </c>
      <c r="P469" s="5">
        <f t="shared" si="42"/>
        <v>99.860335195530723</v>
      </c>
      <c r="Q469" s="6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5">
        <f t="shared" si="42"/>
        <v>90.579148936170213</v>
      </c>
      <c r="Q470" s="6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5">
        <f t="shared" si="42"/>
        <v>117.77361477572559</v>
      </c>
      <c r="Q471" s="6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</v>
      </c>
      <c r="P472" s="5">
        <f t="shared" si="42"/>
        <v>86.554621848739501</v>
      </c>
      <c r="Q472" s="6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11.892727272727273</v>
      </c>
      <c r="P473" s="5">
        <f t="shared" si="42"/>
        <v>71.899281437125751</v>
      </c>
      <c r="Q473" s="6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17.625</v>
      </c>
      <c r="P474" s="5">
        <f t="shared" si="42"/>
        <v>129.81900452488688</v>
      </c>
      <c r="Q474" s="6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</v>
      </c>
      <c r="P475" s="5">
        <f t="shared" si="42"/>
        <v>44.912863070539416</v>
      </c>
      <c r="Q475" s="6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3.0303030303030304E-2</v>
      </c>
      <c r="P476" s="5">
        <f t="shared" si="42"/>
        <v>40.755244755244753</v>
      </c>
      <c r="Q476" s="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5">
        <f t="shared" si="42"/>
        <v>103.52394779771615</v>
      </c>
      <c r="Q477" s="6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2.230268181818182</v>
      </c>
      <c r="P478" s="5">
        <f t="shared" si="42"/>
        <v>125.44827586206897</v>
      </c>
      <c r="Q478" s="6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5">
        <f t="shared" si="42"/>
        <v>246.60606060606059</v>
      </c>
      <c r="Q479" s="6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5">
        <f t="shared" si="42"/>
        <v>79.401340206185566</v>
      </c>
      <c r="Q480" s="6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32.56</v>
      </c>
      <c r="P481" s="5">
        <f t="shared" si="42"/>
        <v>86.138613861386133</v>
      </c>
      <c r="Q481" s="6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19.41</v>
      </c>
      <c r="P482" s="5">
        <f t="shared" si="42"/>
        <v>193.04868913857678</v>
      </c>
      <c r="Q482" s="6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6.1</v>
      </c>
      <c r="P483" s="5">
        <f t="shared" si="42"/>
        <v>84.023178807947019</v>
      </c>
      <c r="Q483" s="6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0.1</v>
      </c>
      <c r="P484" s="5">
        <f t="shared" si="42"/>
        <v>139.82758620689654</v>
      </c>
      <c r="Q484" s="6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50.2</v>
      </c>
      <c r="P485" s="5">
        <f t="shared" si="42"/>
        <v>109.82189265536722</v>
      </c>
      <c r="Q485" s="6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0.18625</v>
      </c>
      <c r="P486" s="5">
        <f t="shared" si="42"/>
        <v>139.53488372093022</v>
      </c>
      <c r="Q486" s="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21.906971229845084</v>
      </c>
      <c r="P487" s="5">
        <f t="shared" si="42"/>
        <v>347.84615384615387</v>
      </c>
      <c r="Q487" s="6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9.0909090909090905E-3</v>
      </c>
      <c r="P488" s="5">
        <f t="shared" si="42"/>
        <v>68.24159292035398</v>
      </c>
      <c r="Q488" s="6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5">
        <f t="shared" si="42"/>
        <v>239.93846153846152</v>
      </c>
      <c r="Q489" s="6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5">
        <f t="shared" si="42"/>
        <v>287.31343283582089</v>
      </c>
      <c r="Q490" s="6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0.28667813379201834</v>
      </c>
      <c r="P491" s="5">
        <f t="shared" si="42"/>
        <v>86.84882352941176</v>
      </c>
      <c r="Q491" s="6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5">
        <f t="shared" si="42"/>
        <v>81.84905660377359</v>
      </c>
      <c r="Q492" s="6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5">
        <f t="shared" si="42"/>
        <v>42.874970059880241</v>
      </c>
      <c r="Q493" s="6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5">
        <f t="shared" si="42"/>
        <v>709.41860465116281</v>
      </c>
      <c r="Q494" s="6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5">
        <f t="shared" si="42"/>
        <v>161.25517890772127</v>
      </c>
      <c r="Q495" s="6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0.155</v>
      </c>
      <c r="P496" s="5">
        <f t="shared" si="42"/>
        <v>41.777777777777779</v>
      </c>
      <c r="Q496" s="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5">
        <f t="shared" si="42"/>
        <v>89.887640449438209</v>
      </c>
      <c r="Q497" s="6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1.6666666666666668E-3</v>
      </c>
      <c r="P498" s="5">
        <f t="shared" si="42"/>
        <v>45.051724137931032</v>
      </c>
      <c r="Q498" s="6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0.6696428571428571</v>
      </c>
      <c r="P499" s="5">
        <f t="shared" si="42"/>
        <v>42.857142857142854</v>
      </c>
      <c r="Q499" s="6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4.5985132395404564</v>
      </c>
      <c r="P500" s="5">
        <f t="shared" si="42"/>
        <v>54.083333333333336</v>
      </c>
      <c r="Q500" s="6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9.5500000000000007</v>
      </c>
      <c r="P501" s="5">
        <f t="shared" si="42"/>
        <v>103.21804511278195</v>
      </c>
      <c r="Q501" s="6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3.3076923076923079</v>
      </c>
      <c r="P502" s="5">
        <f t="shared" si="42"/>
        <v>40.397590361445786</v>
      </c>
      <c r="Q502" s="6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5">
        <f t="shared" si="42"/>
        <v>116.85906040268456</v>
      </c>
      <c r="Q503" s="6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1.1499999999999999</v>
      </c>
      <c r="P504" s="5">
        <f t="shared" si="42"/>
        <v>115.51020408163265</v>
      </c>
      <c r="Q504" s="6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1.7538461538461538</v>
      </c>
      <c r="P505" s="5">
        <f t="shared" si="42"/>
        <v>104.31274900398407</v>
      </c>
      <c r="Q505" s="6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1.3673469387755102</v>
      </c>
      <c r="P506" s="5">
        <f t="shared" si="42"/>
        <v>69.772727272727266</v>
      </c>
      <c r="Q506" s="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0.43333333333333329</v>
      </c>
      <c r="P507" s="5">
        <f t="shared" si="42"/>
        <v>43.020833333333336</v>
      </c>
      <c r="Q507" s="6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0.125</v>
      </c>
      <c r="P508" s="5">
        <f t="shared" si="42"/>
        <v>58.540469973890339</v>
      </c>
      <c r="Q508" s="6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</v>
      </c>
      <c r="P509" s="5">
        <f t="shared" ref="P509:P572" si="48">IFERROR(E387/L387, "No backers recorded")</f>
        <v>111.79535864978902</v>
      </c>
      <c r="Q509" s="6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0.8</v>
      </c>
      <c r="P510" s="5">
        <f t="shared" si="48"/>
        <v>46.230769230769234</v>
      </c>
      <c r="Q510" s="6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0.2</v>
      </c>
      <c r="P511" s="5">
        <f t="shared" si="48"/>
        <v>144.69039145907473</v>
      </c>
      <c r="Q511" s="6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5">
        <f t="shared" si="48"/>
        <v>88.845070422535215</v>
      </c>
      <c r="Q512" s="6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3</v>
      </c>
      <c r="P513" s="5">
        <f t="shared" si="48"/>
        <v>81.75107284768211</v>
      </c>
      <c r="Q513" s="6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0.13749999999999998</v>
      </c>
      <c r="P514" s="5">
        <f t="shared" si="48"/>
        <v>71.428571428571431</v>
      </c>
      <c r="Q514" s="6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(E515/D515)*100</f>
        <v>13.923999999999999</v>
      </c>
      <c r="P515" s="5">
        <f t="shared" si="48"/>
        <v>104.25906735751295</v>
      </c>
      <c r="Q515" s="6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3.3333333333333335</v>
      </c>
      <c r="P516" s="5">
        <f t="shared" si="48"/>
        <v>90.616504854368927</v>
      </c>
      <c r="Q516" s="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25.41340206185567</v>
      </c>
      <c r="P517" s="5">
        <f t="shared" si="48"/>
        <v>157.33048433048432</v>
      </c>
      <c r="Q517" s="6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5">
        <f t="shared" si="48"/>
        <v>105.18</v>
      </c>
      <c r="Q518" s="6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</v>
      </c>
      <c r="P519" s="5">
        <f t="shared" si="48"/>
        <v>58.719836956521746</v>
      </c>
      <c r="Q519" s="6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5">
        <f t="shared" si="48"/>
        <v>81.632653061224488</v>
      </c>
      <c r="Q520" s="6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22.881426547787683</v>
      </c>
      <c r="P521" s="5">
        <f t="shared" si="48"/>
        <v>56.460043668122275</v>
      </c>
      <c r="Q521" s="6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102.1</v>
      </c>
      <c r="P522" s="5">
        <f t="shared" si="48"/>
        <v>140.1044776119403</v>
      </c>
      <c r="Q522" s="6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104.64</v>
      </c>
      <c r="P523" s="5">
        <f t="shared" si="48"/>
        <v>224.85263157894738</v>
      </c>
      <c r="Q523" s="6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114.66666666666667</v>
      </c>
      <c r="P524" s="5">
        <f t="shared" si="48"/>
        <v>181.13306451612902</v>
      </c>
      <c r="Q524" s="6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120.6</v>
      </c>
      <c r="P525" s="5">
        <f t="shared" si="48"/>
        <v>711.04109589041093</v>
      </c>
      <c r="Q525" s="6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108.67285714285715</v>
      </c>
      <c r="P526" s="5">
        <f t="shared" si="48"/>
        <v>65.883720930232556</v>
      </c>
      <c r="Q526" s="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100</v>
      </c>
      <c r="P527" s="5">
        <f t="shared" si="48"/>
        <v>75.185714285714283</v>
      </c>
      <c r="Q527" s="6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113.99999999999999</v>
      </c>
      <c r="P528" s="5">
        <f t="shared" si="48"/>
        <v>133.14391143911439</v>
      </c>
      <c r="Q528" s="6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100.85</v>
      </c>
      <c r="P529" s="5">
        <f t="shared" si="48"/>
        <v>55.2</v>
      </c>
      <c r="Q529" s="6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115.65217391304347</v>
      </c>
      <c r="P530" s="5">
        <f t="shared" si="48"/>
        <v>86.163714285714292</v>
      </c>
      <c r="Q530" s="6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130.41666666666666</v>
      </c>
      <c r="P531" s="5">
        <f t="shared" si="48"/>
        <v>92.318181818181813</v>
      </c>
      <c r="Q531" s="6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107.78267254038178</v>
      </c>
      <c r="P532" s="5">
        <f t="shared" si="48"/>
        <v>160.16473684210527</v>
      </c>
      <c r="Q532" s="6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100</v>
      </c>
      <c r="P533" s="5">
        <f t="shared" si="48"/>
        <v>45.6</v>
      </c>
      <c r="Q533" s="6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123.25</v>
      </c>
      <c r="P534" s="5">
        <f t="shared" si="48"/>
        <v>183.28571428571428</v>
      </c>
      <c r="Q534" s="6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100.2</v>
      </c>
      <c r="P535" s="5">
        <f t="shared" si="48"/>
        <v>125.78838174273859</v>
      </c>
      <c r="Q535" s="6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104.66666666666666</v>
      </c>
      <c r="P536" s="5">
        <f t="shared" si="48"/>
        <v>57.654545454545456</v>
      </c>
      <c r="Q536" s="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102.49999999999999</v>
      </c>
      <c r="P537" s="5">
        <f t="shared" si="48"/>
        <v>78.660818713450297</v>
      </c>
      <c r="Q537" s="6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118.25757575757576</v>
      </c>
      <c r="P538" s="5">
        <f t="shared" si="48"/>
        <v>91.480769230769226</v>
      </c>
      <c r="Q538" s="6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120.5</v>
      </c>
      <c r="P539" s="5">
        <f t="shared" si="48"/>
        <v>68.09809523809524</v>
      </c>
      <c r="Q539" s="6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302.42</v>
      </c>
      <c r="P540" s="5">
        <f t="shared" si="48"/>
        <v>48.086800000000004</v>
      </c>
      <c r="Q540" s="6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100.64400000000001</v>
      </c>
      <c r="P541" s="5">
        <f t="shared" si="48"/>
        <v>202.42307692307693</v>
      </c>
      <c r="Q541" s="6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6.6666666666666671E-3</v>
      </c>
      <c r="P542" s="5">
        <f t="shared" si="48"/>
        <v>216.75</v>
      </c>
      <c r="Q542" s="6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0.55555555555555558</v>
      </c>
      <c r="P543" s="5">
        <f t="shared" si="48"/>
        <v>110.06849315068493</v>
      </c>
      <c r="Q543" s="6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3.9999999999999996E-4</v>
      </c>
      <c r="P544" s="5">
        <f t="shared" si="48"/>
        <v>4.833333333333333</v>
      </c>
      <c r="Q544" s="6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0.31818181818181818</v>
      </c>
      <c r="P545" s="5">
        <f t="shared" si="48"/>
        <v>50.166666666666664</v>
      </c>
      <c r="Q545" s="6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</v>
      </c>
      <c r="P546" s="5">
        <f t="shared" si="48"/>
        <v>35.833333333333336</v>
      </c>
      <c r="Q546" s="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27.383999999999997</v>
      </c>
      <c r="P547" s="5">
        <f t="shared" si="48"/>
        <v>11.76923076923077</v>
      </c>
      <c r="Q547" s="6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8.666666666666667E-2</v>
      </c>
      <c r="P548" s="5">
        <f t="shared" si="48"/>
        <v>40.78</v>
      </c>
      <c r="Q548" s="6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5">
        <f t="shared" si="48"/>
        <v>3</v>
      </c>
      <c r="Q549" s="6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0.09</v>
      </c>
      <c r="P550" s="5">
        <f t="shared" si="48"/>
        <v>16.625</v>
      </c>
      <c r="Q550" s="6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</v>
      </c>
      <c r="P551" s="5" t="str">
        <f t="shared" si="48"/>
        <v>No backers recorded</v>
      </c>
      <c r="Q551" s="6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0.70000000000000007</v>
      </c>
      <c r="P552" s="5">
        <f t="shared" si="48"/>
        <v>52</v>
      </c>
      <c r="Q552" s="6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5.0413333333333332</v>
      </c>
      <c r="P553" s="5" t="str">
        <f t="shared" si="48"/>
        <v>No backers recorded</v>
      </c>
      <c r="Q553" s="6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5">
        <f t="shared" si="48"/>
        <v>4.8</v>
      </c>
      <c r="Q554" s="6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0.49199999999999999</v>
      </c>
      <c r="P555" s="5">
        <f t="shared" si="48"/>
        <v>51.875</v>
      </c>
      <c r="Q555" s="6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36.589147286821706</v>
      </c>
      <c r="P556" s="5">
        <f t="shared" si="48"/>
        <v>71.25</v>
      </c>
      <c r="Q556" s="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5" t="str">
        <f t="shared" si="48"/>
        <v>No backers recorded</v>
      </c>
      <c r="Q557" s="6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</v>
      </c>
      <c r="P558" s="5">
        <f t="shared" si="48"/>
        <v>62.5</v>
      </c>
      <c r="Q558" s="6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0.91066666666666674</v>
      </c>
      <c r="P559" s="5">
        <f t="shared" si="48"/>
        <v>1</v>
      </c>
      <c r="Q559" s="6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5" t="str">
        <f t="shared" si="48"/>
        <v>No backers recorded</v>
      </c>
      <c r="Q560" s="6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2.0833333333333336E-2</v>
      </c>
      <c r="P561" s="5" t="str">
        <f t="shared" si="48"/>
        <v>No backers recorded</v>
      </c>
      <c r="Q561" s="6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1.2E-2</v>
      </c>
      <c r="P562" s="5">
        <f t="shared" si="48"/>
        <v>170.54545454545453</v>
      </c>
      <c r="Q562" s="6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0.36666666666666664</v>
      </c>
      <c r="P563" s="5" t="str">
        <f t="shared" si="48"/>
        <v>No backers recorded</v>
      </c>
      <c r="Q563" s="6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5">
        <f t="shared" si="48"/>
        <v>5</v>
      </c>
      <c r="Q564" s="6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9.0666666666666659E-2</v>
      </c>
      <c r="P565" s="5" t="str">
        <f t="shared" si="48"/>
        <v>No backers recorded</v>
      </c>
      <c r="Q565" s="6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5.5555555555555558E-3</v>
      </c>
      <c r="P566" s="5">
        <f t="shared" si="48"/>
        <v>393.58823529411762</v>
      </c>
      <c r="Q566" s="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5">
        <f t="shared" si="48"/>
        <v>5</v>
      </c>
      <c r="Q567" s="6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0.02</v>
      </c>
      <c r="P568" s="5">
        <f t="shared" si="48"/>
        <v>50</v>
      </c>
      <c r="Q568" s="6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5">
        <f t="shared" si="48"/>
        <v>1</v>
      </c>
      <c r="Q569" s="6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1</v>
      </c>
      <c r="P570" s="5">
        <f t="shared" si="48"/>
        <v>47.875</v>
      </c>
      <c r="Q570" s="6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0.8</v>
      </c>
      <c r="P571" s="5">
        <f t="shared" si="48"/>
        <v>5</v>
      </c>
      <c r="Q571" s="6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0.16705882352941176</v>
      </c>
      <c r="P572" s="5">
        <f t="shared" si="48"/>
        <v>20.502500000000001</v>
      </c>
      <c r="Q572" s="6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0.42399999999999999</v>
      </c>
      <c r="P573" s="5">
        <f t="shared" ref="P573:P636" si="54">IFERROR(E451/L451, "No backers recorded")</f>
        <v>9</v>
      </c>
      <c r="Q573" s="6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5">
        <f t="shared" si="54"/>
        <v>56.571428571428569</v>
      </c>
      <c r="Q574" s="6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0.38925389253892539</v>
      </c>
      <c r="P575" s="5" t="str">
        <f t="shared" si="54"/>
        <v>No backers recorded</v>
      </c>
      <c r="Q575" s="6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0.7155635062611807</v>
      </c>
      <c r="P576" s="5">
        <f t="shared" si="54"/>
        <v>40</v>
      </c>
      <c r="Q576" s="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0.43166666666666664</v>
      </c>
      <c r="P577" s="5">
        <f t="shared" si="54"/>
        <v>13</v>
      </c>
      <c r="Q577" s="6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1.25E-3</v>
      </c>
      <c r="P578" s="5">
        <f t="shared" si="54"/>
        <v>16.399999999999999</v>
      </c>
      <c r="Q578" s="6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(E579/D579)*100</f>
        <v>0.2</v>
      </c>
      <c r="P579" s="5">
        <f t="shared" si="54"/>
        <v>22.5</v>
      </c>
      <c r="Q579" s="6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1.12E-2</v>
      </c>
      <c r="P580" s="5">
        <f t="shared" si="54"/>
        <v>20.333333333333332</v>
      </c>
      <c r="Q580" s="6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1.4583333333333333</v>
      </c>
      <c r="P581" s="5" t="str">
        <f t="shared" si="54"/>
        <v>No backers recorded</v>
      </c>
      <c r="Q581" s="6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3.3333333333333333E-2</v>
      </c>
      <c r="P582" s="5">
        <f t="shared" si="54"/>
        <v>16.755102040816325</v>
      </c>
      <c r="Q582" s="6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5">
        <f t="shared" si="54"/>
        <v>25</v>
      </c>
      <c r="Q583" s="6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5">
        <f t="shared" si="54"/>
        <v>12.5</v>
      </c>
      <c r="Q584" s="6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1.1111111111111112E-2</v>
      </c>
      <c r="P585" s="5" t="str">
        <f t="shared" si="54"/>
        <v>No backers recorded</v>
      </c>
      <c r="Q585" s="6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 s="5" t="str">
        <f t="shared" si="54"/>
        <v>No backers recorded</v>
      </c>
      <c r="Q586" s="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5">
        <f t="shared" si="54"/>
        <v>113.63636363636364</v>
      </c>
      <c r="Q587" s="6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0.55999999999999994</v>
      </c>
      <c r="P588" s="5">
        <f t="shared" si="54"/>
        <v>1</v>
      </c>
      <c r="Q588" s="6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9.0833333333333339</v>
      </c>
      <c r="P589" s="5">
        <f t="shared" si="54"/>
        <v>17.25</v>
      </c>
      <c r="Q589" s="6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3.3444444444444441</v>
      </c>
      <c r="P590" s="5">
        <f t="shared" si="54"/>
        <v>15.2</v>
      </c>
      <c r="Q590" s="6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1.3333333333333334E-2</v>
      </c>
      <c r="P591" s="5">
        <f t="shared" si="54"/>
        <v>110.64102564102564</v>
      </c>
      <c r="Q591" s="6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</v>
      </c>
      <c r="P592" s="5" t="str">
        <f t="shared" si="54"/>
        <v>No backers recorded</v>
      </c>
      <c r="Q592" s="6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6.0999999999999999E-2</v>
      </c>
      <c r="P593" s="5" t="str">
        <f t="shared" si="54"/>
        <v>No backers recorded</v>
      </c>
      <c r="Q593" s="6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3.3333333333333335</v>
      </c>
      <c r="P594" s="5">
        <f t="shared" si="54"/>
        <v>25.5</v>
      </c>
      <c r="Q594" s="6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 s="5">
        <f t="shared" si="54"/>
        <v>38.476470588235294</v>
      </c>
      <c r="Q595" s="6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0.104</v>
      </c>
      <c r="P596" s="5">
        <f t="shared" si="54"/>
        <v>28.2</v>
      </c>
      <c r="Q596" s="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0.42599999999999999</v>
      </c>
      <c r="P597" s="5">
        <f t="shared" si="54"/>
        <v>61.5</v>
      </c>
      <c r="Q597" s="6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0.03</v>
      </c>
      <c r="P598" s="5">
        <f t="shared" si="54"/>
        <v>1</v>
      </c>
      <c r="Q598" s="6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0.26666666666666666</v>
      </c>
      <c r="P599" s="5" t="str">
        <f t="shared" si="54"/>
        <v>No backers recorded</v>
      </c>
      <c r="Q599" s="6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 s="5">
        <f t="shared" si="54"/>
        <v>39.569274193548388</v>
      </c>
      <c r="Q600" s="6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6.2E-2</v>
      </c>
      <c r="P601" s="5" t="str">
        <f t="shared" si="54"/>
        <v>No backers recorded</v>
      </c>
      <c r="Q601" s="6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 s="5" t="str">
        <f t="shared" si="54"/>
        <v>No backers recorded</v>
      </c>
      <c r="Q602" s="6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1.4000000000000001</v>
      </c>
      <c r="P603" s="5">
        <f t="shared" si="54"/>
        <v>88.8</v>
      </c>
      <c r="Q603" s="6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5">
        <f t="shared" si="54"/>
        <v>55.457142857142856</v>
      </c>
      <c r="Q604" s="6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</v>
      </c>
      <c r="P605" s="5">
        <f t="shared" si="54"/>
        <v>87.142857142857139</v>
      </c>
      <c r="Q605" s="6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5">
        <f t="shared" si="54"/>
        <v>10</v>
      </c>
      <c r="Q606" s="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</v>
      </c>
      <c r="P607" s="5">
        <f t="shared" si="54"/>
        <v>51.224489795918366</v>
      </c>
      <c r="Q607" s="6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0.2</v>
      </c>
      <c r="P608" s="5">
        <f t="shared" si="54"/>
        <v>13.545454545454545</v>
      </c>
      <c r="Q608" s="6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5">
        <f t="shared" si="54"/>
        <v>66.520080000000007</v>
      </c>
      <c r="Q609" s="6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0.97400000000000009</v>
      </c>
      <c r="P610" s="5">
        <f t="shared" si="54"/>
        <v>50</v>
      </c>
      <c r="Q610" s="6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0.64102564102564097</v>
      </c>
      <c r="P611" s="5" t="str">
        <f t="shared" si="54"/>
        <v>No backers recorded</v>
      </c>
      <c r="Q611" s="6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5" t="str">
        <f t="shared" si="54"/>
        <v>No backers recorded</v>
      </c>
      <c r="Q612" s="6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5">
        <f t="shared" si="54"/>
        <v>71.666666666666671</v>
      </c>
      <c r="Q613" s="6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5" t="str">
        <f t="shared" si="54"/>
        <v>No backers recorded</v>
      </c>
      <c r="Q614" s="6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21.363333333333333</v>
      </c>
      <c r="P615" s="5" t="str">
        <f t="shared" si="54"/>
        <v>No backers recorded</v>
      </c>
      <c r="Q615" s="6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5" t="str">
        <f t="shared" si="54"/>
        <v>No backers recorded</v>
      </c>
      <c r="Q616" s="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5" t="str">
        <f t="shared" si="54"/>
        <v>No backers recorded</v>
      </c>
      <c r="Q617" s="6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5">
        <f t="shared" si="54"/>
        <v>10.333333333333334</v>
      </c>
      <c r="Q618" s="6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 s="5" t="str">
        <f t="shared" si="54"/>
        <v>No backers recorded</v>
      </c>
      <c r="Q619" s="6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5">
        <f t="shared" si="54"/>
        <v>1</v>
      </c>
      <c r="Q620" s="6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3.9999999999999996E-5</v>
      </c>
      <c r="P621" s="5">
        <f t="shared" si="54"/>
        <v>10</v>
      </c>
      <c r="Q621" s="6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 s="5">
        <f t="shared" si="54"/>
        <v>136.09090909090909</v>
      </c>
      <c r="Q622" s="6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</v>
      </c>
      <c r="P623" s="5">
        <f t="shared" si="54"/>
        <v>73.461538461538467</v>
      </c>
      <c r="Q623" s="6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5.6833333333333336</v>
      </c>
      <c r="P624" s="5">
        <f t="shared" si="54"/>
        <v>53.75</v>
      </c>
      <c r="Q624" s="6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5" t="str">
        <f t="shared" si="54"/>
        <v>No backers recorded</v>
      </c>
      <c r="Q625" s="6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5">
        <f t="shared" si="54"/>
        <v>57.5</v>
      </c>
      <c r="Q626" s="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5">
        <f t="shared" si="54"/>
        <v>12.666666666666666</v>
      </c>
      <c r="Q627" s="6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17.380000000000003</v>
      </c>
      <c r="P628" s="5">
        <f t="shared" si="54"/>
        <v>67</v>
      </c>
      <c r="Q628" s="6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0.02</v>
      </c>
      <c r="P629" s="5">
        <f t="shared" si="54"/>
        <v>3.7142857142857144</v>
      </c>
      <c r="Q629" s="6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5">
        <f t="shared" si="54"/>
        <v>250</v>
      </c>
      <c r="Q630" s="6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0.17500000000000002</v>
      </c>
      <c r="P631" s="5">
        <f t="shared" si="54"/>
        <v>64</v>
      </c>
      <c r="Q631" s="6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8.3340278356529712E-2</v>
      </c>
      <c r="P632" s="5">
        <f t="shared" si="54"/>
        <v>133.33333333333334</v>
      </c>
      <c r="Q632" s="6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</v>
      </c>
      <c r="P633" s="5">
        <f t="shared" si="54"/>
        <v>10</v>
      </c>
      <c r="Q633" s="6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5" t="str">
        <f t="shared" si="54"/>
        <v>No backers recorded</v>
      </c>
      <c r="Q634" s="6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12.45</v>
      </c>
      <c r="P635" s="5">
        <f t="shared" si="54"/>
        <v>30</v>
      </c>
      <c r="Q635" s="6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0.02</v>
      </c>
      <c r="P636" s="5">
        <f t="shared" si="54"/>
        <v>5.5</v>
      </c>
      <c r="Q636" s="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8.0000000000000002E-3</v>
      </c>
      <c r="P637" s="5">
        <f t="shared" ref="P637:P700" si="60">IFERROR(E515/L515, "No backers recorded")</f>
        <v>102.38235294117646</v>
      </c>
      <c r="Q637" s="6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0.2</v>
      </c>
      <c r="P638" s="5">
        <f t="shared" si="60"/>
        <v>16.666666666666668</v>
      </c>
      <c r="Q638" s="6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5">
        <f t="shared" si="60"/>
        <v>725.02941176470586</v>
      </c>
      <c r="Q639" s="6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9.0000000000000011E-3</v>
      </c>
      <c r="P640" s="5" t="str">
        <f t="shared" si="60"/>
        <v>No backers recorded</v>
      </c>
      <c r="Q640" s="6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9.9999999999999991E-5</v>
      </c>
      <c r="P641" s="5">
        <f t="shared" si="60"/>
        <v>68.333333333333329</v>
      </c>
      <c r="Q641" s="6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144.28571428571428</v>
      </c>
      <c r="P642" s="5" t="str">
        <f t="shared" si="60"/>
        <v>No backers recorded</v>
      </c>
      <c r="Q642" s="6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(E643/D643)*100</f>
        <v>119.16249999999999</v>
      </c>
      <c r="P643" s="5">
        <f t="shared" si="60"/>
        <v>39.228571428571428</v>
      </c>
      <c r="Q643" s="6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1460.4850000000001</v>
      </c>
      <c r="P644" s="5">
        <f t="shared" si="60"/>
        <v>150.14705882352942</v>
      </c>
      <c r="Q644" s="6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105.80799999999999</v>
      </c>
      <c r="P645" s="5">
        <f t="shared" si="60"/>
        <v>93.428571428571431</v>
      </c>
      <c r="Q645" s="6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300.11791999999997</v>
      </c>
      <c r="P646" s="5">
        <f t="shared" si="60"/>
        <v>110.96774193548387</v>
      </c>
      <c r="Q646" s="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278.7</v>
      </c>
      <c r="P647" s="5">
        <f t="shared" si="60"/>
        <v>71.785714285714292</v>
      </c>
      <c r="Q647" s="6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131.87625</v>
      </c>
      <c r="P648" s="5">
        <f t="shared" si="60"/>
        <v>29.258076923076924</v>
      </c>
      <c r="Q648" s="6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107.05</v>
      </c>
      <c r="P649" s="5">
        <f t="shared" si="60"/>
        <v>1000</v>
      </c>
      <c r="Q649" s="6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126.82285714285715</v>
      </c>
      <c r="P650" s="5">
        <f t="shared" si="60"/>
        <v>74.347826086956516</v>
      </c>
      <c r="Q650" s="6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139.96</v>
      </c>
      <c r="P651" s="5">
        <f t="shared" si="60"/>
        <v>63.829113924050631</v>
      </c>
      <c r="Q651" s="6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112.4</v>
      </c>
      <c r="P652" s="5">
        <f t="shared" si="60"/>
        <v>44.333333333333336</v>
      </c>
      <c r="Q652" s="6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100.52799999999999</v>
      </c>
      <c r="P653" s="5">
        <f t="shared" si="60"/>
        <v>86.944444444444443</v>
      </c>
      <c r="Q653" s="6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100.46666666666665</v>
      </c>
      <c r="P654" s="5">
        <f t="shared" si="60"/>
        <v>126.55172413793103</v>
      </c>
      <c r="Q654" s="6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141.446</v>
      </c>
      <c r="P655" s="5">
        <f t="shared" si="60"/>
        <v>129.03225806451613</v>
      </c>
      <c r="Q655" s="6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267.29166666666669</v>
      </c>
      <c r="P656" s="5">
        <f t="shared" si="60"/>
        <v>71.242774566473983</v>
      </c>
      <c r="Q656" s="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146.88749999999999</v>
      </c>
      <c r="P657" s="5">
        <f t="shared" si="60"/>
        <v>117.88235294117646</v>
      </c>
      <c r="Q657" s="6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213.56</v>
      </c>
      <c r="P658" s="5">
        <f t="shared" si="60"/>
        <v>327.08333333333331</v>
      </c>
      <c r="Q658" s="6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125.69999999999999</v>
      </c>
      <c r="P659" s="5">
        <f t="shared" si="60"/>
        <v>34.745762711864408</v>
      </c>
      <c r="Q659" s="6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104.46206037108834</v>
      </c>
      <c r="P660" s="5">
        <f t="shared" si="60"/>
        <v>100.06410256410257</v>
      </c>
      <c r="Q660" s="6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100.56666666666668</v>
      </c>
      <c r="P661" s="5">
        <f t="shared" si="60"/>
        <v>40.847457627118644</v>
      </c>
      <c r="Q661" s="6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3.0579999999999998</v>
      </c>
      <c r="P662" s="5">
        <f t="shared" si="60"/>
        <v>252.01666666666668</v>
      </c>
      <c r="Q662" s="6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0.95</v>
      </c>
      <c r="P663" s="5">
        <f t="shared" si="60"/>
        <v>25.161000000000001</v>
      </c>
      <c r="Q663" s="6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0.4</v>
      </c>
      <c r="P664" s="5">
        <f t="shared" si="60"/>
        <v>1</v>
      </c>
      <c r="Q664" s="6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0.35000000000000003</v>
      </c>
      <c r="P665" s="5">
        <f t="shared" si="60"/>
        <v>25</v>
      </c>
      <c r="Q665" s="6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7.5333333333333332</v>
      </c>
      <c r="P666" s="5">
        <f t="shared" si="60"/>
        <v>1</v>
      </c>
      <c r="Q666" s="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18.64</v>
      </c>
      <c r="P667" s="5">
        <f t="shared" si="60"/>
        <v>35</v>
      </c>
      <c r="Q667" s="6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4.0000000000000001E-3</v>
      </c>
      <c r="P668" s="5">
        <f t="shared" si="60"/>
        <v>3</v>
      </c>
      <c r="Q668" s="6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10.02</v>
      </c>
      <c r="P669" s="5">
        <f t="shared" si="60"/>
        <v>402.70588235294116</v>
      </c>
      <c r="Q669" s="6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4.5600000000000005</v>
      </c>
      <c r="P670" s="5">
        <f t="shared" si="60"/>
        <v>26</v>
      </c>
      <c r="Q670" s="6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21.5075</v>
      </c>
      <c r="P671" s="5" t="str">
        <f t="shared" si="60"/>
        <v>No backers recorded</v>
      </c>
      <c r="Q671" s="6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29.276666666666667</v>
      </c>
      <c r="P672" s="5">
        <f t="shared" si="60"/>
        <v>9</v>
      </c>
      <c r="Q672" s="6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39.426666666666662</v>
      </c>
      <c r="P673" s="5">
        <f t="shared" si="60"/>
        <v>8.5</v>
      </c>
      <c r="Q673" s="6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21.628</v>
      </c>
      <c r="P674" s="5">
        <f t="shared" si="60"/>
        <v>8.75</v>
      </c>
      <c r="Q674" s="6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0.20500000000000002</v>
      </c>
      <c r="P675" s="5">
        <f t="shared" si="60"/>
        <v>135.03571428571428</v>
      </c>
      <c r="Q675" s="6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0.03</v>
      </c>
      <c r="P676" s="5" t="str">
        <f t="shared" si="60"/>
        <v>No backers recorded</v>
      </c>
      <c r="Q676" s="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14.85</v>
      </c>
      <c r="P677" s="5">
        <f t="shared" si="60"/>
        <v>20.5</v>
      </c>
      <c r="Q677" s="6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</v>
      </c>
      <c r="P678" s="5">
        <f t="shared" si="60"/>
        <v>64.36363636363636</v>
      </c>
      <c r="Q678" s="6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25.584</v>
      </c>
      <c r="P679" s="5" t="str">
        <f t="shared" si="60"/>
        <v>No backers recorded</v>
      </c>
      <c r="Q679" s="6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3.8206896551724134</v>
      </c>
      <c r="P680" s="5">
        <f t="shared" si="60"/>
        <v>200</v>
      </c>
      <c r="Q680" s="6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15.485964912280703</v>
      </c>
      <c r="P681" s="5">
        <f t="shared" si="60"/>
        <v>68.3</v>
      </c>
      <c r="Q681" s="6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25.912000000000003</v>
      </c>
      <c r="P682" s="5" t="str">
        <f t="shared" si="60"/>
        <v>No backers recorded</v>
      </c>
      <c r="Q682" s="6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0.04</v>
      </c>
      <c r="P683" s="5">
        <f t="shared" si="60"/>
        <v>50</v>
      </c>
      <c r="Q683" s="6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0.106</v>
      </c>
      <c r="P684" s="5">
        <f t="shared" si="60"/>
        <v>4</v>
      </c>
      <c r="Q684" s="6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0.85142857142857142</v>
      </c>
      <c r="P685" s="5">
        <f t="shared" si="60"/>
        <v>27.5</v>
      </c>
      <c r="Q685" s="6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7.4837500000000006</v>
      </c>
      <c r="P686" s="5" t="str">
        <f t="shared" si="60"/>
        <v>No backers recorded</v>
      </c>
      <c r="Q686" s="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27.650000000000002</v>
      </c>
      <c r="P687" s="5">
        <f t="shared" si="60"/>
        <v>34</v>
      </c>
      <c r="Q687" s="6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5">
        <f t="shared" si="60"/>
        <v>1</v>
      </c>
      <c r="Q688" s="6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3.55</v>
      </c>
      <c r="P689" s="5" t="str">
        <f t="shared" si="60"/>
        <v>No backers recorded</v>
      </c>
      <c r="Q689" s="6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72.989999999999995</v>
      </c>
      <c r="P690" s="5">
        <f t="shared" si="60"/>
        <v>1</v>
      </c>
      <c r="Q690" s="6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57.648750000000007</v>
      </c>
      <c r="P691" s="5" t="str">
        <f t="shared" si="60"/>
        <v>No backers recorded</v>
      </c>
      <c r="Q691" s="6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12.34</v>
      </c>
      <c r="P692" s="5">
        <f t="shared" si="60"/>
        <v>49</v>
      </c>
      <c r="Q692" s="6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0.52</v>
      </c>
      <c r="P693" s="5">
        <f t="shared" si="60"/>
        <v>20</v>
      </c>
      <c r="Q693" s="6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6.5299999999999994</v>
      </c>
      <c r="P694" s="5">
        <f t="shared" si="60"/>
        <v>142</v>
      </c>
      <c r="Q694" s="6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35.338000000000001</v>
      </c>
      <c r="P695" s="5">
        <f t="shared" si="60"/>
        <v>53</v>
      </c>
      <c r="Q695" s="6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0.39333333333333331</v>
      </c>
      <c r="P696" s="5" t="str">
        <f t="shared" si="60"/>
        <v>No backers recorded</v>
      </c>
      <c r="Q696" s="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</v>
      </c>
      <c r="P697" s="5">
        <f t="shared" si="60"/>
        <v>38.444444444444443</v>
      </c>
      <c r="Q697" s="6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5.7142857142857147E-4</v>
      </c>
      <c r="P698" s="5">
        <f t="shared" si="60"/>
        <v>20</v>
      </c>
      <c r="Q698" s="6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46.379999999999995</v>
      </c>
      <c r="P699" s="5">
        <f t="shared" si="60"/>
        <v>64.75</v>
      </c>
      <c r="Q699" s="6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15.39</v>
      </c>
      <c r="P700" s="5">
        <f t="shared" si="60"/>
        <v>1</v>
      </c>
      <c r="Q700" s="6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82.422107692307705</v>
      </c>
      <c r="P701" s="5">
        <f t="shared" ref="P701:P764" si="66">IFERROR(E579/L579, "No backers recorded")</f>
        <v>10</v>
      </c>
      <c r="Q701" s="6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2.6866666666666665</v>
      </c>
      <c r="P702" s="5">
        <f t="shared" si="66"/>
        <v>2</v>
      </c>
      <c r="Q702" s="6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26.6</v>
      </c>
      <c r="P703" s="5">
        <f t="shared" si="66"/>
        <v>35</v>
      </c>
      <c r="Q703" s="6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30.813400000000001</v>
      </c>
      <c r="P704" s="5">
        <f t="shared" si="66"/>
        <v>1</v>
      </c>
      <c r="Q704" s="6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</v>
      </c>
      <c r="P705" s="5" t="str">
        <f t="shared" si="66"/>
        <v>No backers recorded</v>
      </c>
      <c r="Q705" s="6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0.87454545454545463</v>
      </c>
      <c r="P706" s="5" t="str">
        <f t="shared" si="66"/>
        <v>No backers recorded</v>
      </c>
      <c r="Q706" s="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(E707/D707)*100</f>
        <v>0.97699999999999987</v>
      </c>
      <c r="P707" s="5">
        <f t="shared" si="66"/>
        <v>1</v>
      </c>
      <c r="Q707" s="6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5">
        <f t="shared" si="66"/>
        <v>5</v>
      </c>
      <c r="Q708" s="6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78.927352941176466</v>
      </c>
      <c r="P709" s="5" t="str">
        <f t="shared" si="66"/>
        <v>No backers recorded</v>
      </c>
      <c r="Q709" s="6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22.092500000000001</v>
      </c>
      <c r="P710" s="5">
        <f t="shared" si="66"/>
        <v>14</v>
      </c>
      <c r="Q710" s="6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0.40666666666666662</v>
      </c>
      <c r="P711" s="5">
        <f t="shared" si="66"/>
        <v>389.28571428571428</v>
      </c>
      <c r="Q711" s="6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5">
        <f t="shared" si="66"/>
        <v>150.5</v>
      </c>
      <c r="Q712" s="6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33.790999999999997</v>
      </c>
      <c r="P713" s="5">
        <f t="shared" si="66"/>
        <v>1</v>
      </c>
      <c r="Q713" s="6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0.21649484536082475</v>
      </c>
      <c r="P714" s="5">
        <f t="shared" si="66"/>
        <v>24.777777777777779</v>
      </c>
      <c r="Q714" s="6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0.79600000000000004</v>
      </c>
      <c r="P715" s="5">
        <f t="shared" si="66"/>
        <v>30.5</v>
      </c>
      <c r="Q715" s="6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14.993333333333334</v>
      </c>
      <c r="P716" s="5">
        <f t="shared" si="66"/>
        <v>250</v>
      </c>
      <c r="Q716" s="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5.0509090909090908</v>
      </c>
      <c r="P717" s="5">
        <f t="shared" si="66"/>
        <v>16.428571428571427</v>
      </c>
      <c r="Q717" s="6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10.214285714285715</v>
      </c>
      <c r="P718" s="5">
        <f t="shared" si="66"/>
        <v>13</v>
      </c>
      <c r="Q718" s="6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0.30499999999999999</v>
      </c>
      <c r="P719" s="5">
        <f t="shared" si="66"/>
        <v>53.25</v>
      </c>
      <c r="Q719" s="6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0.75</v>
      </c>
      <c r="P720" s="5">
        <f t="shared" si="66"/>
        <v>3</v>
      </c>
      <c r="Q720" s="6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1.2933333333333332</v>
      </c>
      <c r="P721" s="5">
        <f t="shared" si="66"/>
        <v>10</v>
      </c>
      <c r="Q721" s="6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143.94736842105263</v>
      </c>
      <c r="P722" s="5">
        <f t="shared" si="66"/>
        <v>121.42857142857143</v>
      </c>
      <c r="Q722" s="6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122.10975609756099</v>
      </c>
      <c r="P723" s="5">
        <f t="shared" si="66"/>
        <v>15.5</v>
      </c>
      <c r="Q723" s="6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132.024</v>
      </c>
      <c r="P724" s="5">
        <f t="shared" si="66"/>
        <v>100</v>
      </c>
      <c r="Q724" s="6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109.38000000000001</v>
      </c>
      <c r="P725" s="5">
        <f t="shared" si="66"/>
        <v>23.333333333333332</v>
      </c>
      <c r="Q725" s="6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105.47157142857144</v>
      </c>
      <c r="P726" s="5" t="str">
        <f t="shared" si="66"/>
        <v>No backers recorded</v>
      </c>
      <c r="Q726" s="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100.35000000000001</v>
      </c>
      <c r="P727" s="5">
        <f t="shared" si="66"/>
        <v>45.386153846153846</v>
      </c>
      <c r="Q727" s="6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101.4</v>
      </c>
      <c r="P728" s="5" t="str">
        <f t="shared" si="66"/>
        <v>No backers recorded</v>
      </c>
      <c r="Q728" s="6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155.51428571428571</v>
      </c>
      <c r="P729" s="5">
        <f t="shared" si="66"/>
        <v>16.375</v>
      </c>
      <c r="Q729" s="6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105.566</v>
      </c>
      <c r="P730" s="5">
        <f t="shared" si="66"/>
        <v>10</v>
      </c>
      <c r="Q730" s="6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130.65</v>
      </c>
      <c r="P731" s="5" t="str">
        <f t="shared" si="66"/>
        <v>No backers recorded</v>
      </c>
      <c r="Q731" s="6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132.19</v>
      </c>
      <c r="P732" s="5">
        <f t="shared" si="66"/>
        <v>292.2</v>
      </c>
      <c r="Q732" s="6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 s="5">
        <f t="shared" si="66"/>
        <v>5</v>
      </c>
      <c r="Q733" s="6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 s="5" t="str">
        <f t="shared" si="66"/>
        <v>No backers recorded</v>
      </c>
      <c r="Q734" s="6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120.48</v>
      </c>
      <c r="P735" s="5" t="str">
        <f t="shared" si="66"/>
        <v>No backers recorded</v>
      </c>
      <c r="Q735" s="6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125.52941176470588</v>
      </c>
      <c r="P736" s="5" t="str">
        <f t="shared" si="66"/>
        <v>No backers recorded</v>
      </c>
      <c r="Q736" s="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114.40638297872341</v>
      </c>
      <c r="P737" s="5">
        <f t="shared" si="66"/>
        <v>105.93388429752066</v>
      </c>
      <c r="Q737" s="6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315.13888888888891</v>
      </c>
      <c r="P738" s="5" t="str">
        <f t="shared" si="66"/>
        <v>No backers recorded</v>
      </c>
      <c r="Q738" s="6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122.39999999999999</v>
      </c>
      <c r="P739" s="5" t="str">
        <f t="shared" si="66"/>
        <v>No backers recorded</v>
      </c>
      <c r="Q739" s="6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106.73333333333332</v>
      </c>
      <c r="P740" s="5" t="str">
        <f t="shared" si="66"/>
        <v>No backers recorded</v>
      </c>
      <c r="Q740" s="6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158.33333333333331</v>
      </c>
      <c r="P741" s="5">
        <f t="shared" si="66"/>
        <v>20</v>
      </c>
      <c r="Q741" s="6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107.4</v>
      </c>
      <c r="P742" s="5" t="str">
        <f t="shared" si="66"/>
        <v>No backers recorded</v>
      </c>
      <c r="Q742" s="6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102.25999999999999</v>
      </c>
      <c r="P743" s="5">
        <f t="shared" si="66"/>
        <v>1</v>
      </c>
      <c r="Q743" s="6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110.71428571428572</v>
      </c>
      <c r="P744" s="5">
        <f t="shared" si="66"/>
        <v>300</v>
      </c>
      <c r="Q744" s="6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 s="5">
        <f t="shared" si="66"/>
        <v>87</v>
      </c>
      <c r="Q745" s="6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102.32000000000001</v>
      </c>
      <c r="P746" s="5">
        <f t="shared" si="66"/>
        <v>37.888888888888886</v>
      </c>
      <c r="Q746" s="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179.09909909909908</v>
      </c>
      <c r="P747" s="5" t="str">
        <f t="shared" si="66"/>
        <v>No backers recorded</v>
      </c>
      <c r="Q747" s="6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111.08135252761969</v>
      </c>
      <c r="P748" s="5" t="str">
        <f t="shared" si="66"/>
        <v>No backers recorded</v>
      </c>
      <c r="Q748" s="6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100.04285714285714</v>
      </c>
      <c r="P749" s="5" t="str">
        <f t="shared" si="66"/>
        <v>No backers recorded</v>
      </c>
      <c r="Q749" s="6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100.25</v>
      </c>
      <c r="P750" s="5">
        <f t="shared" si="66"/>
        <v>111.41025641025641</v>
      </c>
      <c r="Q750" s="6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105.56</v>
      </c>
      <c r="P751" s="5">
        <f t="shared" si="66"/>
        <v>90</v>
      </c>
      <c r="Q751" s="6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102.58775877587757</v>
      </c>
      <c r="P752" s="5" t="str">
        <f t="shared" si="66"/>
        <v>No backers recorded</v>
      </c>
      <c r="Q752" s="6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118.5</v>
      </c>
      <c r="P753" s="5">
        <f t="shared" si="66"/>
        <v>116.66666666666667</v>
      </c>
      <c r="Q753" s="6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111.7</v>
      </c>
      <c r="P754" s="5">
        <f t="shared" si="66"/>
        <v>10</v>
      </c>
      <c r="Q754" s="6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 s="5">
        <f t="shared" si="66"/>
        <v>76.666666666666671</v>
      </c>
      <c r="Q755" s="6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103.75000000000001</v>
      </c>
      <c r="P756" s="5" t="str">
        <f t="shared" si="66"/>
        <v>No backers recorded</v>
      </c>
      <c r="Q756" s="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101.9076</v>
      </c>
      <c r="P757" s="5">
        <f t="shared" si="66"/>
        <v>49.8</v>
      </c>
      <c r="Q757" s="6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117.71428571428571</v>
      </c>
      <c r="P758" s="5">
        <f t="shared" si="66"/>
        <v>1</v>
      </c>
      <c r="Q758" s="6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 s="5">
        <f t="shared" si="66"/>
        <v>2</v>
      </c>
      <c r="Q759" s="6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 s="5">
        <f t="shared" si="66"/>
        <v>4</v>
      </c>
      <c r="Q760" s="6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101.92000000000002</v>
      </c>
      <c r="P761" s="5" t="str">
        <f t="shared" si="66"/>
        <v>No backers recorded</v>
      </c>
      <c r="Q761" s="6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5">
        <f t="shared" si="66"/>
        <v>3</v>
      </c>
      <c r="Q762" s="6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</v>
      </c>
      <c r="P763" s="5">
        <f t="shared" si="66"/>
        <v>1</v>
      </c>
      <c r="Q763" s="6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5">
        <f t="shared" si="66"/>
        <v>50.5</v>
      </c>
      <c r="Q764" s="6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0.11655011655011654</v>
      </c>
      <c r="P765" s="5">
        <f t="shared" ref="P765:P828" si="72">IFERROR(E643/L643, "No backers recorded")</f>
        <v>151.31746031746033</v>
      </c>
      <c r="Q765" s="6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5">
        <f t="shared" si="72"/>
        <v>134.3592456301748</v>
      </c>
      <c r="Q766" s="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36.014285714285712</v>
      </c>
      <c r="P767" s="5">
        <f t="shared" si="72"/>
        <v>174.02631578947367</v>
      </c>
      <c r="Q767" s="6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5">
        <f t="shared" si="72"/>
        <v>73.486268364348675</v>
      </c>
      <c r="Q768" s="6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</v>
      </c>
      <c r="P769" s="5">
        <f t="shared" si="72"/>
        <v>23.518987341772153</v>
      </c>
      <c r="Q769" s="6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5">
        <f t="shared" si="72"/>
        <v>39.074444444444445</v>
      </c>
      <c r="Q770" s="6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(E771/D771)*100</f>
        <v>41.4</v>
      </c>
      <c r="P771" s="5">
        <f t="shared" si="72"/>
        <v>125.94117647058823</v>
      </c>
      <c r="Q771" s="6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5">
        <f t="shared" si="72"/>
        <v>1644</v>
      </c>
      <c r="Q772" s="6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2.6315789473684209E-2</v>
      </c>
      <c r="P773" s="5">
        <f t="shared" si="72"/>
        <v>42.670731707317074</v>
      </c>
      <c r="Q773" s="6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3.3333333333333335</v>
      </c>
      <c r="P774" s="5">
        <f t="shared" si="72"/>
        <v>35.125</v>
      </c>
      <c r="Q774" s="6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0.85129023676509719</v>
      </c>
      <c r="P775" s="5">
        <f t="shared" si="72"/>
        <v>239.35238095238094</v>
      </c>
      <c r="Q775" s="6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70.199999999999989</v>
      </c>
      <c r="P776" s="5">
        <f t="shared" si="72"/>
        <v>107.64285714285714</v>
      </c>
      <c r="Q776" s="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1.7000000000000002</v>
      </c>
      <c r="P777" s="5">
        <f t="shared" si="72"/>
        <v>95.830623306233065</v>
      </c>
      <c r="Q777" s="6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51.4</v>
      </c>
      <c r="P778" s="5">
        <f t="shared" si="72"/>
        <v>31.663376110562684</v>
      </c>
      <c r="Q778" s="6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0.70000000000000007</v>
      </c>
      <c r="P779" s="5">
        <f t="shared" si="72"/>
        <v>42.886861313868614</v>
      </c>
      <c r="Q779" s="6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0.4</v>
      </c>
      <c r="P780" s="5">
        <f t="shared" si="72"/>
        <v>122.73563218390805</v>
      </c>
      <c r="Q780" s="6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2.666666666666667</v>
      </c>
      <c r="P781" s="5">
        <f t="shared" si="72"/>
        <v>190.45454545454547</v>
      </c>
      <c r="Q781" s="6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 s="5">
        <f t="shared" si="72"/>
        <v>109.33695652173913</v>
      </c>
      <c r="Q782" s="6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133.15375</v>
      </c>
      <c r="P783" s="5">
        <f t="shared" si="72"/>
        <v>143.66666666666666</v>
      </c>
      <c r="Q783" s="6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 s="5">
        <f t="shared" si="72"/>
        <v>84.944444444444443</v>
      </c>
      <c r="Q784" s="6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148.13333333333333</v>
      </c>
      <c r="P785" s="5">
        <f t="shared" si="72"/>
        <v>10.555555555555555</v>
      </c>
      <c r="Q785" s="6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102.49999999999999</v>
      </c>
      <c r="P786" s="5">
        <f t="shared" si="72"/>
        <v>39</v>
      </c>
      <c r="Q786" s="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180.62799999999999</v>
      </c>
      <c r="P787" s="5">
        <f t="shared" si="72"/>
        <v>100</v>
      </c>
      <c r="Q787" s="6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142.79999999999998</v>
      </c>
      <c r="P788" s="5">
        <f t="shared" si="72"/>
        <v>31.172413793103448</v>
      </c>
      <c r="Q788" s="6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114.16666666666666</v>
      </c>
      <c r="P789" s="5">
        <f t="shared" si="72"/>
        <v>155.33333333333334</v>
      </c>
      <c r="Q789" s="6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203.505</v>
      </c>
      <c r="P790" s="5">
        <f t="shared" si="72"/>
        <v>2</v>
      </c>
      <c r="Q790" s="6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109.41176470588236</v>
      </c>
      <c r="P791" s="5">
        <f t="shared" si="72"/>
        <v>178.92857142857142</v>
      </c>
      <c r="Q791" s="6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144.37459999999999</v>
      </c>
      <c r="P792" s="5">
        <f t="shared" si="72"/>
        <v>27.36</v>
      </c>
      <c r="Q792" s="6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103.86666666666666</v>
      </c>
      <c r="P793" s="5">
        <f t="shared" si="72"/>
        <v>1536.25</v>
      </c>
      <c r="Q793" s="6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100.44440000000002</v>
      </c>
      <c r="P794" s="5">
        <f t="shared" si="72"/>
        <v>84.99677419354839</v>
      </c>
      <c r="Q794" s="6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102.77927272727271</v>
      </c>
      <c r="P795" s="5">
        <f t="shared" si="72"/>
        <v>788.5333333333333</v>
      </c>
      <c r="Q795" s="6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105.31250000000001</v>
      </c>
      <c r="P796" s="5">
        <f t="shared" si="72"/>
        <v>50.29767441860465</v>
      </c>
      <c r="Q796" s="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111.78571428571429</v>
      </c>
      <c r="P797" s="5">
        <f t="shared" si="72"/>
        <v>68.333333333333329</v>
      </c>
      <c r="Q797" s="6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101.35000000000001</v>
      </c>
      <c r="P798" s="5">
        <f t="shared" si="72"/>
        <v>7.5</v>
      </c>
      <c r="Q798" s="6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107.53333333333333</v>
      </c>
      <c r="P799" s="5">
        <f t="shared" si="72"/>
        <v>34.269230769230766</v>
      </c>
      <c r="Q799" s="6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114.88571428571429</v>
      </c>
      <c r="P800" s="5">
        <f t="shared" si="72"/>
        <v>61.291666666666664</v>
      </c>
      <c r="Q800" s="6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100.02</v>
      </c>
      <c r="P801" s="5">
        <f t="shared" si="72"/>
        <v>133.25</v>
      </c>
      <c r="Q801" s="6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152.13333333333335</v>
      </c>
      <c r="P802" s="5">
        <f t="shared" si="72"/>
        <v>65.17647058823529</v>
      </c>
      <c r="Q802" s="6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111.52149999999999</v>
      </c>
      <c r="P803" s="5">
        <f t="shared" si="72"/>
        <v>93.90425531914893</v>
      </c>
      <c r="Q803" s="6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101.33333333333334</v>
      </c>
      <c r="P804" s="5">
        <f t="shared" si="72"/>
        <v>150.65116279069767</v>
      </c>
      <c r="Q804" s="6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123.2608695652174</v>
      </c>
      <c r="P805" s="5">
        <f t="shared" si="72"/>
        <v>1</v>
      </c>
      <c r="Q805" s="6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 s="5">
        <f t="shared" si="72"/>
        <v>13.25</v>
      </c>
      <c r="Q806" s="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 s="5">
        <f t="shared" si="72"/>
        <v>99.333333333333329</v>
      </c>
      <c r="Q807" s="6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104.4375</v>
      </c>
      <c r="P808" s="5">
        <f t="shared" si="72"/>
        <v>177.39259259259259</v>
      </c>
      <c r="Q808" s="6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105.125</v>
      </c>
      <c r="P809" s="5">
        <f t="shared" si="72"/>
        <v>55.3</v>
      </c>
      <c r="Q809" s="6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 s="5" t="str">
        <f t="shared" si="72"/>
        <v>No backers recorded</v>
      </c>
      <c r="Q810" s="6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103.77499999999999</v>
      </c>
      <c r="P811" s="5">
        <f t="shared" si="72"/>
        <v>591.66666666666663</v>
      </c>
      <c r="Q811" s="6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 s="5">
        <f t="shared" si="72"/>
        <v>405.5</v>
      </c>
      <c r="Q812" s="6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 s="5">
        <f t="shared" si="72"/>
        <v>343.14732142857144</v>
      </c>
      <c r="Q813" s="6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151.83333333333334</v>
      </c>
      <c r="P814" s="5">
        <f t="shared" si="72"/>
        <v>72.588235294117652</v>
      </c>
      <c r="Q814" s="6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159.99600000000001</v>
      </c>
      <c r="P815" s="5">
        <f t="shared" si="72"/>
        <v>26</v>
      </c>
      <c r="Q815" s="6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127.3</v>
      </c>
      <c r="P816" s="5">
        <f t="shared" si="72"/>
        <v>6.4975124378109452</v>
      </c>
      <c r="Q816" s="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 s="5">
        <f t="shared" si="72"/>
        <v>119.38513513513513</v>
      </c>
      <c r="Q817" s="6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115.12214285714286</v>
      </c>
      <c r="P818" s="5">
        <f t="shared" si="72"/>
        <v>84.285714285714292</v>
      </c>
      <c r="Q818" s="6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137.11066666666665</v>
      </c>
      <c r="P819" s="5">
        <f t="shared" si="72"/>
        <v>90.857142857142861</v>
      </c>
      <c r="Q819" s="6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155.71428571428572</v>
      </c>
      <c r="P820" s="5">
        <f t="shared" si="72"/>
        <v>1</v>
      </c>
      <c r="Q820" s="6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108.74999999999999</v>
      </c>
      <c r="P821" s="5">
        <f t="shared" si="72"/>
        <v>20.342105263157894</v>
      </c>
      <c r="Q821" s="6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134.05000000000001</v>
      </c>
      <c r="P822" s="5">
        <f t="shared" si="72"/>
        <v>530.68965517241384</v>
      </c>
      <c r="Q822" s="6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 s="5">
        <f t="shared" si="72"/>
        <v>120.39184269662923</v>
      </c>
      <c r="Q823" s="6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119.16666666666667</v>
      </c>
      <c r="P824" s="5">
        <f t="shared" si="72"/>
        <v>13</v>
      </c>
      <c r="Q824" s="6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179.5</v>
      </c>
      <c r="P825" s="5">
        <f t="shared" si="72"/>
        <v>291.33333333333331</v>
      </c>
      <c r="Q825" s="6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134.38124999999999</v>
      </c>
      <c r="P826" s="5">
        <f t="shared" si="72"/>
        <v>124.9191891891892</v>
      </c>
      <c r="Q826" s="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100.43200000000002</v>
      </c>
      <c r="P827" s="5">
        <f t="shared" si="72"/>
        <v>119.57142857142857</v>
      </c>
      <c r="Q827" s="6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101.45454545454547</v>
      </c>
      <c r="P828" s="5">
        <f t="shared" si="72"/>
        <v>120.25</v>
      </c>
      <c r="Q828" s="6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103.33333333333334</v>
      </c>
      <c r="P829" s="5">
        <f t="shared" ref="P829:P892" si="78">IFERROR(E707/L707, "No backers recorded")</f>
        <v>195.4</v>
      </c>
      <c r="Q829" s="6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 s="5" t="str">
        <f t="shared" si="78"/>
        <v>No backers recorded</v>
      </c>
      <c r="Q830" s="6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 s="5">
        <f t="shared" si="78"/>
        <v>117.69868421052631</v>
      </c>
      <c r="Q831" s="6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107.83333333333334</v>
      </c>
      <c r="P832" s="5">
        <f t="shared" si="78"/>
        <v>23.948509485094849</v>
      </c>
      <c r="Q832" s="6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233.33333333333334</v>
      </c>
      <c r="P833" s="5">
        <f t="shared" si="78"/>
        <v>30.5</v>
      </c>
      <c r="Q833" s="6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100.60706666666665</v>
      </c>
      <c r="P834" s="5" t="str">
        <f t="shared" si="78"/>
        <v>No backers recorded</v>
      </c>
      <c r="Q834" s="6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(E835/D835)*100</f>
        <v>101.66666666666666</v>
      </c>
      <c r="P835" s="5">
        <f t="shared" si="78"/>
        <v>99.973372781065095</v>
      </c>
      <c r="Q835" s="6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131.0181818181818</v>
      </c>
      <c r="P836" s="5">
        <f t="shared" si="78"/>
        <v>26.25</v>
      </c>
      <c r="Q836" s="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117.25000000000001</v>
      </c>
      <c r="P837" s="5">
        <f t="shared" si="78"/>
        <v>199</v>
      </c>
      <c r="Q837" s="6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100.93039999999999</v>
      </c>
      <c r="P838" s="5">
        <f t="shared" si="78"/>
        <v>80.321428571428569</v>
      </c>
      <c r="Q838" s="6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121.8</v>
      </c>
      <c r="P839" s="5">
        <f t="shared" si="78"/>
        <v>115.75</v>
      </c>
      <c r="Q839" s="6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145.4</v>
      </c>
      <c r="P840" s="5">
        <f t="shared" si="78"/>
        <v>44.6875</v>
      </c>
      <c r="Q840" s="6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116.61660000000001</v>
      </c>
      <c r="P841" s="5">
        <f t="shared" si="78"/>
        <v>76.25</v>
      </c>
      <c r="Q841" s="6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120.4166</v>
      </c>
      <c r="P842" s="5">
        <f t="shared" si="78"/>
        <v>22.5</v>
      </c>
      <c r="Q842" s="6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101.32000000000001</v>
      </c>
      <c r="P843" s="5">
        <f t="shared" si="78"/>
        <v>19.399999999999999</v>
      </c>
      <c r="Q843" s="6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104.32</v>
      </c>
      <c r="P844" s="5">
        <f t="shared" si="78"/>
        <v>66.707317073170728</v>
      </c>
      <c r="Q844" s="6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267.13333333333333</v>
      </c>
      <c r="P845" s="5">
        <f t="shared" si="78"/>
        <v>84.142857142857139</v>
      </c>
      <c r="Q845" s="6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194.13333333333333</v>
      </c>
      <c r="P846" s="5">
        <f t="shared" si="78"/>
        <v>215.72549019607843</v>
      </c>
      <c r="Q846" s="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120.3802</v>
      </c>
      <c r="P847" s="5">
        <f t="shared" si="78"/>
        <v>54.69</v>
      </c>
      <c r="Q847" s="6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122.00090909090908</v>
      </c>
      <c r="P848" s="5">
        <f t="shared" si="78"/>
        <v>51.62944055944056</v>
      </c>
      <c r="Q848" s="6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 s="5">
        <f t="shared" si="78"/>
        <v>143.35714285714286</v>
      </c>
      <c r="Q849" s="6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 s="5">
        <f t="shared" si="78"/>
        <v>72.428571428571431</v>
      </c>
      <c r="Q850" s="6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119.9</v>
      </c>
      <c r="P851" s="5">
        <f t="shared" si="78"/>
        <v>36.530201342281877</v>
      </c>
      <c r="Q851" s="6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155.17499999999998</v>
      </c>
      <c r="P852" s="5">
        <f t="shared" si="78"/>
        <v>60.903461538461535</v>
      </c>
      <c r="Q852" s="6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130.44999999999999</v>
      </c>
      <c r="P853" s="5">
        <f t="shared" si="78"/>
        <v>43.55</v>
      </c>
      <c r="Q853" s="6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104.97142857142859</v>
      </c>
      <c r="P854" s="5">
        <f t="shared" si="78"/>
        <v>99.766037735849054</v>
      </c>
      <c r="Q854" s="6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 s="5">
        <f t="shared" si="78"/>
        <v>88.732394366197184</v>
      </c>
      <c r="Q855" s="6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118.2205035971223</v>
      </c>
      <c r="P856" s="5">
        <f t="shared" si="78"/>
        <v>4.9230769230769234</v>
      </c>
      <c r="Q856" s="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103.44827586206897</v>
      </c>
      <c r="P857" s="5">
        <f t="shared" si="78"/>
        <v>17.822485207100591</v>
      </c>
      <c r="Q857" s="6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 s="5">
        <f t="shared" si="78"/>
        <v>187.19298245614036</v>
      </c>
      <c r="Q858" s="6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 s="5">
        <f t="shared" si="78"/>
        <v>234.80786026200875</v>
      </c>
      <c r="Q859" s="6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144.00583333333333</v>
      </c>
      <c r="P860" s="5">
        <f t="shared" si="78"/>
        <v>105.04629629629629</v>
      </c>
      <c r="Q860" s="6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104.67500000000001</v>
      </c>
      <c r="P861" s="5">
        <f t="shared" si="78"/>
        <v>56.666666666666664</v>
      </c>
      <c r="Q861" s="6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18.142857142857142</v>
      </c>
      <c r="P862" s="5">
        <f t="shared" si="78"/>
        <v>39.048780487804876</v>
      </c>
      <c r="Q862" s="6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2.2444444444444445</v>
      </c>
      <c r="P863" s="5">
        <f t="shared" si="78"/>
        <v>68.345323741007192</v>
      </c>
      <c r="Q863" s="6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0.33999999999999997</v>
      </c>
      <c r="P864" s="5">
        <f t="shared" si="78"/>
        <v>169.57894736842104</v>
      </c>
      <c r="Q864" s="6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4.5</v>
      </c>
      <c r="P865" s="5">
        <f t="shared" si="78"/>
        <v>141.42340425531913</v>
      </c>
      <c r="Q865" s="6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41.53846153846154</v>
      </c>
      <c r="P866" s="5">
        <f t="shared" si="78"/>
        <v>67.391304347826093</v>
      </c>
      <c r="Q866" s="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</v>
      </c>
      <c r="P867" s="5">
        <f t="shared" si="78"/>
        <v>54.266666666666666</v>
      </c>
      <c r="Q867" s="6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18.285714285714285</v>
      </c>
      <c r="P868" s="5">
        <f t="shared" si="78"/>
        <v>82.516129032258064</v>
      </c>
      <c r="Q868" s="6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24.02</v>
      </c>
      <c r="P869" s="5">
        <f t="shared" si="78"/>
        <v>53.729729729729726</v>
      </c>
      <c r="Q869" s="6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0.1111111111111111</v>
      </c>
      <c r="P870" s="5">
        <f t="shared" si="78"/>
        <v>34.206185567010309</v>
      </c>
      <c r="Q870" s="6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11.818181818181818</v>
      </c>
      <c r="P871" s="5">
        <f t="shared" si="78"/>
        <v>127.32727272727273</v>
      </c>
      <c r="Q871" s="6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0.31</v>
      </c>
      <c r="P872" s="5">
        <f t="shared" si="78"/>
        <v>45.56818181818182</v>
      </c>
      <c r="Q872" s="6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5.416666666666667</v>
      </c>
      <c r="P873" s="5">
        <f t="shared" si="78"/>
        <v>95.963636363636368</v>
      </c>
      <c r="Q873" s="6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0.8125</v>
      </c>
      <c r="P874" s="5">
        <f t="shared" si="78"/>
        <v>77.271186440677965</v>
      </c>
      <c r="Q874" s="6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1.2857142857142856</v>
      </c>
      <c r="P875" s="5">
        <f t="shared" si="78"/>
        <v>57.338709677419352</v>
      </c>
      <c r="Q875" s="6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24.333333333333336</v>
      </c>
      <c r="P876" s="5">
        <f t="shared" si="78"/>
        <v>53.19047619047619</v>
      </c>
      <c r="Q876" s="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5">
        <f t="shared" si="78"/>
        <v>492.30769230769232</v>
      </c>
      <c r="Q877" s="6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40.799492385786799</v>
      </c>
      <c r="P878" s="5">
        <f t="shared" si="78"/>
        <v>42.346938775510203</v>
      </c>
      <c r="Q878" s="6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67.55</v>
      </c>
      <c r="P879" s="5">
        <f t="shared" si="78"/>
        <v>37.466029411764708</v>
      </c>
      <c r="Q879" s="6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1.3</v>
      </c>
      <c r="P880" s="5">
        <f t="shared" si="78"/>
        <v>37.454545454545453</v>
      </c>
      <c r="Q880" s="6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30.666666666666664</v>
      </c>
      <c r="P881" s="5">
        <f t="shared" si="78"/>
        <v>33.055555555555557</v>
      </c>
      <c r="Q881" s="6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</v>
      </c>
      <c r="P882" s="5">
        <f t="shared" si="78"/>
        <v>134.21052631578948</v>
      </c>
      <c r="Q882" s="6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0.8</v>
      </c>
      <c r="P883" s="5">
        <f t="shared" si="78"/>
        <v>51.474747474747474</v>
      </c>
      <c r="Q883" s="6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20.133333333333333</v>
      </c>
      <c r="P884" s="5" t="str">
        <f t="shared" si="78"/>
        <v>No backers recorded</v>
      </c>
      <c r="Q884" s="6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40.020000000000003</v>
      </c>
      <c r="P885" s="5">
        <f t="shared" si="78"/>
        <v>39.166666666666664</v>
      </c>
      <c r="Q885" s="6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 s="5" t="str">
        <f t="shared" si="78"/>
        <v>No backers recorded</v>
      </c>
      <c r="Q886" s="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 s="5">
        <f t="shared" si="78"/>
        <v>5</v>
      </c>
      <c r="Q887" s="6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 s="5" t="str">
        <f t="shared" si="78"/>
        <v>No backers recorded</v>
      </c>
      <c r="Q888" s="6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5">
        <f t="shared" si="78"/>
        <v>57.295454545454547</v>
      </c>
      <c r="Q889" s="6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7.1999999999999993</v>
      </c>
      <c r="P890" s="5" t="str">
        <f t="shared" si="78"/>
        <v>No backers recorded</v>
      </c>
      <c r="Q890" s="6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9.4412800000000008</v>
      </c>
      <c r="P891" s="5">
        <f t="shared" si="78"/>
        <v>59</v>
      </c>
      <c r="Q891" s="6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4.1666666666666661</v>
      </c>
      <c r="P892" s="5" t="str">
        <f t="shared" si="78"/>
        <v>No backers recorded</v>
      </c>
      <c r="Q892" s="6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</v>
      </c>
      <c r="P893" s="5">
        <f t="shared" ref="P893:P956" si="84">IFERROR(E771/L771, "No backers recorded")</f>
        <v>31.846153846153847</v>
      </c>
      <c r="Q893" s="6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40.75</v>
      </c>
      <c r="P894" s="5" t="str">
        <f t="shared" si="84"/>
        <v>No backers recorded</v>
      </c>
      <c r="Q894" s="6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 s="5">
        <f t="shared" si="84"/>
        <v>10</v>
      </c>
      <c r="Q895" s="6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39.17</v>
      </c>
      <c r="P896" s="5">
        <f t="shared" si="84"/>
        <v>50</v>
      </c>
      <c r="Q896" s="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</v>
      </c>
      <c r="P897" s="5">
        <f t="shared" si="84"/>
        <v>16</v>
      </c>
      <c r="Q897" s="6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 s="5">
        <f t="shared" si="84"/>
        <v>39</v>
      </c>
      <c r="Q898" s="6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(E899/D899)*100</f>
        <v>0</v>
      </c>
      <c r="P899" s="5">
        <f t="shared" si="84"/>
        <v>34</v>
      </c>
      <c r="Q899" s="6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2.8000000000000003</v>
      </c>
      <c r="P900" s="5">
        <f t="shared" si="84"/>
        <v>63.122807017543863</v>
      </c>
      <c r="Q900" s="6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37.333333333333336</v>
      </c>
      <c r="P901" s="5">
        <f t="shared" si="84"/>
        <v>7</v>
      </c>
      <c r="Q901" s="6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0.42</v>
      </c>
      <c r="P902" s="5">
        <f t="shared" si="84"/>
        <v>2</v>
      </c>
      <c r="Q902" s="6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5">
        <f t="shared" si="84"/>
        <v>66.666666666666671</v>
      </c>
      <c r="Q903" s="6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0.3</v>
      </c>
      <c r="P904" s="5">
        <f t="shared" si="84"/>
        <v>38.518518518518519</v>
      </c>
      <c r="Q904" s="6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</v>
      </c>
      <c r="P905" s="5">
        <f t="shared" si="84"/>
        <v>42.609200000000001</v>
      </c>
      <c r="Q905" s="6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0.30199999999999999</v>
      </c>
      <c r="P906" s="5">
        <f t="shared" si="84"/>
        <v>50</v>
      </c>
      <c r="Q906" s="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</v>
      </c>
      <c r="P907" s="5">
        <f t="shared" si="84"/>
        <v>63.485714285714288</v>
      </c>
      <c r="Q907" s="6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5">
        <f t="shared" si="84"/>
        <v>102.5</v>
      </c>
      <c r="Q908" s="6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5">
        <f t="shared" si="84"/>
        <v>31.142758620689655</v>
      </c>
      <c r="Q909" s="6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5">
        <f t="shared" si="84"/>
        <v>162.27272727272728</v>
      </c>
      <c r="Q910" s="6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</v>
      </c>
      <c r="P911" s="5">
        <f t="shared" si="84"/>
        <v>80.588235294117652</v>
      </c>
      <c r="Q911" s="6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22.363636363636363</v>
      </c>
      <c r="P912" s="5">
        <f t="shared" si="84"/>
        <v>59.85441176470588</v>
      </c>
      <c r="Q912" s="6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5">
        <f t="shared" si="84"/>
        <v>132.85714285714286</v>
      </c>
      <c r="Q913" s="6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0.85714285714285721</v>
      </c>
      <c r="P914" s="5">
        <f t="shared" si="84"/>
        <v>92.547820512820508</v>
      </c>
      <c r="Q914" s="6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6.6066666666666665</v>
      </c>
      <c r="P915" s="5">
        <f t="shared" si="84"/>
        <v>60.859375</v>
      </c>
      <c r="Q915" s="6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5">
        <f t="shared" si="84"/>
        <v>41.851833333333339</v>
      </c>
      <c r="Q916" s="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5.7692307692307692</v>
      </c>
      <c r="P917" s="5">
        <f t="shared" si="84"/>
        <v>88.325937499999995</v>
      </c>
      <c r="Q917" s="6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5">
        <f t="shared" si="84"/>
        <v>158.96226415094338</v>
      </c>
      <c r="Q918" s="6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0.6</v>
      </c>
      <c r="P919" s="5">
        <f t="shared" si="84"/>
        <v>85.054347826086953</v>
      </c>
      <c r="Q919" s="6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</v>
      </c>
      <c r="P920" s="5">
        <f t="shared" si="84"/>
        <v>112.61111111111111</v>
      </c>
      <c r="Q920" s="6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0.5</v>
      </c>
      <c r="P921" s="5">
        <f t="shared" si="84"/>
        <v>45.436619718309856</v>
      </c>
      <c r="Q921" s="6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5">
        <f t="shared" si="84"/>
        <v>46.218390804597703</v>
      </c>
      <c r="Q922" s="6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30.9</v>
      </c>
      <c r="P923" s="5">
        <f t="shared" si="84"/>
        <v>178.60714285714286</v>
      </c>
      <c r="Q923" s="6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21.037037037037038</v>
      </c>
      <c r="P924" s="5">
        <f t="shared" si="84"/>
        <v>40.75</v>
      </c>
      <c r="Q924" s="6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2.1999999999999997</v>
      </c>
      <c r="P925" s="5">
        <f t="shared" si="84"/>
        <v>43.733921568627444</v>
      </c>
      <c r="Q925" s="6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10.9</v>
      </c>
      <c r="P926" s="5">
        <f t="shared" si="84"/>
        <v>81.066666666666663</v>
      </c>
      <c r="Q926" s="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2.666666666666667</v>
      </c>
      <c r="P927" s="5">
        <f t="shared" si="84"/>
        <v>74.60526315789474</v>
      </c>
      <c r="Q927" s="6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5">
        <f t="shared" si="84"/>
        <v>305.55555555555554</v>
      </c>
      <c r="Q928" s="6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5">
        <f t="shared" si="84"/>
        <v>58.333333333333336</v>
      </c>
      <c r="Q929" s="6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10.86206896551724</v>
      </c>
      <c r="P930" s="5">
        <f t="shared" si="84"/>
        <v>117.67605633802818</v>
      </c>
      <c r="Q930" s="6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5">
        <f t="shared" si="84"/>
        <v>73.771929824561397</v>
      </c>
      <c r="Q931" s="6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38.333333333333336</v>
      </c>
      <c r="P932" s="5">
        <f t="shared" si="84"/>
        <v>104.65116279069767</v>
      </c>
      <c r="Q932" s="6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6.5500000000000007</v>
      </c>
      <c r="P933" s="5">
        <f t="shared" si="84"/>
        <v>79.82692307692308</v>
      </c>
      <c r="Q933" s="6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14.536842105263158</v>
      </c>
      <c r="P934" s="5">
        <f t="shared" si="84"/>
        <v>58.333333333333336</v>
      </c>
      <c r="Q934" s="6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 s="5">
        <f t="shared" si="84"/>
        <v>86.666666666666671</v>
      </c>
      <c r="Q935" s="6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30.4</v>
      </c>
      <c r="P936" s="5">
        <f t="shared" si="84"/>
        <v>27.606060606060606</v>
      </c>
      <c r="Q936" s="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1.4285714285714286</v>
      </c>
      <c r="P937" s="5">
        <f t="shared" si="84"/>
        <v>24.999375000000001</v>
      </c>
      <c r="Q937" s="6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5">
        <f t="shared" si="84"/>
        <v>45.464285714285715</v>
      </c>
      <c r="Q938" s="6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1.1428571428571428</v>
      </c>
      <c r="P939" s="5">
        <f t="shared" si="84"/>
        <v>99.534883720930239</v>
      </c>
      <c r="Q939" s="6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0.35714285714285715</v>
      </c>
      <c r="P940" s="5">
        <f t="shared" si="84"/>
        <v>39.31</v>
      </c>
      <c r="Q940" s="6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1.4545454545454546</v>
      </c>
      <c r="P941" s="5">
        <f t="shared" si="84"/>
        <v>89.419999999999987</v>
      </c>
      <c r="Q941" s="6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17.155555555555555</v>
      </c>
      <c r="P942" s="5">
        <f t="shared" si="84"/>
        <v>28.684210526315791</v>
      </c>
      <c r="Q942" s="6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</v>
      </c>
      <c r="P943" s="5">
        <f t="shared" si="84"/>
        <v>31.071428571428573</v>
      </c>
      <c r="Q943" s="6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8.9066666666666663</v>
      </c>
      <c r="P944" s="5">
        <f t="shared" si="84"/>
        <v>70.55263157894737</v>
      </c>
      <c r="Q944" s="6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9.6333333333333346</v>
      </c>
      <c r="P945" s="5">
        <f t="shared" si="84"/>
        <v>224.12820512820514</v>
      </c>
      <c r="Q945" s="6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13.325999999999999</v>
      </c>
      <c r="P946" s="5">
        <f t="shared" si="84"/>
        <v>51.811594202898547</v>
      </c>
      <c r="Q946" s="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</v>
      </c>
      <c r="P947" s="5">
        <f t="shared" si="84"/>
        <v>43.515151515151516</v>
      </c>
      <c r="Q947" s="6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1.9066666666666665</v>
      </c>
      <c r="P948" s="5">
        <f t="shared" si="84"/>
        <v>39.816666666666663</v>
      </c>
      <c r="Q948" s="6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5">
        <f t="shared" si="84"/>
        <v>126.8080808080808</v>
      </c>
      <c r="Q949" s="6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 s="5">
        <f t="shared" si="84"/>
        <v>113.87755102040816</v>
      </c>
      <c r="Q950" s="6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</v>
      </c>
      <c r="P951" s="5">
        <f t="shared" si="84"/>
        <v>28.181818181818183</v>
      </c>
      <c r="Q951" s="6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28.04</v>
      </c>
      <c r="P952" s="5">
        <f t="shared" si="84"/>
        <v>36.60526315789474</v>
      </c>
      <c r="Q952" s="6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38.39</v>
      </c>
      <c r="P953" s="5">
        <f t="shared" si="84"/>
        <v>32.5</v>
      </c>
      <c r="Q953" s="6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39.942857142857143</v>
      </c>
      <c r="P954" s="5">
        <f t="shared" si="84"/>
        <v>60.65625</v>
      </c>
      <c r="Q954" s="6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0.84</v>
      </c>
      <c r="P955" s="5">
        <f t="shared" si="84"/>
        <v>175</v>
      </c>
      <c r="Q955" s="6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43.406666666666666</v>
      </c>
      <c r="P956" s="5">
        <f t="shared" si="84"/>
        <v>97.993896103896105</v>
      </c>
      <c r="Q956" s="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5.6613333333333333</v>
      </c>
      <c r="P957" s="5">
        <f t="shared" ref="P957:P1020" si="90">IFERROR(E835/L835, "No backers recorded")</f>
        <v>148.78048780487805</v>
      </c>
      <c r="Q957" s="6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1.722</v>
      </c>
      <c r="P958" s="5">
        <f t="shared" si="90"/>
        <v>96.08</v>
      </c>
      <c r="Q958" s="6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1.9416666666666664</v>
      </c>
      <c r="P959" s="5">
        <f t="shared" si="90"/>
        <v>58.625</v>
      </c>
      <c r="Q959" s="6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11.328275684711327</v>
      </c>
      <c r="P960" s="5">
        <f t="shared" si="90"/>
        <v>109.70695652173914</v>
      </c>
      <c r="Q960" s="6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38.86</v>
      </c>
      <c r="P961" s="5">
        <f t="shared" si="90"/>
        <v>49.112903225806448</v>
      </c>
      <c r="Q961" s="6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46.100628930817614</v>
      </c>
      <c r="P962" s="5">
        <f t="shared" si="90"/>
        <v>47.672131147540981</v>
      </c>
      <c r="Q962" s="6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(E963/D963)*100</f>
        <v>42.188421052631583</v>
      </c>
      <c r="P963" s="5">
        <f t="shared" si="90"/>
        <v>60.737812499999997</v>
      </c>
      <c r="Q963" s="6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28.48</v>
      </c>
      <c r="P964" s="5">
        <f t="shared" si="90"/>
        <v>63.37715789473684</v>
      </c>
      <c r="Q964" s="6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</v>
      </c>
      <c r="P965" s="5">
        <f t="shared" si="90"/>
        <v>53.893617021276597</v>
      </c>
      <c r="Q965" s="6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0.79909090909090907</v>
      </c>
      <c r="P966" s="5">
        <f t="shared" si="90"/>
        <v>66.871794871794876</v>
      </c>
      <c r="Q966" s="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1.1919999999999999</v>
      </c>
      <c r="P967" s="5">
        <f t="shared" si="90"/>
        <v>63.102362204724407</v>
      </c>
      <c r="Q967" s="6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14.799999999999999</v>
      </c>
      <c r="P968" s="5">
        <f t="shared" si="90"/>
        <v>36.628930817610062</v>
      </c>
      <c r="Q968" s="6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17.810000000000002</v>
      </c>
      <c r="P969" s="5">
        <f t="shared" si="90"/>
        <v>34.005706214689269</v>
      </c>
      <c r="Q969" s="6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</v>
      </c>
      <c r="P970" s="5">
        <f t="shared" si="90"/>
        <v>28.553404255319148</v>
      </c>
      <c r="Q970" s="6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46.666666666666664</v>
      </c>
      <c r="P971" s="5">
        <f t="shared" si="90"/>
        <v>10</v>
      </c>
      <c r="Q971" s="6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45.92</v>
      </c>
      <c r="P972" s="5">
        <f t="shared" si="90"/>
        <v>18.75</v>
      </c>
      <c r="Q972" s="6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0.22599999999999998</v>
      </c>
      <c r="P973" s="5">
        <f t="shared" si="90"/>
        <v>41.704347826086959</v>
      </c>
      <c r="Q973" s="6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34.625</v>
      </c>
      <c r="P974" s="5">
        <f t="shared" si="90"/>
        <v>46.669172932330824</v>
      </c>
      <c r="Q974" s="6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2.0549999999999997</v>
      </c>
      <c r="P975" s="5">
        <f t="shared" si="90"/>
        <v>37.271428571428572</v>
      </c>
      <c r="Q975" s="6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0.55999999999999994</v>
      </c>
      <c r="P976" s="5">
        <f t="shared" si="90"/>
        <v>59.258064516129032</v>
      </c>
      <c r="Q976" s="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2.6069999999999998</v>
      </c>
      <c r="P977" s="5">
        <f t="shared" si="90"/>
        <v>30</v>
      </c>
      <c r="Q977" s="6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</v>
      </c>
      <c r="P978" s="5">
        <f t="shared" si="90"/>
        <v>65.8623246492986</v>
      </c>
      <c r="Q978" s="6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33.666666666666664</v>
      </c>
      <c r="P979" s="5">
        <f t="shared" si="90"/>
        <v>31.914893617021278</v>
      </c>
      <c r="Q979" s="6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56.263267182990241</v>
      </c>
      <c r="P980" s="5">
        <f t="shared" si="90"/>
        <v>19.464285714285715</v>
      </c>
      <c r="Q980" s="6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82.817599999999999</v>
      </c>
      <c r="P981" s="5">
        <f t="shared" si="90"/>
        <v>50</v>
      </c>
      <c r="Q981" s="6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14.860000000000001</v>
      </c>
      <c r="P982" s="5">
        <f t="shared" si="90"/>
        <v>22.737763157894737</v>
      </c>
      <c r="Q982" s="6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1.2375123751237513E-2</v>
      </c>
      <c r="P983" s="5">
        <f t="shared" si="90"/>
        <v>42.724489795918366</v>
      </c>
      <c r="Q983" s="6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1.7142857142857144E-2</v>
      </c>
      <c r="P984" s="5">
        <f t="shared" si="90"/>
        <v>52.916666666666664</v>
      </c>
      <c r="Q984" s="6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29.506136117214709</v>
      </c>
      <c r="P985" s="5">
        <f t="shared" si="90"/>
        <v>50.5</v>
      </c>
      <c r="Q985" s="6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</v>
      </c>
      <c r="P986" s="5">
        <f t="shared" si="90"/>
        <v>42.5</v>
      </c>
      <c r="Q986" s="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6.293333333333333</v>
      </c>
      <c r="P987" s="5">
        <f t="shared" si="90"/>
        <v>18</v>
      </c>
      <c r="Q987" s="6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12.75</v>
      </c>
      <c r="P988" s="5">
        <f t="shared" si="90"/>
        <v>34.177215189873415</v>
      </c>
      <c r="Q988" s="6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13.22</v>
      </c>
      <c r="P989" s="5">
        <f t="shared" si="90"/>
        <v>22.5</v>
      </c>
      <c r="Q989" s="6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5">
        <f t="shared" si="90"/>
        <v>58.18181818181818</v>
      </c>
      <c r="Q990" s="6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16.77</v>
      </c>
      <c r="P991" s="5">
        <f t="shared" si="90"/>
        <v>109.18181818181819</v>
      </c>
      <c r="Q991" s="6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0.104</v>
      </c>
      <c r="P992" s="5">
        <f t="shared" si="90"/>
        <v>50</v>
      </c>
      <c r="Q992" s="6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</v>
      </c>
      <c r="P993" s="5">
        <f t="shared" si="90"/>
        <v>346.66666666666669</v>
      </c>
      <c r="Q993" s="6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0.46699999999999997</v>
      </c>
      <c r="P994" s="5">
        <f t="shared" si="90"/>
        <v>12.4</v>
      </c>
      <c r="Q994" s="6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25.087142857142858</v>
      </c>
      <c r="P995" s="5">
        <f t="shared" si="90"/>
        <v>27.083333333333332</v>
      </c>
      <c r="Q995" s="6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2.3345000000000002</v>
      </c>
      <c r="P996" s="5">
        <f t="shared" si="90"/>
        <v>32.5</v>
      </c>
      <c r="Q996" s="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7.26</v>
      </c>
      <c r="P997" s="5">
        <f t="shared" si="90"/>
        <v>9</v>
      </c>
      <c r="Q997" s="6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</v>
      </c>
      <c r="P998" s="5">
        <f t="shared" si="90"/>
        <v>34.761904761904759</v>
      </c>
      <c r="Q998" s="6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1.3</v>
      </c>
      <c r="P999" s="5" t="str">
        <f t="shared" si="90"/>
        <v>No backers recorded</v>
      </c>
      <c r="Q999" s="6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58.558333333333337</v>
      </c>
      <c r="P1000" s="5">
        <f t="shared" si="90"/>
        <v>28.577777777777779</v>
      </c>
      <c r="Q1000" s="6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7.7886666666666677</v>
      </c>
      <c r="P1001" s="5">
        <f t="shared" si="90"/>
        <v>46.586206896551722</v>
      </c>
      <c r="Q1001" s="6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2.2157147647256061</v>
      </c>
      <c r="P1002" s="5">
        <f t="shared" si="90"/>
        <v>32.5</v>
      </c>
      <c r="Q1002" s="6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 s="5">
        <f t="shared" si="90"/>
        <v>21.466666666666665</v>
      </c>
      <c r="Q1003" s="6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29.6029602960296</v>
      </c>
      <c r="P1004" s="5">
        <f t="shared" si="90"/>
        <v>14.125</v>
      </c>
      <c r="Q1004" s="6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16.055</v>
      </c>
      <c r="P1005" s="5">
        <f t="shared" si="90"/>
        <v>30</v>
      </c>
      <c r="Q1005" s="6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82.207999999999998</v>
      </c>
      <c r="P1006" s="5">
        <f t="shared" si="90"/>
        <v>21.571428571428573</v>
      </c>
      <c r="Q1006" s="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75.051000000000002</v>
      </c>
      <c r="P1007" s="5">
        <f t="shared" si="90"/>
        <v>83.375</v>
      </c>
      <c r="Q1007" s="6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5.8500000000000005</v>
      </c>
      <c r="P1008" s="5">
        <f t="shared" si="90"/>
        <v>10</v>
      </c>
      <c r="Q1008" s="6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44.32</v>
      </c>
      <c r="P1009" s="5">
        <f t="shared" si="90"/>
        <v>35.714285714285715</v>
      </c>
      <c r="Q1009" s="6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0.26737967914438499</v>
      </c>
      <c r="P1010" s="5">
        <f t="shared" si="90"/>
        <v>29.285714285714285</v>
      </c>
      <c r="Q1010" s="6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13.13</v>
      </c>
      <c r="P1011" s="5" t="str">
        <f t="shared" si="90"/>
        <v>No backers recorded</v>
      </c>
      <c r="Q1011" s="6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0.19088937093275488</v>
      </c>
      <c r="P1012" s="5">
        <f t="shared" si="90"/>
        <v>18</v>
      </c>
      <c r="Q1012" s="6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0.375</v>
      </c>
      <c r="P1013" s="5">
        <f t="shared" si="90"/>
        <v>73.760000000000005</v>
      </c>
      <c r="Q1013" s="6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21535.021000000001</v>
      </c>
      <c r="P1014" s="5">
        <f t="shared" si="90"/>
        <v>31.25</v>
      </c>
      <c r="Q1014" s="6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34.527999999999999</v>
      </c>
      <c r="P1015" s="5">
        <f t="shared" si="90"/>
        <v>28.888888888888889</v>
      </c>
      <c r="Q1015" s="6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30.599999999999998</v>
      </c>
      <c r="P1016" s="5">
        <f t="shared" si="90"/>
        <v>143.8235294117647</v>
      </c>
      <c r="Q1016" s="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2.666666666666667</v>
      </c>
      <c r="P1017" s="5">
        <f t="shared" si="90"/>
        <v>40</v>
      </c>
      <c r="Q1017" s="6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</v>
      </c>
      <c r="P1018" s="5">
        <f t="shared" si="90"/>
        <v>147.81132075471697</v>
      </c>
      <c r="Q1018" s="6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22.878799999999998</v>
      </c>
      <c r="P1019" s="5">
        <f t="shared" si="90"/>
        <v>27.857142857142858</v>
      </c>
      <c r="Q1019" s="6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</v>
      </c>
      <c r="P1020" s="5">
        <f t="shared" si="90"/>
        <v>44.444444444444443</v>
      </c>
      <c r="Q1020" s="6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47.333333333333336</v>
      </c>
      <c r="P1021" s="5" t="str">
        <f t="shared" ref="P1021:P1084" si="96">IFERROR(E899/L899, "No backers recorded")</f>
        <v>No backers recorded</v>
      </c>
      <c r="Q1021" s="6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205.54838709677421</v>
      </c>
      <c r="P1022" s="5">
        <f t="shared" si="96"/>
        <v>35</v>
      </c>
      <c r="Q1022" s="6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351.80366666666669</v>
      </c>
      <c r="P1023" s="5">
        <f t="shared" si="96"/>
        <v>35</v>
      </c>
      <c r="Q1023" s="6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</v>
      </c>
      <c r="P1024" s="5">
        <f t="shared" si="96"/>
        <v>10.5</v>
      </c>
      <c r="Q1024" s="6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237.15</v>
      </c>
      <c r="P1025" s="5" t="str">
        <f t="shared" si="96"/>
        <v>No backers recorded</v>
      </c>
      <c r="Q1025" s="6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118.63774999999998</v>
      </c>
      <c r="P1026" s="5">
        <f t="shared" si="96"/>
        <v>30</v>
      </c>
      <c r="Q1026" s="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(E1027/D1027)*100</f>
        <v>109.92831428571431</v>
      </c>
      <c r="P1027" s="5">
        <f t="shared" si="96"/>
        <v>40</v>
      </c>
      <c r="Q1027" s="6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100.00828571428571</v>
      </c>
      <c r="P1028" s="5">
        <f t="shared" si="96"/>
        <v>50.333333333333336</v>
      </c>
      <c r="Q1028" s="6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103.09292094387415</v>
      </c>
      <c r="P1029" s="5">
        <f t="shared" si="96"/>
        <v>32.666666666666664</v>
      </c>
      <c r="Q1029" s="6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117.27000000000001</v>
      </c>
      <c r="P1030" s="5" t="str">
        <f t="shared" si="96"/>
        <v>No backers recorded</v>
      </c>
      <c r="Q1030" s="6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111.75999999999999</v>
      </c>
      <c r="P1031" s="5" t="str">
        <f t="shared" si="96"/>
        <v>No backers recorded</v>
      </c>
      <c r="Q1031" s="6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342.09999999999997</v>
      </c>
      <c r="P1032" s="5" t="str">
        <f t="shared" si="96"/>
        <v>No backers recorded</v>
      </c>
      <c r="Q1032" s="6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107.4</v>
      </c>
      <c r="P1033" s="5">
        <f t="shared" si="96"/>
        <v>65</v>
      </c>
      <c r="Q1033" s="6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108.49703703703703</v>
      </c>
      <c r="P1034" s="5">
        <f t="shared" si="96"/>
        <v>24.6</v>
      </c>
      <c r="Q1034" s="6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102.86144578313252</v>
      </c>
      <c r="P1035" s="5" t="str">
        <f t="shared" si="96"/>
        <v>No backers recorded</v>
      </c>
      <c r="Q1035" s="6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130.0018</v>
      </c>
      <c r="P1036" s="5">
        <f t="shared" si="96"/>
        <v>15</v>
      </c>
      <c r="Q1036" s="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107.65217391304347</v>
      </c>
      <c r="P1037" s="5">
        <f t="shared" si="96"/>
        <v>82.583333333333329</v>
      </c>
      <c r="Q1037" s="6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112.36044444444444</v>
      </c>
      <c r="P1038" s="5" t="str">
        <f t="shared" si="96"/>
        <v>No backers recorded</v>
      </c>
      <c r="Q1038" s="6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102.1</v>
      </c>
      <c r="P1039" s="5">
        <f t="shared" si="96"/>
        <v>41.666666666666664</v>
      </c>
      <c r="Q1039" s="6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145.33333333333334</v>
      </c>
      <c r="P1040" s="5" t="str">
        <f t="shared" si="96"/>
        <v>No backers recorded</v>
      </c>
      <c r="Q1040" s="6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128.19999999999999</v>
      </c>
      <c r="P1041" s="5">
        <f t="shared" si="96"/>
        <v>30</v>
      </c>
      <c r="Q1041" s="6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0.29411764705882354</v>
      </c>
      <c r="P1042" s="5">
        <f t="shared" si="96"/>
        <v>19.600000000000001</v>
      </c>
      <c r="Q1042" s="6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5">
        <f t="shared" si="96"/>
        <v>100</v>
      </c>
      <c r="Q1043" s="6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</v>
      </c>
      <c r="P1044" s="5" t="str">
        <f t="shared" si="96"/>
        <v>No backers recorded</v>
      </c>
      <c r="Q1044" s="6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8.5370000000000008</v>
      </c>
      <c r="P1045" s="5">
        <f t="shared" si="96"/>
        <v>231.75</v>
      </c>
      <c r="Q1045" s="6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8.5714285714285715E-2</v>
      </c>
      <c r="P1046" s="5">
        <f t="shared" si="96"/>
        <v>189.33333333333334</v>
      </c>
      <c r="Q1046" s="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2.6599999999999997</v>
      </c>
      <c r="P1047" s="5">
        <f t="shared" si="96"/>
        <v>55</v>
      </c>
      <c r="Q1047" s="6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5">
        <f t="shared" si="96"/>
        <v>21.8</v>
      </c>
      <c r="Q1048" s="6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0.05</v>
      </c>
      <c r="P1049" s="5">
        <f t="shared" si="96"/>
        <v>32</v>
      </c>
      <c r="Q1049" s="6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</v>
      </c>
      <c r="P1050" s="5" t="str">
        <f t="shared" si="96"/>
        <v>No backers recorded</v>
      </c>
      <c r="Q1050" s="6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5" t="str">
        <f t="shared" si="96"/>
        <v>No backers recorded</v>
      </c>
      <c r="Q1051" s="6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5">
        <f t="shared" si="96"/>
        <v>56.25</v>
      </c>
      <c r="Q1052" s="6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5" t="str">
        <f t="shared" si="96"/>
        <v>No backers recorded</v>
      </c>
      <c r="Q1053" s="6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5">
        <f t="shared" si="96"/>
        <v>69</v>
      </c>
      <c r="Q1054" s="6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1</v>
      </c>
      <c r="P1055" s="5">
        <f t="shared" si="96"/>
        <v>18.714285714285715</v>
      </c>
      <c r="Q1055" s="6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5">
        <f t="shared" si="96"/>
        <v>46.033333333333331</v>
      </c>
      <c r="Q1056" s="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5">
        <f t="shared" si="96"/>
        <v>60</v>
      </c>
      <c r="Q1057" s="6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5">
        <f t="shared" si="96"/>
        <v>50.666666666666664</v>
      </c>
      <c r="Q1058" s="6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5">
        <f t="shared" si="96"/>
        <v>25</v>
      </c>
      <c r="Q1059" s="6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5" t="str">
        <f t="shared" si="96"/>
        <v>No backers recorded</v>
      </c>
      <c r="Q1060" s="6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5">
        <f t="shared" si="96"/>
        <v>20</v>
      </c>
      <c r="Q1061" s="6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1</v>
      </c>
      <c r="P1062" s="5">
        <f t="shared" si="96"/>
        <v>25</v>
      </c>
      <c r="Q1062" s="6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5">
        <f t="shared" si="96"/>
        <v>20</v>
      </c>
      <c r="Q1063" s="6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95.477386934673376</v>
      </c>
      <c r="P1064" s="5">
        <f t="shared" si="96"/>
        <v>110.28571428571429</v>
      </c>
      <c r="Q1064" s="6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5">
        <f t="shared" si="96"/>
        <v>37.451612903225808</v>
      </c>
      <c r="Q1065" s="6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</v>
      </c>
      <c r="P1066" s="5">
        <f t="shared" si="96"/>
        <v>41.75</v>
      </c>
      <c r="Q1066" s="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</v>
      </c>
      <c r="P1067" s="5">
        <f t="shared" si="96"/>
        <v>24.083333333333332</v>
      </c>
      <c r="Q1067" s="6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</v>
      </c>
      <c r="P1068" s="5">
        <f t="shared" si="96"/>
        <v>69.40625</v>
      </c>
      <c r="Q1068" s="6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26</v>
      </c>
      <c r="P1069" s="5">
        <f t="shared" si="96"/>
        <v>155.25</v>
      </c>
      <c r="Q1069" s="6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0.15</v>
      </c>
      <c r="P1070" s="5">
        <f t="shared" si="96"/>
        <v>57.2</v>
      </c>
      <c r="Q1070" s="6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38.636363636363633</v>
      </c>
      <c r="P1071" s="5" t="str">
        <f t="shared" si="96"/>
        <v>No backers recorded</v>
      </c>
      <c r="Q1071" s="6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0.70000000000000007</v>
      </c>
      <c r="P1072" s="5">
        <f t="shared" si="96"/>
        <v>60</v>
      </c>
      <c r="Q1072" s="6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5">
        <f t="shared" si="96"/>
        <v>39</v>
      </c>
      <c r="Q1073" s="6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6.8000000000000005E-2</v>
      </c>
      <c r="P1074" s="5">
        <f t="shared" si="96"/>
        <v>58.416666666666664</v>
      </c>
      <c r="Q1074" s="6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1.3333333333333335</v>
      </c>
      <c r="P1075" s="5">
        <f t="shared" si="96"/>
        <v>158.63636363636363</v>
      </c>
      <c r="Q1075" s="6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6.3092592592592585</v>
      </c>
      <c r="P1076" s="5">
        <f t="shared" si="96"/>
        <v>99.857142857142861</v>
      </c>
      <c r="Q1076" s="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4.5</v>
      </c>
      <c r="P1077" s="5">
        <f t="shared" si="96"/>
        <v>25.2</v>
      </c>
      <c r="Q1077" s="6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62.765333333333331</v>
      </c>
      <c r="P1078" s="5">
        <f t="shared" si="96"/>
        <v>89.191780821917803</v>
      </c>
      <c r="Q1078" s="6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29.376000000000001</v>
      </c>
      <c r="P1079" s="5">
        <f t="shared" si="96"/>
        <v>182.6236559139785</v>
      </c>
      <c r="Q1079" s="6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7.5</v>
      </c>
      <c r="P1080" s="5">
        <f t="shared" si="96"/>
        <v>50.647058823529413</v>
      </c>
      <c r="Q1080" s="6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2.6076923076923078</v>
      </c>
      <c r="P1081" s="5">
        <f t="shared" si="96"/>
        <v>33.285714285714285</v>
      </c>
      <c r="Q1081" s="6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9.1050000000000004</v>
      </c>
      <c r="P1082" s="5">
        <f t="shared" si="96"/>
        <v>51.823529411764703</v>
      </c>
      <c r="Q1082" s="6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1.7647058823529412E-2</v>
      </c>
      <c r="P1083" s="5">
        <f t="shared" si="96"/>
        <v>113.62573099415205</v>
      </c>
      <c r="Q1083" s="6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0.55999999999999994</v>
      </c>
      <c r="P1084" s="5">
        <f t="shared" si="96"/>
        <v>136.46276595744681</v>
      </c>
      <c r="Q1084" s="6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0.82000000000000006</v>
      </c>
      <c r="P1085" s="5">
        <f t="shared" ref="P1085:P1148" si="102">IFERROR(E963/L963, "No backers recorded")</f>
        <v>364.35454545454547</v>
      </c>
      <c r="Q1085" s="6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5">
        <f t="shared" si="102"/>
        <v>19.243243243243242</v>
      </c>
      <c r="Q1086" s="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</v>
      </c>
      <c r="P1087" s="5">
        <f t="shared" si="102"/>
        <v>41.888888888888886</v>
      </c>
      <c r="Q1087" s="6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8.3333333333333343E-2</v>
      </c>
      <c r="P1088" s="5">
        <f t="shared" si="102"/>
        <v>30.310344827586206</v>
      </c>
      <c r="Q1088" s="6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5">
        <f t="shared" si="102"/>
        <v>49.666666666666664</v>
      </c>
      <c r="Q1089" s="6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14.182977777777777</v>
      </c>
      <c r="P1090" s="5">
        <f t="shared" si="102"/>
        <v>59.2</v>
      </c>
      <c r="Q1090" s="6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(E1091/D1091)*100</f>
        <v>7.8266666666666662</v>
      </c>
      <c r="P1091" s="5">
        <f t="shared" si="102"/>
        <v>43.97530864197531</v>
      </c>
      <c r="Q1091" s="6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3.8464497269020695E-2</v>
      </c>
      <c r="P1092" s="5">
        <f t="shared" si="102"/>
        <v>26.5</v>
      </c>
      <c r="Q1092" s="6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12.5</v>
      </c>
      <c r="P1093" s="5">
        <f t="shared" si="102"/>
        <v>1272.7272727272727</v>
      </c>
      <c r="Q1093" s="6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</v>
      </c>
      <c r="P1094" s="5">
        <f t="shared" si="102"/>
        <v>164</v>
      </c>
      <c r="Q1094" s="6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14.083333333333334</v>
      </c>
      <c r="P1095" s="5">
        <f t="shared" si="102"/>
        <v>45.2</v>
      </c>
      <c r="Q1095" s="6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18.300055555555556</v>
      </c>
      <c r="P1096" s="5">
        <f t="shared" si="102"/>
        <v>153.88888888888889</v>
      </c>
      <c r="Q1096" s="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</v>
      </c>
      <c r="P1097" s="5">
        <f t="shared" si="102"/>
        <v>51.375</v>
      </c>
      <c r="Q1097" s="6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17.933333333333334</v>
      </c>
      <c r="P1098" s="5">
        <f t="shared" si="102"/>
        <v>93.333333333333329</v>
      </c>
      <c r="Q1098" s="6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4.7E-2</v>
      </c>
      <c r="P1099" s="5">
        <f t="shared" si="102"/>
        <v>108.625</v>
      </c>
      <c r="Q1099" s="6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7.2120000000000006</v>
      </c>
      <c r="P1100" s="5">
        <f t="shared" si="102"/>
        <v>160.5</v>
      </c>
      <c r="Q1100" s="6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0.5</v>
      </c>
      <c r="P1101" s="5">
        <f t="shared" si="102"/>
        <v>75.75</v>
      </c>
      <c r="Q1101" s="6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</v>
      </c>
      <c r="P1102" s="5">
        <f t="shared" si="102"/>
        <v>790.83739837398377</v>
      </c>
      <c r="Q1102" s="6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4.1000000000000002E-2</v>
      </c>
      <c r="P1103" s="5">
        <f t="shared" si="102"/>
        <v>301.93916666666667</v>
      </c>
      <c r="Q1103" s="6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5.3125</v>
      </c>
      <c r="P1104" s="5">
        <f t="shared" si="102"/>
        <v>47.935483870967744</v>
      </c>
      <c r="Q1104" s="6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</v>
      </c>
      <c r="P1105" s="5">
        <f t="shared" si="102"/>
        <v>2.75</v>
      </c>
      <c r="Q1105" s="6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4.9516666666666671</v>
      </c>
      <c r="P1106" s="5">
        <f t="shared" si="102"/>
        <v>1</v>
      </c>
      <c r="Q1106" s="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0.159</v>
      </c>
      <c r="P1107" s="5">
        <f t="shared" si="102"/>
        <v>171.79329608938548</v>
      </c>
      <c r="Q1107" s="6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41.25</v>
      </c>
      <c r="P1108" s="5">
        <f t="shared" si="102"/>
        <v>35.333333333333336</v>
      </c>
      <c r="Q1108" s="6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5">
        <f t="shared" si="102"/>
        <v>82.086956521739125</v>
      </c>
      <c r="Q1109" s="6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</v>
      </c>
      <c r="P1110" s="5">
        <f t="shared" si="102"/>
        <v>110.8695652173913</v>
      </c>
      <c r="Q1110" s="6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0.44999999999999996</v>
      </c>
      <c r="P1111" s="5">
        <f t="shared" si="102"/>
        <v>161.21951219512195</v>
      </c>
      <c r="Q1111" s="6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0.51</v>
      </c>
      <c r="P1112" s="5" t="str">
        <f t="shared" si="102"/>
        <v>No backers recorded</v>
      </c>
      <c r="Q1112" s="6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0.04</v>
      </c>
      <c r="P1113" s="5">
        <f t="shared" si="102"/>
        <v>52.40625</v>
      </c>
      <c r="Q1113" s="6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35.537409090909087</v>
      </c>
      <c r="P1114" s="5">
        <f t="shared" si="102"/>
        <v>13</v>
      </c>
      <c r="Q1114" s="6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0.5</v>
      </c>
      <c r="P1115" s="5">
        <f t="shared" si="102"/>
        <v>30.285714285714285</v>
      </c>
      <c r="Q1115" s="6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0.16666666666666669</v>
      </c>
      <c r="P1116" s="5">
        <f t="shared" si="102"/>
        <v>116.75</v>
      </c>
      <c r="Q1116" s="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0.13250000000000001</v>
      </c>
      <c r="P1117" s="5">
        <f t="shared" si="102"/>
        <v>89.59693877551021</v>
      </c>
      <c r="Q1117" s="6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3.5704000000000007E-2</v>
      </c>
      <c r="P1118" s="5">
        <f t="shared" si="102"/>
        <v>424.45454545454544</v>
      </c>
      <c r="Q1118" s="6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8.3000000000000007</v>
      </c>
      <c r="P1119" s="5">
        <f t="shared" si="102"/>
        <v>80.666666666666671</v>
      </c>
      <c r="Q1119" s="6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</v>
      </c>
      <c r="P1120" s="5">
        <f t="shared" si="102"/>
        <v>13</v>
      </c>
      <c r="Q1120" s="6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0.23809523809523811</v>
      </c>
      <c r="P1121" s="5">
        <f t="shared" si="102"/>
        <v>8.125</v>
      </c>
      <c r="Q1121" s="6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5">
        <f t="shared" si="102"/>
        <v>153.42794759825327</v>
      </c>
      <c r="Q1122" s="6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1.1599999999999999E-2</v>
      </c>
      <c r="P1123" s="5">
        <f t="shared" si="102"/>
        <v>292.07499999999999</v>
      </c>
      <c r="Q1123" s="6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5">
        <f t="shared" si="102"/>
        <v>3304</v>
      </c>
      <c r="Q1124" s="6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0.22</v>
      </c>
      <c r="P1125" s="5">
        <f t="shared" si="102"/>
        <v>1300</v>
      </c>
      <c r="Q1125" s="6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0.47222222222222221</v>
      </c>
      <c r="P1126" s="5">
        <f t="shared" si="102"/>
        <v>134.54545454545453</v>
      </c>
      <c r="Q1126" s="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5">
        <f t="shared" si="102"/>
        <v>214.06666666666666</v>
      </c>
      <c r="Q1127" s="6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0.5</v>
      </c>
      <c r="P1128" s="5">
        <f t="shared" si="102"/>
        <v>216.33684210526314</v>
      </c>
      <c r="Q1128" s="6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</v>
      </c>
      <c r="P1129" s="5">
        <f t="shared" si="102"/>
        <v>932.31055900621118</v>
      </c>
      <c r="Q1129" s="6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0.1</v>
      </c>
      <c r="P1130" s="5">
        <f t="shared" si="102"/>
        <v>29.25</v>
      </c>
      <c r="Q1130" s="6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0.105</v>
      </c>
      <c r="P1131" s="5">
        <f t="shared" si="102"/>
        <v>174.94736842105263</v>
      </c>
      <c r="Q1131" s="6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0.22</v>
      </c>
      <c r="P1132" s="5">
        <f t="shared" si="102"/>
        <v>250</v>
      </c>
      <c r="Q1132" s="6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5">
        <f t="shared" si="102"/>
        <v>65</v>
      </c>
      <c r="Q1133" s="6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14.38</v>
      </c>
      <c r="P1134" s="5">
        <f t="shared" si="102"/>
        <v>55</v>
      </c>
      <c r="Q1134" s="6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0.66666666666666674</v>
      </c>
      <c r="P1135" s="5">
        <f t="shared" si="102"/>
        <v>75</v>
      </c>
      <c r="Q1135" s="6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4.0000000000000001E-3</v>
      </c>
      <c r="P1136" s="5">
        <f t="shared" si="102"/>
        <v>1389.3561935483872</v>
      </c>
      <c r="Q1136" s="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5</v>
      </c>
      <c r="P1137" s="5">
        <f t="shared" si="102"/>
        <v>95.911111111111111</v>
      </c>
      <c r="Q1137" s="6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6.4439140811455857</v>
      </c>
      <c r="P1138" s="5">
        <f t="shared" si="102"/>
        <v>191.25</v>
      </c>
      <c r="Q1138" s="6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39.5</v>
      </c>
      <c r="P1139" s="5">
        <f t="shared" si="102"/>
        <v>40</v>
      </c>
      <c r="Q1139" s="6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0.35714285714285715</v>
      </c>
      <c r="P1140" s="5">
        <f t="shared" si="102"/>
        <v>74.78947368421052</v>
      </c>
      <c r="Q1140" s="6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6.25E-2</v>
      </c>
      <c r="P1141" s="5">
        <f t="shared" si="102"/>
        <v>161.11830985915492</v>
      </c>
      <c r="Q1141" s="6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5">
        <f t="shared" si="102"/>
        <v>88.714285714285708</v>
      </c>
      <c r="Q1142" s="6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5">
        <f t="shared" si="102"/>
        <v>53.25</v>
      </c>
      <c r="Q1143" s="6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5">
        <f t="shared" si="102"/>
        <v>106.2</v>
      </c>
      <c r="Q1144" s="6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0.41333333333333333</v>
      </c>
      <c r="P1145" s="5">
        <f t="shared" si="102"/>
        <v>22.079728033472804</v>
      </c>
      <c r="Q1145" s="6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5">
        <f t="shared" si="102"/>
        <v>31.054054054054053</v>
      </c>
      <c r="Q1146" s="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0.125</v>
      </c>
      <c r="P1147" s="5">
        <f t="shared" si="102"/>
        <v>36.206106870229007</v>
      </c>
      <c r="Q1147" s="6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8.8333333333333339</v>
      </c>
      <c r="P1148" s="5">
        <f t="shared" si="102"/>
        <v>388.9762295081967</v>
      </c>
      <c r="Q1148" s="6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5">
        <f t="shared" ref="P1149:P1212" si="108">IFERROR(E1027/L1027, "No backers recorded")</f>
        <v>71.848571428571432</v>
      </c>
      <c r="Q1149" s="6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0.48666666666666669</v>
      </c>
      <c r="P1150" s="5">
        <f t="shared" si="108"/>
        <v>57.381803278688523</v>
      </c>
      <c r="Q1150" s="6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0.15</v>
      </c>
      <c r="P1151" s="5">
        <f t="shared" si="108"/>
        <v>69.666666666666671</v>
      </c>
      <c r="Q1151" s="6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10.08</v>
      </c>
      <c r="P1152" s="5">
        <f t="shared" si="108"/>
        <v>45.988235294117644</v>
      </c>
      <c r="Q1152" s="6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5">
        <f t="shared" si="108"/>
        <v>79.262411347517727</v>
      </c>
      <c r="Q1153" s="6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5.6937500000000005</v>
      </c>
      <c r="P1154" s="5">
        <f t="shared" si="108"/>
        <v>43.031446540880502</v>
      </c>
      <c r="Q1154" s="6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(E1155/D1155)*100</f>
        <v>0.625</v>
      </c>
      <c r="P1155" s="5">
        <f t="shared" si="108"/>
        <v>108.48484848484848</v>
      </c>
      <c r="Q1155" s="6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</v>
      </c>
      <c r="P1156" s="5">
        <f t="shared" si="108"/>
        <v>61.029583333333335</v>
      </c>
      <c r="Q1156" s="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0.752</v>
      </c>
      <c r="P1157" s="5">
        <f t="shared" si="108"/>
        <v>50.592592592592595</v>
      </c>
      <c r="Q1157" s="6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5">
        <f t="shared" si="108"/>
        <v>39.157168674698795</v>
      </c>
      <c r="Q1158" s="6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</v>
      </c>
      <c r="P1159" s="5">
        <f t="shared" si="108"/>
        <v>65.15789473684211</v>
      </c>
      <c r="Q1159" s="6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0.46666666666666673</v>
      </c>
      <c r="P1160" s="5">
        <f t="shared" si="108"/>
        <v>23.963127962085309</v>
      </c>
      <c r="Q1160" s="6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5">
        <f t="shared" si="108"/>
        <v>48.61904761904762</v>
      </c>
      <c r="Q1161" s="6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</v>
      </c>
      <c r="P1162" s="5">
        <f t="shared" si="108"/>
        <v>35.73770491803279</v>
      </c>
      <c r="Q1162" s="6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5">
        <f t="shared" si="108"/>
        <v>21.366666666666667</v>
      </c>
      <c r="Q1163" s="6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5.8333333333333341E-2</v>
      </c>
      <c r="P1164" s="5">
        <f t="shared" si="108"/>
        <v>250</v>
      </c>
      <c r="Q1164" s="6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5" t="str">
        <f t="shared" si="108"/>
        <v>No backers recorded</v>
      </c>
      <c r="Q1165" s="6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5">
        <f t="shared" si="108"/>
        <v>10</v>
      </c>
      <c r="Q1166" s="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20.705000000000002</v>
      </c>
      <c r="P1167" s="5">
        <f t="shared" si="108"/>
        <v>29.236301369863014</v>
      </c>
      <c r="Q1167" s="6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19.139999999999997</v>
      </c>
      <c r="P1168" s="5">
        <f t="shared" si="108"/>
        <v>3</v>
      </c>
      <c r="Q1168" s="6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1.6316666666666666</v>
      </c>
      <c r="P1169" s="5">
        <f t="shared" si="108"/>
        <v>33.25</v>
      </c>
      <c r="Q1169" s="6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5.6666666666666661</v>
      </c>
      <c r="P1170" s="5" t="str">
        <f t="shared" si="108"/>
        <v>No backers recorded</v>
      </c>
      <c r="Q1170" s="6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0.16999999999999998</v>
      </c>
      <c r="P1171" s="5">
        <f t="shared" si="108"/>
        <v>1</v>
      </c>
      <c r="Q1171" s="6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0.4</v>
      </c>
      <c r="P1172" s="5">
        <f t="shared" si="108"/>
        <v>53</v>
      </c>
      <c r="Q1172" s="6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0.1</v>
      </c>
      <c r="P1173" s="5" t="str">
        <f t="shared" si="108"/>
        <v>No backers recorded</v>
      </c>
      <c r="Q1173" s="6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5" t="str">
        <f t="shared" si="108"/>
        <v>No backers recorded</v>
      </c>
      <c r="Q1174" s="6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2.4E-2</v>
      </c>
      <c r="P1175" s="5" t="str">
        <f t="shared" si="108"/>
        <v>No backers recorded</v>
      </c>
      <c r="Q1175" s="6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5.9066666666666672</v>
      </c>
      <c r="P1176" s="5" t="str">
        <f t="shared" si="108"/>
        <v>No backers recorded</v>
      </c>
      <c r="Q1176" s="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2.9250000000000003</v>
      </c>
      <c r="P1177" s="5">
        <f t="shared" si="108"/>
        <v>15</v>
      </c>
      <c r="Q1177" s="6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5.7142857142857143E-3</v>
      </c>
      <c r="P1178" s="5" t="str">
        <f t="shared" si="108"/>
        <v>No backers recorded</v>
      </c>
      <c r="Q1178" s="6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5" t="str">
        <f t="shared" si="108"/>
        <v>No backers recorded</v>
      </c>
      <c r="Q1179" s="6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6.6666666666666671E-3</v>
      </c>
      <c r="P1180" s="5" t="str">
        <f t="shared" si="108"/>
        <v>No backers recorded</v>
      </c>
      <c r="Q1180" s="6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5.3333333333333339</v>
      </c>
      <c r="P1181" s="5" t="str">
        <f t="shared" si="108"/>
        <v>No backers recorded</v>
      </c>
      <c r="Q1181" s="6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11.75</v>
      </c>
      <c r="P1182" s="5" t="str">
        <f t="shared" si="108"/>
        <v>No backers recorded</v>
      </c>
      <c r="Q1182" s="6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8.0000000000000002E-3</v>
      </c>
      <c r="P1183" s="5" t="str">
        <f t="shared" si="108"/>
        <v>No backers recorded</v>
      </c>
      <c r="Q1183" s="6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</v>
      </c>
      <c r="P1184" s="5">
        <f t="shared" si="108"/>
        <v>50</v>
      </c>
      <c r="Q1184" s="6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4</v>
      </c>
      <c r="P1185" s="5" t="str">
        <f t="shared" si="108"/>
        <v>No backers recorded</v>
      </c>
      <c r="Q1185" s="6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104.93636363636362</v>
      </c>
      <c r="P1186" s="5">
        <f t="shared" si="108"/>
        <v>47.5</v>
      </c>
      <c r="Q1186" s="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105.44</v>
      </c>
      <c r="P1187" s="5" t="str">
        <f t="shared" si="108"/>
        <v>No backers recorded</v>
      </c>
      <c r="Q1187" s="6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106.73333333333332</v>
      </c>
      <c r="P1188" s="5">
        <f t="shared" si="108"/>
        <v>65.666666666666671</v>
      </c>
      <c r="Q1188" s="6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104.12571428571428</v>
      </c>
      <c r="P1189" s="5">
        <f t="shared" si="108"/>
        <v>16.2</v>
      </c>
      <c r="Q1189" s="6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160.54999999999998</v>
      </c>
      <c r="P1190" s="5">
        <f t="shared" si="108"/>
        <v>34.128378378378379</v>
      </c>
      <c r="Q1190" s="6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107.77777777777777</v>
      </c>
      <c r="P1191" s="5">
        <f t="shared" si="108"/>
        <v>13</v>
      </c>
      <c r="Q1191" s="6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135</v>
      </c>
      <c r="P1192" s="5">
        <f t="shared" si="108"/>
        <v>11.25</v>
      </c>
      <c r="Q1192" s="6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109.07407407407408</v>
      </c>
      <c r="P1193" s="5">
        <f t="shared" si="108"/>
        <v>40.476190476190474</v>
      </c>
      <c r="Q1193" s="6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290</v>
      </c>
      <c r="P1194" s="5">
        <f t="shared" si="108"/>
        <v>35</v>
      </c>
      <c r="Q1194" s="6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103.95714285714286</v>
      </c>
      <c r="P1195" s="5" t="str">
        <f t="shared" si="108"/>
        <v>No backers recorded</v>
      </c>
      <c r="Q1195" s="6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322.24</v>
      </c>
      <c r="P1196" s="5">
        <f t="shared" si="108"/>
        <v>12.75</v>
      </c>
      <c r="Q1196" s="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135</v>
      </c>
      <c r="P1197" s="5">
        <f t="shared" si="108"/>
        <v>10</v>
      </c>
      <c r="Q1197" s="6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269.91034482758624</v>
      </c>
      <c r="P1198" s="5">
        <f t="shared" si="108"/>
        <v>113.56666666666666</v>
      </c>
      <c r="Q1198" s="6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253.29333333333332</v>
      </c>
      <c r="P1199" s="5">
        <f t="shared" si="108"/>
        <v>15</v>
      </c>
      <c r="Q1199" s="6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260.59999999999997</v>
      </c>
      <c r="P1200" s="5">
        <f t="shared" si="108"/>
        <v>48.281025641025643</v>
      </c>
      <c r="Q1200" s="6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101.31677953348381</v>
      </c>
      <c r="P1201" s="5">
        <f t="shared" si="108"/>
        <v>43.976047904191617</v>
      </c>
      <c r="Q1201" s="6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125.60416666666667</v>
      </c>
      <c r="P1202" s="5">
        <f t="shared" si="108"/>
        <v>9</v>
      </c>
      <c r="Q1202" s="6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102.43783333333334</v>
      </c>
      <c r="P1203" s="5">
        <f t="shared" si="108"/>
        <v>37.666666666666664</v>
      </c>
      <c r="Q1203" s="6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199.244</v>
      </c>
      <c r="P1204" s="5">
        <f t="shared" si="108"/>
        <v>18.581632653061224</v>
      </c>
      <c r="Q1204" s="6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102.45398773006136</v>
      </c>
      <c r="P1205" s="5">
        <f t="shared" si="108"/>
        <v>3</v>
      </c>
      <c r="Q1205" s="6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102.94615384615385</v>
      </c>
      <c r="P1206" s="5">
        <f t="shared" si="108"/>
        <v>18.666666666666668</v>
      </c>
      <c r="Q1206" s="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100.86153846153847</v>
      </c>
      <c r="P1207" s="5">
        <f t="shared" si="108"/>
        <v>410</v>
      </c>
      <c r="Q1207" s="6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114.99999999999999</v>
      </c>
      <c r="P1208" s="5" t="str">
        <f t="shared" si="108"/>
        <v>No backers recorded</v>
      </c>
      <c r="Q1208" s="6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104.16766467065868</v>
      </c>
      <c r="P1209" s="5">
        <f t="shared" si="108"/>
        <v>114</v>
      </c>
      <c r="Q1209" s="6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155.29999999999998</v>
      </c>
      <c r="P1210" s="5">
        <f t="shared" si="108"/>
        <v>7.5</v>
      </c>
      <c r="Q1210" s="6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106</v>
      </c>
      <c r="P1211" s="5" t="str">
        <f t="shared" si="108"/>
        <v>No backers recorded</v>
      </c>
      <c r="Q1211" s="6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254.31499999999997</v>
      </c>
      <c r="P1212" s="5">
        <f t="shared" si="108"/>
        <v>43.41727891156463</v>
      </c>
      <c r="Q1212" s="6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101.1</v>
      </c>
      <c r="P1213" s="5">
        <f t="shared" ref="P1213:P1276" si="114">IFERROR(E1091/L1091, "No backers recorded")</f>
        <v>23.959183673469386</v>
      </c>
      <c r="Q1213" s="6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129.04</v>
      </c>
      <c r="P1214" s="5">
        <f t="shared" si="114"/>
        <v>5</v>
      </c>
      <c r="Q1214" s="6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102.23076923076924</v>
      </c>
      <c r="P1215" s="5">
        <f t="shared" si="114"/>
        <v>12.5</v>
      </c>
      <c r="Q1215" s="6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131.80000000000001</v>
      </c>
      <c r="P1216" s="5">
        <f t="shared" si="114"/>
        <v>3</v>
      </c>
      <c r="Q1216" s="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786.0802000000001</v>
      </c>
      <c r="P1217" s="5">
        <f t="shared" si="114"/>
        <v>10.5625</v>
      </c>
      <c r="Q1217" s="6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145.70000000000002</v>
      </c>
      <c r="P1218" s="5">
        <f t="shared" si="114"/>
        <v>122.00037037037038</v>
      </c>
      <c r="Q1218" s="6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(E1219/D1219)*100</f>
        <v>102.60000000000001</v>
      </c>
      <c r="P1219" s="5">
        <f t="shared" si="114"/>
        <v>267.80851063829789</v>
      </c>
      <c r="Q1219" s="6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172.27777777777777</v>
      </c>
      <c r="P1220" s="5">
        <f t="shared" si="114"/>
        <v>74.206896551724142</v>
      </c>
      <c r="Q1220" s="6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159.16819571865443</v>
      </c>
      <c r="P1221" s="5">
        <f t="shared" si="114"/>
        <v>6.7142857142857144</v>
      </c>
      <c r="Q1221" s="6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103.76666666666668</v>
      </c>
      <c r="P1222" s="5">
        <f t="shared" si="114"/>
        <v>81.954545454545453</v>
      </c>
      <c r="Q1222" s="6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111.40954545454547</v>
      </c>
      <c r="P1223" s="5">
        <f t="shared" si="114"/>
        <v>25</v>
      </c>
      <c r="Q1223" s="6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280.375</v>
      </c>
      <c r="P1224" s="5">
        <f t="shared" si="114"/>
        <v>10</v>
      </c>
      <c r="Q1224" s="6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112.10606060606061</v>
      </c>
      <c r="P1225" s="5">
        <f t="shared" si="114"/>
        <v>6.833333333333333</v>
      </c>
      <c r="Q1225" s="6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7.0666666666666673</v>
      </c>
      <c r="P1226" s="5">
        <f t="shared" si="114"/>
        <v>17.708333333333332</v>
      </c>
      <c r="Q1226" s="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4.3999999999999995</v>
      </c>
      <c r="P1227" s="5">
        <f t="shared" si="114"/>
        <v>16.2</v>
      </c>
      <c r="Q1227" s="6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</v>
      </c>
      <c r="P1228" s="5">
        <f t="shared" si="114"/>
        <v>80.297297297297291</v>
      </c>
      <c r="Q1228" s="6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5">
        <f t="shared" si="114"/>
        <v>71.55</v>
      </c>
      <c r="Q1229" s="6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29.299999999999997</v>
      </c>
      <c r="P1230" s="5">
        <f t="shared" si="114"/>
        <v>23.571428571428573</v>
      </c>
      <c r="Q1230" s="6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0.90909090909090906</v>
      </c>
      <c r="P1231" s="5" t="str">
        <f t="shared" si="114"/>
        <v>No backers recorded</v>
      </c>
      <c r="Q1231" s="6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5">
        <f t="shared" si="114"/>
        <v>34.88095238095238</v>
      </c>
      <c r="Q1232" s="6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5">
        <f t="shared" si="114"/>
        <v>15</v>
      </c>
      <c r="Q1233" s="6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0.8</v>
      </c>
      <c r="P1234" s="5">
        <f t="shared" si="114"/>
        <v>23.181818181818183</v>
      </c>
      <c r="Q1234" s="6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11.600000000000001</v>
      </c>
      <c r="P1235" s="5">
        <f t="shared" si="114"/>
        <v>1</v>
      </c>
      <c r="Q1235" s="6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5">
        <f t="shared" si="114"/>
        <v>100.23371794871794</v>
      </c>
      <c r="Q1236" s="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2.7873639500929119</v>
      </c>
      <c r="P1237" s="5">
        <f t="shared" si="114"/>
        <v>5</v>
      </c>
      <c r="Q1237" s="6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5">
        <f t="shared" si="114"/>
        <v>3.3333333333333335</v>
      </c>
      <c r="Q1238" s="6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5">
        <f t="shared" si="114"/>
        <v>13.25</v>
      </c>
      <c r="Q1239" s="6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17.8</v>
      </c>
      <c r="P1240" s="5">
        <f t="shared" si="114"/>
        <v>17.852</v>
      </c>
      <c r="Q1240" s="6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5">
        <f t="shared" si="114"/>
        <v>10.375</v>
      </c>
      <c r="Q1241" s="6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3.0124999999999997</v>
      </c>
      <c r="P1242" s="5">
        <f t="shared" si="114"/>
        <v>36.333333333333336</v>
      </c>
      <c r="Q1242" s="6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50.739999999999995</v>
      </c>
      <c r="P1243" s="5">
        <f t="shared" si="114"/>
        <v>5</v>
      </c>
      <c r="Q1243" s="6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0.54884742041712409</v>
      </c>
      <c r="P1244" s="5" t="str">
        <f t="shared" si="114"/>
        <v>No backers recorded</v>
      </c>
      <c r="Q1244" s="6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14.091666666666667</v>
      </c>
      <c r="P1245" s="5">
        <f t="shared" si="114"/>
        <v>5.8</v>
      </c>
      <c r="Q1245" s="6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103.8</v>
      </c>
      <c r="P1246" s="5" t="str">
        <f t="shared" si="114"/>
        <v>No backers recorded</v>
      </c>
      <c r="Q1246" s="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120.24999999999999</v>
      </c>
      <c r="P1247" s="5">
        <f t="shared" si="114"/>
        <v>3.6666666666666665</v>
      </c>
      <c r="Q1247" s="6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117</v>
      </c>
      <c r="P1248" s="5">
        <f t="shared" si="114"/>
        <v>60.714285714285715</v>
      </c>
      <c r="Q1248" s="6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122.14285714285715</v>
      </c>
      <c r="P1249" s="5" t="str">
        <f t="shared" si="114"/>
        <v>No backers recorded</v>
      </c>
      <c r="Q1249" s="6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151.63999999999999</v>
      </c>
      <c r="P1250" s="5">
        <f t="shared" si="114"/>
        <v>5</v>
      </c>
      <c r="Q1250" s="6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104.44</v>
      </c>
      <c r="P1251" s="5">
        <f t="shared" si="114"/>
        <v>25.434782608695652</v>
      </c>
      <c r="Q1251" s="6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200.15333333333331</v>
      </c>
      <c r="P1252" s="5">
        <f t="shared" si="114"/>
        <v>1</v>
      </c>
      <c r="Q1252" s="6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101.8</v>
      </c>
      <c r="P1253" s="5">
        <f t="shared" si="114"/>
        <v>10.5</v>
      </c>
      <c r="Q1253" s="6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137.65714285714284</v>
      </c>
      <c r="P1254" s="5">
        <f t="shared" si="114"/>
        <v>3.6666666666666665</v>
      </c>
      <c r="Q1254" s="6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303833.2</v>
      </c>
      <c r="P1255" s="5" t="str">
        <f t="shared" si="114"/>
        <v>No backers recorded</v>
      </c>
      <c r="Q1255" s="6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198.85074626865671</v>
      </c>
      <c r="P1256" s="5">
        <f t="shared" si="114"/>
        <v>110.61538461538461</v>
      </c>
      <c r="Q1256" s="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202.36666666666667</v>
      </c>
      <c r="P1257" s="5">
        <f t="shared" si="114"/>
        <v>20</v>
      </c>
      <c r="Q1257" s="6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117.96376666666666</v>
      </c>
      <c r="P1258" s="5">
        <f t="shared" si="114"/>
        <v>1</v>
      </c>
      <c r="Q1258" s="6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294.72727272727275</v>
      </c>
      <c r="P1259" s="5">
        <f t="shared" si="114"/>
        <v>50</v>
      </c>
      <c r="Q1259" s="6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213.14633333333336</v>
      </c>
      <c r="P1260" s="5">
        <f t="shared" si="114"/>
        <v>45</v>
      </c>
      <c r="Q1260" s="6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104.24</v>
      </c>
      <c r="P1261" s="5">
        <f t="shared" si="114"/>
        <v>253.2051282051282</v>
      </c>
      <c r="Q1261" s="6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113.66666666666667</v>
      </c>
      <c r="P1262" s="5">
        <f t="shared" si="114"/>
        <v>31.25</v>
      </c>
      <c r="Q1262" s="6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101.25</v>
      </c>
      <c r="P1263" s="5">
        <f t="shared" si="114"/>
        <v>5</v>
      </c>
      <c r="Q1263" s="6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125.41538461538462</v>
      </c>
      <c r="P1264" s="5" t="str">
        <f t="shared" si="114"/>
        <v>No backers recorded</v>
      </c>
      <c r="Q1264" s="6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119</v>
      </c>
      <c r="P1265" s="5" t="str">
        <f t="shared" si="114"/>
        <v>No backers recorded</v>
      </c>
      <c r="Q1265" s="6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166.46153846153845</v>
      </c>
      <c r="P1266" s="5" t="str">
        <f t="shared" si="114"/>
        <v>No backers recorded</v>
      </c>
      <c r="Q1266" s="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119.14771428571429</v>
      </c>
      <c r="P1267" s="5">
        <f t="shared" si="114"/>
        <v>23.25</v>
      </c>
      <c r="Q1267" s="6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100.47368421052632</v>
      </c>
      <c r="P1268" s="5" t="str">
        <f t="shared" si="114"/>
        <v>No backers recorded</v>
      </c>
      <c r="Q1268" s="6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101.8</v>
      </c>
      <c r="P1269" s="5">
        <f t="shared" si="114"/>
        <v>100</v>
      </c>
      <c r="Q1269" s="6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116.66666666666667</v>
      </c>
      <c r="P1270" s="5">
        <f t="shared" si="114"/>
        <v>44.166666666666664</v>
      </c>
      <c r="Q1270" s="6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108.64893617021276</v>
      </c>
      <c r="P1271" s="5" t="str">
        <f t="shared" si="114"/>
        <v>No backers recorded</v>
      </c>
      <c r="Q1271" s="6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114.72</v>
      </c>
      <c r="P1272" s="5">
        <f t="shared" si="114"/>
        <v>24.333333333333332</v>
      </c>
      <c r="Q1272" s="6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101.8</v>
      </c>
      <c r="P1273" s="5">
        <f t="shared" si="114"/>
        <v>37.5</v>
      </c>
      <c r="Q1273" s="6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106</v>
      </c>
      <c r="P1274" s="5">
        <f t="shared" si="114"/>
        <v>42</v>
      </c>
      <c r="Q1274" s="6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103.49999999999999</v>
      </c>
      <c r="P1275" s="5" t="str">
        <f t="shared" si="114"/>
        <v>No backers recorded</v>
      </c>
      <c r="Q1275" s="6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154.97535999999999</v>
      </c>
      <c r="P1276" s="5">
        <f t="shared" si="114"/>
        <v>60.733333333333334</v>
      </c>
      <c r="Q1276" s="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162.14066666666668</v>
      </c>
      <c r="P1277" s="5">
        <f t="shared" ref="P1277:P1340" si="120">IFERROR(E1155/L1155, "No backers recorded")</f>
        <v>50</v>
      </c>
      <c r="Q1277" s="6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104.42100000000001</v>
      </c>
      <c r="P1278" s="5">
        <f t="shared" si="120"/>
        <v>108.33333333333333</v>
      </c>
      <c r="Q1278" s="6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106.12433333333333</v>
      </c>
      <c r="P1279" s="5">
        <f t="shared" si="120"/>
        <v>23.5</v>
      </c>
      <c r="Q1279" s="6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154.93846153846152</v>
      </c>
      <c r="P1280" s="5" t="str">
        <f t="shared" si="120"/>
        <v>No backers recorded</v>
      </c>
      <c r="Q1280" s="6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110.77157238734421</v>
      </c>
      <c r="P1281" s="5">
        <f t="shared" si="120"/>
        <v>50.333333333333336</v>
      </c>
      <c r="Q1281" s="6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110.91186666666665</v>
      </c>
      <c r="P1282" s="5">
        <f t="shared" si="120"/>
        <v>11.666666666666666</v>
      </c>
      <c r="Q1282" s="6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(E1283/D1283)*100</f>
        <v>110.71428571428572</v>
      </c>
      <c r="P1283" s="5" t="str">
        <f t="shared" si="120"/>
        <v>No backers recorded</v>
      </c>
      <c r="Q1283" s="6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123.61333333333333</v>
      </c>
      <c r="P1284" s="5">
        <f t="shared" si="120"/>
        <v>60.789473684210527</v>
      </c>
      <c r="Q1284" s="6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211.05</v>
      </c>
      <c r="P1285" s="5" t="str">
        <f t="shared" si="120"/>
        <v>No backers recorded</v>
      </c>
      <c r="Q1285" s="6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101</v>
      </c>
      <c r="P1286" s="5">
        <f t="shared" si="120"/>
        <v>17.5</v>
      </c>
      <c r="Q1286" s="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101.64999999999999</v>
      </c>
      <c r="P1287" s="5" t="str">
        <f t="shared" si="120"/>
        <v>No backers recorded</v>
      </c>
      <c r="Q1287" s="6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108.33333333333333</v>
      </c>
      <c r="P1288" s="5" t="str">
        <f t="shared" si="120"/>
        <v>No backers recorded</v>
      </c>
      <c r="Q1288" s="6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242</v>
      </c>
      <c r="P1289" s="5">
        <f t="shared" si="120"/>
        <v>82.82</v>
      </c>
      <c r="Q1289" s="6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100.44999999999999</v>
      </c>
      <c r="P1290" s="5">
        <f t="shared" si="120"/>
        <v>358.875</v>
      </c>
      <c r="Q1290" s="6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125.06666666666666</v>
      </c>
      <c r="P1291" s="5">
        <f t="shared" si="120"/>
        <v>61.1875</v>
      </c>
      <c r="Q1291" s="6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108.57142857142857</v>
      </c>
      <c r="P1292" s="5">
        <f t="shared" si="120"/>
        <v>340</v>
      </c>
      <c r="Q1292" s="6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145.70000000000002</v>
      </c>
      <c r="P1293" s="5">
        <f t="shared" si="120"/>
        <v>5.666666666666667</v>
      </c>
      <c r="Q1293" s="6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110.00000000000001</v>
      </c>
      <c r="P1294" s="5">
        <f t="shared" si="120"/>
        <v>50</v>
      </c>
      <c r="Q1294" s="6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102.23333333333333</v>
      </c>
      <c r="P1295" s="5">
        <f t="shared" si="120"/>
        <v>25</v>
      </c>
      <c r="Q1295" s="6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122</v>
      </c>
      <c r="P1296" s="5" t="str">
        <f t="shared" si="120"/>
        <v>No backers recorded</v>
      </c>
      <c r="Q1296" s="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101.96000000000001</v>
      </c>
      <c r="P1297" s="5">
        <f t="shared" si="120"/>
        <v>30</v>
      </c>
      <c r="Q1297" s="6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141.1764705882353</v>
      </c>
      <c r="P1298" s="5">
        <f t="shared" si="120"/>
        <v>46.631578947368418</v>
      </c>
      <c r="Q1298" s="6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109.52500000000001</v>
      </c>
      <c r="P1299" s="5">
        <f t="shared" si="120"/>
        <v>65</v>
      </c>
      <c r="Q1299" s="6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104.65</v>
      </c>
      <c r="P1300" s="5">
        <f t="shared" si="120"/>
        <v>10</v>
      </c>
      <c r="Q1300" s="6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124</v>
      </c>
      <c r="P1301" s="5" t="str">
        <f t="shared" si="120"/>
        <v>No backers recorded</v>
      </c>
      <c r="Q1301" s="6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135</v>
      </c>
      <c r="P1302" s="5">
        <f t="shared" si="120"/>
        <v>5</v>
      </c>
      <c r="Q1302" s="6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102.75000000000001</v>
      </c>
      <c r="P1303" s="5">
        <f t="shared" si="120"/>
        <v>640</v>
      </c>
      <c r="Q1303" s="6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100</v>
      </c>
      <c r="P1304" s="5">
        <f t="shared" si="120"/>
        <v>69.117647058823536</v>
      </c>
      <c r="Q1304" s="6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130.26085714285716</v>
      </c>
      <c r="P1305" s="5">
        <f t="shared" si="120"/>
        <v>1.3333333333333333</v>
      </c>
      <c r="Q1305" s="6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39.627499999999998</v>
      </c>
      <c r="P1306" s="5">
        <f t="shared" si="120"/>
        <v>10.5</v>
      </c>
      <c r="Q1306" s="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25.976666666666663</v>
      </c>
      <c r="P1307" s="5">
        <f t="shared" si="120"/>
        <v>33.333333333333336</v>
      </c>
      <c r="Q1307" s="6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65.24636363636364</v>
      </c>
      <c r="P1308" s="5">
        <f t="shared" si="120"/>
        <v>61.562666666666665</v>
      </c>
      <c r="Q1308" s="6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11.514000000000001</v>
      </c>
      <c r="P1309" s="5">
        <f t="shared" si="120"/>
        <v>118.73873873873873</v>
      </c>
      <c r="Q1309" s="6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11.360000000000001</v>
      </c>
      <c r="P1310" s="5">
        <f t="shared" si="120"/>
        <v>65.081300813008127</v>
      </c>
      <c r="Q1310" s="6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111.99130434782609</v>
      </c>
      <c r="P1311" s="5">
        <f t="shared" si="120"/>
        <v>130.15714285714284</v>
      </c>
      <c r="Q1311" s="6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15.5</v>
      </c>
      <c r="P1312" s="5">
        <f t="shared" si="120"/>
        <v>37.776470588235291</v>
      </c>
      <c r="Q1312" s="6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32.027999999999999</v>
      </c>
      <c r="P1313" s="5">
        <f t="shared" si="120"/>
        <v>112.79069767441861</v>
      </c>
      <c r="Q1313" s="6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0.60869565217391308</v>
      </c>
      <c r="P1314" s="5">
        <f t="shared" si="120"/>
        <v>51.92307692307692</v>
      </c>
      <c r="Q1314" s="6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31.114999999999998</v>
      </c>
      <c r="P1315" s="5">
        <f t="shared" si="120"/>
        <v>89.242424242424249</v>
      </c>
      <c r="Q1315" s="6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1.1266666666666667</v>
      </c>
      <c r="P1316" s="5">
        <f t="shared" si="120"/>
        <v>19.333333333333332</v>
      </c>
      <c r="Q1316" s="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40.404000000000003</v>
      </c>
      <c r="P1317" s="5">
        <f t="shared" si="120"/>
        <v>79.967032967032964</v>
      </c>
      <c r="Q1317" s="6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1.3333333333333333E-3</v>
      </c>
      <c r="P1318" s="5">
        <f t="shared" si="120"/>
        <v>56.414565826330531</v>
      </c>
      <c r="Q1318" s="6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5.7334999999999994</v>
      </c>
      <c r="P1319" s="5">
        <f t="shared" si="120"/>
        <v>79.411764705882348</v>
      </c>
      <c r="Q1319" s="6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15.324999999999999</v>
      </c>
      <c r="P1320" s="5">
        <f t="shared" si="120"/>
        <v>76.439453125</v>
      </c>
      <c r="Q1320" s="6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15.103448275862069</v>
      </c>
      <c r="P1321" s="5">
        <f t="shared" si="120"/>
        <v>121</v>
      </c>
      <c r="Q1321" s="6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0.503</v>
      </c>
      <c r="P1322" s="5">
        <f t="shared" si="120"/>
        <v>54.616766467065865</v>
      </c>
      <c r="Q1322" s="6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1.3028138528138529</v>
      </c>
      <c r="P1323" s="5">
        <f t="shared" si="120"/>
        <v>299.22222222222223</v>
      </c>
      <c r="Q1323" s="6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0.30285714285714288</v>
      </c>
      <c r="P1324" s="5">
        <f t="shared" si="120"/>
        <v>58.533980582524272</v>
      </c>
      <c r="Q1324" s="6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8.8800000000000008</v>
      </c>
      <c r="P1325" s="5">
        <f t="shared" si="120"/>
        <v>55.371801801801809</v>
      </c>
      <c r="Q1325" s="6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</v>
      </c>
      <c r="P1326" s="5">
        <f t="shared" si="120"/>
        <v>183.80442804428046</v>
      </c>
      <c r="Q1326" s="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2.4299999999999997</v>
      </c>
      <c r="P1327" s="5">
        <f t="shared" si="120"/>
        <v>165.34653465346534</v>
      </c>
      <c r="Q1327" s="6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</v>
      </c>
      <c r="P1328" s="5">
        <f t="shared" si="120"/>
        <v>234.78947368421052</v>
      </c>
      <c r="Q1328" s="6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</v>
      </c>
      <c r="P1329" s="5">
        <f t="shared" si="120"/>
        <v>211.48387096774192</v>
      </c>
      <c r="Q1329" s="6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</v>
      </c>
      <c r="P1330" s="5">
        <f t="shared" si="120"/>
        <v>32.34375</v>
      </c>
      <c r="Q1330" s="6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0.81600000000000006</v>
      </c>
      <c r="P1331" s="5">
        <f t="shared" si="120"/>
        <v>123.37588652482269</v>
      </c>
      <c r="Q1331" s="6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22.494285714285713</v>
      </c>
      <c r="P1332" s="5">
        <f t="shared" si="120"/>
        <v>207.06666666666666</v>
      </c>
      <c r="Q1332" s="6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</v>
      </c>
      <c r="P1333" s="5">
        <f t="shared" si="120"/>
        <v>138.2608695652174</v>
      </c>
      <c r="Q1333" s="6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5">
        <f t="shared" si="120"/>
        <v>493.81553398058253</v>
      </c>
      <c r="Q1334" s="6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5">
        <f t="shared" si="120"/>
        <v>168.5</v>
      </c>
      <c r="Q1335" s="6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10.754135338345865</v>
      </c>
      <c r="P1336" s="5">
        <f t="shared" si="120"/>
        <v>38.867469879518069</v>
      </c>
      <c r="Q1336" s="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19.759999999999998</v>
      </c>
      <c r="P1337" s="5">
        <f t="shared" si="120"/>
        <v>61.527777777777779</v>
      </c>
      <c r="Q1337" s="6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84.946999999999989</v>
      </c>
      <c r="P1338" s="5">
        <f t="shared" si="120"/>
        <v>105.44</v>
      </c>
      <c r="Q1338" s="6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49.381999999999998</v>
      </c>
      <c r="P1339" s="5">
        <f t="shared" si="120"/>
        <v>71.592003642987251</v>
      </c>
      <c r="Q1339" s="6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3.3033333333333332</v>
      </c>
      <c r="P1340" s="5">
        <f t="shared" si="120"/>
        <v>91.882882882882882</v>
      </c>
      <c r="Q1340" s="6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6.6339999999999995</v>
      </c>
      <c r="P1341" s="5">
        <f t="shared" ref="P1341:P1404" si="126">IFERROR(E1219/L1219, "No backers recorded")</f>
        <v>148.57377049180329</v>
      </c>
      <c r="Q1341" s="6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5">
        <f t="shared" si="126"/>
        <v>174.2134831460674</v>
      </c>
      <c r="Q1342" s="6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70.36</v>
      </c>
      <c r="P1343" s="5">
        <f t="shared" si="126"/>
        <v>102.86166007905139</v>
      </c>
      <c r="Q1343" s="6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0.2</v>
      </c>
      <c r="P1344" s="5">
        <f t="shared" si="126"/>
        <v>111.17857142857143</v>
      </c>
      <c r="Q1344" s="6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102.298</v>
      </c>
      <c r="P1345" s="5">
        <f t="shared" si="126"/>
        <v>23.796213592233013</v>
      </c>
      <c r="Q1345" s="6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377.73333333333335</v>
      </c>
      <c r="P1346" s="5">
        <f t="shared" si="126"/>
        <v>81.268115942028984</v>
      </c>
      <c r="Q1346" s="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(E1347/D1347)*100</f>
        <v>125</v>
      </c>
      <c r="P1347" s="5">
        <f t="shared" si="126"/>
        <v>116.21465968586388</v>
      </c>
      <c r="Q1347" s="6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147.32653061224491</v>
      </c>
      <c r="P1348" s="5">
        <f t="shared" si="126"/>
        <v>58.888888888888886</v>
      </c>
      <c r="Q1348" s="6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102.2</v>
      </c>
      <c r="P1349" s="5">
        <f t="shared" si="126"/>
        <v>44</v>
      </c>
      <c r="Q1349" s="6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101.8723404255319</v>
      </c>
      <c r="P1350" s="5">
        <f t="shared" si="126"/>
        <v>48.424999999999997</v>
      </c>
      <c r="Q1350" s="6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204.2</v>
      </c>
      <c r="P1351" s="5" t="str">
        <f t="shared" si="126"/>
        <v>No backers recorded</v>
      </c>
      <c r="Q1351" s="6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104.05</v>
      </c>
      <c r="P1352" s="5">
        <f t="shared" si="126"/>
        <v>61.041666666666664</v>
      </c>
      <c r="Q1352" s="6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101.265</v>
      </c>
      <c r="P1353" s="5">
        <f t="shared" si="126"/>
        <v>25</v>
      </c>
      <c r="Q1353" s="6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136.13999999999999</v>
      </c>
      <c r="P1354" s="5" t="str">
        <f t="shared" si="126"/>
        <v>No backers recorded</v>
      </c>
      <c r="Q1354" s="6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133.6</v>
      </c>
      <c r="P1355" s="5" t="str">
        <f t="shared" si="126"/>
        <v>No backers recorded</v>
      </c>
      <c r="Q1355" s="6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130.25</v>
      </c>
      <c r="P1356" s="5">
        <f t="shared" si="126"/>
        <v>40</v>
      </c>
      <c r="Q1356" s="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122.67999999999999</v>
      </c>
      <c r="P1357" s="5">
        <f t="shared" si="126"/>
        <v>19.333333333333332</v>
      </c>
      <c r="Q1357" s="6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182.81058823529412</v>
      </c>
      <c r="P1358" s="5" t="str">
        <f t="shared" si="126"/>
        <v>No backers recorded</v>
      </c>
      <c r="Q1358" s="6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125.29999999999998</v>
      </c>
      <c r="P1359" s="5">
        <f t="shared" si="126"/>
        <v>35</v>
      </c>
      <c r="Q1359" s="6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111.66666666666667</v>
      </c>
      <c r="P1360" s="5" t="str">
        <f t="shared" si="126"/>
        <v>No backers recorded</v>
      </c>
      <c r="Q1360" s="6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115.75757575757575</v>
      </c>
      <c r="P1361" s="5" t="str">
        <f t="shared" si="126"/>
        <v>No backers recorded</v>
      </c>
      <c r="Q1361" s="6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173.2</v>
      </c>
      <c r="P1362" s="5">
        <f t="shared" si="126"/>
        <v>59.333333333333336</v>
      </c>
      <c r="Q1362" s="6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125.98333333333333</v>
      </c>
      <c r="P1363" s="5" t="str">
        <f t="shared" si="126"/>
        <v>No backers recorded</v>
      </c>
      <c r="Q1363" s="6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109.1</v>
      </c>
      <c r="P1364" s="5">
        <f t="shared" si="126"/>
        <v>30.125</v>
      </c>
      <c r="Q1364" s="6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100</v>
      </c>
      <c r="P1365" s="5">
        <f t="shared" si="126"/>
        <v>74.617647058823536</v>
      </c>
      <c r="Q1365" s="6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118.64285714285714</v>
      </c>
      <c r="P1366" s="5">
        <f t="shared" si="126"/>
        <v>5</v>
      </c>
      <c r="Q1366" s="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100.26666666666667</v>
      </c>
      <c r="P1367" s="5">
        <f t="shared" si="126"/>
        <v>44.5</v>
      </c>
      <c r="Q1367" s="6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126.48920000000001</v>
      </c>
      <c r="P1368" s="5">
        <f t="shared" si="126"/>
        <v>46.133333333333333</v>
      </c>
      <c r="Q1368" s="6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114.26</v>
      </c>
      <c r="P1369" s="5">
        <f t="shared" si="126"/>
        <v>141.47058823529412</v>
      </c>
      <c r="Q1369" s="6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110.7</v>
      </c>
      <c r="P1370" s="5">
        <f t="shared" si="126"/>
        <v>75.483870967741936</v>
      </c>
      <c r="Q1370" s="6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105.34805315203954</v>
      </c>
      <c r="P1371" s="5">
        <f t="shared" si="126"/>
        <v>85.5</v>
      </c>
      <c r="Q1371" s="6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103.66666666666666</v>
      </c>
      <c r="P1372" s="5">
        <f t="shared" si="126"/>
        <v>64.254237288135599</v>
      </c>
      <c r="Q1372" s="6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107.08672667523933</v>
      </c>
      <c r="P1373" s="5">
        <f t="shared" si="126"/>
        <v>64.46913580246914</v>
      </c>
      <c r="Q1373" s="6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124</v>
      </c>
      <c r="P1374" s="5">
        <f t="shared" si="126"/>
        <v>118.2007874015748</v>
      </c>
      <c r="Q1374" s="6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105.01</v>
      </c>
      <c r="P1375" s="5">
        <f t="shared" si="126"/>
        <v>82.540540540540547</v>
      </c>
      <c r="Q1375" s="6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189.46666666666667</v>
      </c>
      <c r="P1376" s="5">
        <f t="shared" si="126"/>
        <v>34.170212765957444</v>
      </c>
      <c r="Q1376" s="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171.32499999999999</v>
      </c>
      <c r="P1377" s="5">
        <f t="shared" si="126"/>
        <v>42.73322081575246</v>
      </c>
      <c r="Q1377" s="6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252.48648648648651</v>
      </c>
      <c r="P1378" s="5">
        <f t="shared" si="126"/>
        <v>94.489361702127653</v>
      </c>
      <c r="Q1378" s="6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116.15384615384616</v>
      </c>
      <c r="P1379" s="5">
        <f t="shared" si="126"/>
        <v>55.697247706422019</v>
      </c>
      <c r="Q1379" s="6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203.35000000000002</v>
      </c>
      <c r="P1380" s="5">
        <f t="shared" si="126"/>
        <v>98.030831024930734</v>
      </c>
      <c r="Q1380" s="6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111.60000000000001</v>
      </c>
      <c r="P1381" s="5">
        <f t="shared" si="126"/>
        <v>92.102272727272734</v>
      </c>
      <c r="Q1381" s="6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424</v>
      </c>
      <c r="P1382" s="5">
        <f t="shared" si="126"/>
        <v>38.175462686567165</v>
      </c>
      <c r="Q1382" s="6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107.1</v>
      </c>
      <c r="P1383" s="5">
        <f t="shared" si="126"/>
        <v>27.145833333333332</v>
      </c>
      <c r="Q1383" s="6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104.3625</v>
      </c>
      <c r="P1384" s="5">
        <f t="shared" si="126"/>
        <v>50.689189189189186</v>
      </c>
      <c r="Q1384" s="6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212.40909090909091</v>
      </c>
      <c r="P1385" s="5">
        <f t="shared" si="126"/>
        <v>38.942307692307693</v>
      </c>
      <c r="Q1385" s="6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124.08571428571429</v>
      </c>
      <c r="P1386" s="5">
        <f t="shared" si="126"/>
        <v>77.638095238095232</v>
      </c>
      <c r="Q1386" s="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110.406125</v>
      </c>
      <c r="P1387" s="5">
        <f t="shared" si="126"/>
        <v>43.536585365853661</v>
      </c>
      <c r="Q1387" s="6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218.75</v>
      </c>
      <c r="P1388" s="5">
        <f t="shared" si="126"/>
        <v>31.823529411764707</v>
      </c>
      <c r="Q1388" s="6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136.625</v>
      </c>
      <c r="P1389" s="5">
        <f t="shared" si="126"/>
        <v>63.184393939393942</v>
      </c>
      <c r="Q1389" s="6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134.8074</v>
      </c>
      <c r="P1390" s="5">
        <f t="shared" si="126"/>
        <v>190.9</v>
      </c>
      <c r="Q1390" s="6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145.4</v>
      </c>
      <c r="P1391" s="5">
        <f t="shared" si="126"/>
        <v>140.85534591194968</v>
      </c>
      <c r="Q1391" s="6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109.10714285714285</v>
      </c>
      <c r="P1392" s="5">
        <f t="shared" si="126"/>
        <v>76.92307692307692</v>
      </c>
      <c r="Q1392" s="6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110.2</v>
      </c>
      <c r="P1393" s="5">
        <f t="shared" si="126"/>
        <v>99.15533980582525</v>
      </c>
      <c r="Q1393" s="6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113.64000000000001</v>
      </c>
      <c r="P1394" s="5">
        <f t="shared" si="126"/>
        <v>67.881656804733723</v>
      </c>
      <c r="Q1394" s="6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102.35000000000001</v>
      </c>
      <c r="P1395" s="5">
        <f t="shared" si="126"/>
        <v>246.29032258064515</v>
      </c>
      <c r="Q1395" s="6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122.13333333333334</v>
      </c>
      <c r="P1396" s="5">
        <f t="shared" si="126"/>
        <v>189.28571428571428</v>
      </c>
      <c r="Q1396" s="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111.88571428571427</v>
      </c>
      <c r="P1397" s="5">
        <f t="shared" si="126"/>
        <v>76.666666666666671</v>
      </c>
      <c r="Q1397" s="6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107.3</v>
      </c>
      <c r="P1398" s="5">
        <f t="shared" si="126"/>
        <v>82.963254817987149</v>
      </c>
      <c r="Q1398" s="6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113.85000000000001</v>
      </c>
      <c r="P1399" s="5">
        <f t="shared" si="126"/>
        <v>62.522107969151669</v>
      </c>
      <c r="Q1399" s="6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109.68181818181819</v>
      </c>
      <c r="P1400" s="5">
        <f t="shared" si="126"/>
        <v>46.06808823529412</v>
      </c>
      <c r="Q1400" s="6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126.14444444444443</v>
      </c>
      <c r="P1401" s="5">
        <f t="shared" si="126"/>
        <v>38.543946731234868</v>
      </c>
      <c r="Q1401" s="6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167.42857142857144</v>
      </c>
      <c r="P1402" s="5">
        <f t="shared" si="126"/>
        <v>53.005263157894738</v>
      </c>
      <c r="Q1402" s="6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496.52000000000004</v>
      </c>
      <c r="P1403" s="5">
        <f t="shared" si="126"/>
        <v>73.355396825396824</v>
      </c>
      <c r="Q1403" s="6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109.16</v>
      </c>
      <c r="P1404" s="5">
        <f t="shared" si="126"/>
        <v>127.97523076923076</v>
      </c>
      <c r="Q1404" s="6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102.57499999999999</v>
      </c>
      <c r="P1405" s="5">
        <f t="shared" ref="P1405:P1468" si="132">IFERROR(E1283/L1283, "No backers recorded")</f>
        <v>104.72972972972973</v>
      </c>
      <c r="Q1405" s="6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</v>
      </c>
      <c r="P1406" s="5">
        <f t="shared" si="132"/>
        <v>67.671532846715323</v>
      </c>
      <c r="Q1406" s="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0.42</v>
      </c>
      <c r="P1407" s="5">
        <f t="shared" si="132"/>
        <v>95.931818181818187</v>
      </c>
      <c r="Q1407" s="6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0.125</v>
      </c>
      <c r="P1408" s="5">
        <f t="shared" si="132"/>
        <v>65.161290322580641</v>
      </c>
      <c r="Q1408" s="6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0.5</v>
      </c>
      <c r="P1409" s="5">
        <f t="shared" si="132"/>
        <v>32.269841269841272</v>
      </c>
      <c r="Q1409" s="6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7.1999999999999993</v>
      </c>
      <c r="P1410" s="5">
        <f t="shared" si="132"/>
        <v>81.25</v>
      </c>
      <c r="Q1410" s="6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(E1411/D1411)*100</f>
        <v>0</v>
      </c>
      <c r="P1411" s="5">
        <f t="shared" si="132"/>
        <v>24.2</v>
      </c>
      <c r="Q1411" s="6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1.6666666666666666E-2</v>
      </c>
      <c r="P1412" s="5">
        <f t="shared" si="132"/>
        <v>65.868852459016395</v>
      </c>
      <c r="Q1412" s="6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0.23333333333333336</v>
      </c>
      <c r="P1413" s="5">
        <f t="shared" si="132"/>
        <v>36.07692307692308</v>
      </c>
      <c r="Q1413" s="6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4.5714285714285712</v>
      </c>
      <c r="P1414" s="5">
        <f t="shared" si="132"/>
        <v>44.186046511627907</v>
      </c>
      <c r="Q1414" s="6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5</v>
      </c>
      <c r="P1415" s="5">
        <f t="shared" si="132"/>
        <v>104.07142857142857</v>
      </c>
      <c r="Q1415" s="6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0.2</v>
      </c>
      <c r="P1416" s="5">
        <f t="shared" si="132"/>
        <v>35.96153846153846</v>
      </c>
      <c r="Q1416" s="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18.181818181818183</v>
      </c>
      <c r="P1417" s="5">
        <f t="shared" si="132"/>
        <v>127.79166666666667</v>
      </c>
      <c r="Q1417" s="6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5">
        <f t="shared" si="132"/>
        <v>27.727272727272727</v>
      </c>
      <c r="Q1418" s="6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</v>
      </c>
      <c r="P1419" s="5">
        <f t="shared" si="132"/>
        <v>39.828125</v>
      </c>
      <c r="Q1419" s="6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0.2</v>
      </c>
      <c r="P1420" s="5">
        <f t="shared" si="132"/>
        <v>52.173913043478258</v>
      </c>
      <c r="Q1420" s="6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7.0634920634920633</v>
      </c>
      <c r="P1421" s="5">
        <f t="shared" si="132"/>
        <v>92.037815126050418</v>
      </c>
      <c r="Q1421" s="6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</v>
      </c>
      <c r="P1422" s="5">
        <f t="shared" si="132"/>
        <v>63.424242424242422</v>
      </c>
      <c r="Q1422" s="6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0.1</v>
      </c>
      <c r="P1423" s="5">
        <f t="shared" si="132"/>
        <v>135.625</v>
      </c>
      <c r="Q1423" s="6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0.104</v>
      </c>
      <c r="P1424" s="5">
        <f t="shared" si="132"/>
        <v>168.75</v>
      </c>
      <c r="Q1424" s="6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0.33333333333333337</v>
      </c>
      <c r="P1425" s="5">
        <f t="shared" si="132"/>
        <v>70.862068965517238</v>
      </c>
      <c r="Q1425" s="6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20.36</v>
      </c>
      <c r="P1426" s="5">
        <f t="shared" si="132"/>
        <v>50</v>
      </c>
      <c r="Q1426" s="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5">
        <f t="shared" si="132"/>
        <v>42.214166666666671</v>
      </c>
      <c r="Q1427" s="6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5">
        <f t="shared" si="132"/>
        <v>152.41346153846155</v>
      </c>
      <c r="Q1428" s="6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8.3800000000000008</v>
      </c>
      <c r="P1429" s="5">
        <f t="shared" si="132"/>
        <v>90.616279069767444</v>
      </c>
      <c r="Q1429" s="6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4.5</v>
      </c>
      <c r="P1430" s="5">
        <f t="shared" si="132"/>
        <v>201.60393258426967</v>
      </c>
      <c r="Q1430" s="6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5">
        <f t="shared" si="132"/>
        <v>127.93333333333334</v>
      </c>
      <c r="Q1431" s="6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</v>
      </c>
      <c r="P1432" s="5">
        <f t="shared" si="132"/>
        <v>29.894736842105264</v>
      </c>
      <c r="Q1432" s="6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31.94705882352941</v>
      </c>
      <c r="P1433" s="5">
        <f t="shared" si="132"/>
        <v>367.97142857142859</v>
      </c>
      <c r="Q1433" s="6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5">
        <f t="shared" si="132"/>
        <v>129.16666666666666</v>
      </c>
      <c r="Q1434" s="6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6.708333333333333</v>
      </c>
      <c r="P1435" s="5">
        <f t="shared" si="132"/>
        <v>800.7</v>
      </c>
      <c r="Q1435" s="6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9.9878048780487809</v>
      </c>
      <c r="P1436" s="5">
        <f t="shared" si="132"/>
        <v>28</v>
      </c>
      <c r="Q1436" s="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0.1</v>
      </c>
      <c r="P1437" s="5">
        <f t="shared" si="132"/>
        <v>102.01639344262296</v>
      </c>
      <c r="Q1437" s="6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0.77</v>
      </c>
      <c r="P1438" s="5">
        <f t="shared" si="132"/>
        <v>184.36363636363637</v>
      </c>
      <c r="Q1438" s="6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26.900000000000002</v>
      </c>
      <c r="P1439" s="5">
        <f t="shared" si="132"/>
        <v>162.91935483870967</v>
      </c>
      <c r="Q1439" s="6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3</v>
      </c>
      <c r="P1440" s="5">
        <f t="shared" si="132"/>
        <v>1</v>
      </c>
      <c r="Q1440" s="6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</v>
      </c>
      <c r="P1441" s="5">
        <f t="shared" si="132"/>
        <v>603.52631578947364</v>
      </c>
      <c r="Q1441" s="6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7.6923076923076927E-3</v>
      </c>
      <c r="P1442" s="5">
        <f t="shared" si="132"/>
        <v>45.407407407407405</v>
      </c>
      <c r="Q1442" s="6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</v>
      </c>
      <c r="P1443" s="5">
        <f t="shared" si="132"/>
        <v>97.333333333333329</v>
      </c>
      <c r="Q1443" s="6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5">
        <f t="shared" si="132"/>
        <v>167.66666666666666</v>
      </c>
      <c r="Q1444" s="6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5">
        <f t="shared" si="132"/>
        <v>859.85714285714289</v>
      </c>
      <c r="Q1445" s="6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5">
        <f t="shared" si="132"/>
        <v>26.5</v>
      </c>
      <c r="Q1446" s="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5">
        <f t="shared" si="132"/>
        <v>30.272727272727273</v>
      </c>
      <c r="Q1447" s="6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5">
        <f t="shared" si="132"/>
        <v>54.666666666666664</v>
      </c>
      <c r="Q1448" s="6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1.4999999999999999E-2</v>
      </c>
      <c r="P1449" s="5">
        <f t="shared" si="132"/>
        <v>60.75</v>
      </c>
      <c r="Q1449" s="6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5">
        <f t="shared" si="132"/>
        <v>102.72727272727273</v>
      </c>
      <c r="Q1450" s="6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5">
        <f t="shared" si="132"/>
        <v>41.585365853658537</v>
      </c>
      <c r="Q1451" s="6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1E-3</v>
      </c>
      <c r="P1452" s="5">
        <f t="shared" si="132"/>
        <v>116.53333333333333</v>
      </c>
      <c r="Q1452" s="6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1.0554089709762533E-2</v>
      </c>
      <c r="P1453" s="5">
        <f t="shared" si="132"/>
        <v>45.333333333333336</v>
      </c>
      <c r="Q1453" s="6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5">
        <f t="shared" si="132"/>
        <v>157.46</v>
      </c>
      <c r="Q1454" s="6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5">
        <f t="shared" si="132"/>
        <v>100.5</v>
      </c>
      <c r="Q1455" s="6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0.85714285714285721</v>
      </c>
      <c r="P1456" s="5" t="str">
        <f t="shared" si="132"/>
        <v>No backers recorded</v>
      </c>
      <c r="Q1456" s="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10.5</v>
      </c>
      <c r="P1457" s="5" t="str">
        <f t="shared" si="132"/>
        <v>No backers recorded</v>
      </c>
      <c r="Q1457" s="6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2.9000000000000004</v>
      </c>
      <c r="P1458" s="5">
        <f t="shared" si="132"/>
        <v>51.822463768115945</v>
      </c>
      <c r="Q1458" s="6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5">
        <f t="shared" si="132"/>
        <v>308.75</v>
      </c>
      <c r="Q1459" s="6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5">
        <f t="shared" si="132"/>
        <v>379.22767857142856</v>
      </c>
      <c r="Q1460" s="6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5">
        <f t="shared" si="132"/>
        <v>176.36428571428573</v>
      </c>
      <c r="Q1461" s="6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5">
        <f t="shared" si="132"/>
        <v>66.066666666666663</v>
      </c>
      <c r="Q1462" s="6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101.24459999999999</v>
      </c>
      <c r="P1463" s="5">
        <f t="shared" si="132"/>
        <v>89.648648648648646</v>
      </c>
      <c r="Q1463" s="6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108.5175</v>
      </c>
      <c r="P1464" s="5" t="str">
        <f t="shared" si="132"/>
        <v>No backers recorded</v>
      </c>
      <c r="Q1464" s="6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147.66666666666666</v>
      </c>
      <c r="P1465" s="5">
        <f t="shared" si="132"/>
        <v>382.39130434782606</v>
      </c>
      <c r="Q1465" s="6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163.19999999999999</v>
      </c>
      <c r="P1466" s="5">
        <f t="shared" si="132"/>
        <v>100</v>
      </c>
      <c r="Q1466" s="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456.41449999999998</v>
      </c>
      <c r="P1467" s="5">
        <f t="shared" si="132"/>
        <v>158.35603715170279</v>
      </c>
      <c r="Q1467" s="6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107.87731249999999</v>
      </c>
      <c r="P1468" s="5">
        <f t="shared" si="132"/>
        <v>40.762589928057551</v>
      </c>
      <c r="Q1468" s="6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115.08</v>
      </c>
      <c r="P1469" s="5">
        <f t="shared" ref="P1469:P1532" si="138">IFERROR(E1347/L1347, "No backers recorded")</f>
        <v>53.571428571428569</v>
      </c>
      <c r="Q1469" s="6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102.36842105263158</v>
      </c>
      <c r="P1470" s="5">
        <f t="shared" si="138"/>
        <v>48.449664429530202</v>
      </c>
      <c r="Q1470" s="6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108.42485875706214</v>
      </c>
      <c r="P1471" s="5">
        <f t="shared" si="138"/>
        <v>82.41935483870968</v>
      </c>
      <c r="Q1471" s="6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125.13333333333334</v>
      </c>
      <c r="P1472" s="5">
        <f t="shared" si="138"/>
        <v>230.19230769230768</v>
      </c>
      <c r="Q1472" s="6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103.840625</v>
      </c>
      <c r="P1473" s="5">
        <f t="shared" si="138"/>
        <v>59.360465116279073</v>
      </c>
      <c r="Q1473" s="6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138.70400000000001</v>
      </c>
      <c r="P1474" s="5">
        <f t="shared" si="138"/>
        <v>66.698717948717942</v>
      </c>
      <c r="Q1474" s="6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(E1475/D1475)*100</f>
        <v>120.51600000000001</v>
      </c>
      <c r="P1475" s="5">
        <f t="shared" si="138"/>
        <v>168.77500000000001</v>
      </c>
      <c r="Q1475" s="6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112.26666666666667</v>
      </c>
      <c r="P1476" s="5">
        <f t="shared" si="138"/>
        <v>59.973568281938327</v>
      </c>
      <c r="Q1476" s="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188.66966666666667</v>
      </c>
      <c r="P1477" s="5">
        <f t="shared" si="138"/>
        <v>31.80952380952381</v>
      </c>
      <c r="Q1477" s="6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661.55466666666666</v>
      </c>
      <c r="P1478" s="5">
        <f t="shared" si="138"/>
        <v>24.421875</v>
      </c>
      <c r="Q1478" s="6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111.31</v>
      </c>
      <c r="P1479" s="5">
        <f t="shared" si="138"/>
        <v>25.347107438016529</v>
      </c>
      <c r="Q1479" s="6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1181.6142199999999</v>
      </c>
      <c r="P1480" s="5">
        <f t="shared" si="138"/>
        <v>71.443218390804603</v>
      </c>
      <c r="Q1480" s="6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137.375</v>
      </c>
      <c r="P1481" s="5">
        <f t="shared" si="138"/>
        <v>38.553846153846152</v>
      </c>
      <c r="Q1481" s="6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117.04040000000001</v>
      </c>
      <c r="P1482" s="5">
        <f t="shared" si="138"/>
        <v>68.367346938775512</v>
      </c>
      <c r="Q1482" s="6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</v>
      </c>
      <c r="P1483" s="5">
        <f t="shared" si="138"/>
        <v>40.210526315789473</v>
      </c>
      <c r="Q1483" s="6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0.1</v>
      </c>
      <c r="P1484" s="5">
        <f t="shared" si="138"/>
        <v>32.074074074074076</v>
      </c>
      <c r="Q1484" s="6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0.7142857142857143</v>
      </c>
      <c r="P1485" s="5">
        <f t="shared" si="138"/>
        <v>28.632575757575758</v>
      </c>
      <c r="Q1485" s="6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5">
        <f t="shared" si="138"/>
        <v>43.64</v>
      </c>
      <c r="Q1486" s="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2.2388059701492535</v>
      </c>
      <c r="P1487" s="5">
        <f t="shared" si="138"/>
        <v>40</v>
      </c>
      <c r="Q1487" s="6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0.24</v>
      </c>
      <c r="P1488" s="5">
        <f t="shared" si="138"/>
        <v>346.04166666666669</v>
      </c>
      <c r="Q1488" s="6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5">
        <f t="shared" si="138"/>
        <v>81.739130434782609</v>
      </c>
      <c r="Q1489" s="6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</v>
      </c>
      <c r="P1490" s="5">
        <f t="shared" si="138"/>
        <v>64.535306122448986</v>
      </c>
      <c r="Q1490" s="6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5">
        <f t="shared" si="138"/>
        <v>63.477777777777774</v>
      </c>
      <c r="Q1491" s="6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30.862068965517242</v>
      </c>
      <c r="P1492" s="5">
        <f t="shared" si="138"/>
        <v>63.620689655172413</v>
      </c>
      <c r="Q1492" s="6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8.3333333333333321</v>
      </c>
      <c r="P1493" s="5">
        <f t="shared" si="138"/>
        <v>83.967068965517228</v>
      </c>
      <c r="Q1493" s="6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0.75</v>
      </c>
      <c r="P1494" s="5">
        <f t="shared" si="138"/>
        <v>77.75</v>
      </c>
      <c r="Q1494" s="6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5">
        <f t="shared" si="138"/>
        <v>107.07142857142857</v>
      </c>
      <c r="Q1495" s="6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8.9</v>
      </c>
      <c r="P1496" s="5">
        <f t="shared" si="138"/>
        <v>38.75</v>
      </c>
      <c r="Q1496" s="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5">
        <f t="shared" si="138"/>
        <v>201.94230769230768</v>
      </c>
      <c r="Q1497" s="6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5">
        <f t="shared" si="138"/>
        <v>43.060606060606062</v>
      </c>
      <c r="Q1498" s="6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6.6666666666666671E-3</v>
      </c>
      <c r="P1499" s="5">
        <f t="shared" si="138"/>
        <v>62.871559633027523</v>
      </c>
      <c r="Q1499" s="6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</v>
      </c>
      <c r="P1500" s="5">
        <f t="shared" si="138"/>
        <v>55.607142857142854</v>
      </c>
      <c r="Q1500" s="6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0.25</v>
      </c>
      <c r="P1501" s="5">
        <f t="shared" si="138"/>
        <v>48.70967741935484</v>
      </c>
      <c r="Q1501" s="6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25.035714285714285</v>
      </c>
      <c r="P1502" s="5">
        <f t="shared" si="138"/>
        <v>30.578947368421051</v>
      </c>
      <c r="Q1502" s="6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166.33076923076925</v>
      </c>
      <c r="P1503" s="5">
        <f t="shared" si="138"/>
        <v>73.907284768211923</v>
      </c>
      <c r="Q1503" s="6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101.44545454545455</v>
      </c>
      <c r="P1504" s="5">
        <f t="shared" si="138"/>
        <v>21.2</v>
      </c>
      <c r="Q1504" s="6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107.89146666666667</v>
      </c>
      <c r="P1505" s="5">
        <f t="shared" si="138"/>
        <v>73.356164383561648</v>
      </c>
      <c r="Q1505" s="6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277.93846153846158</v>
      </c>
      <c r="P1506" s="5">
        <f t="shared" si="138"/>
        <v>56.412162162162161</v>
      </c>
      <c r="Q1506" s="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103.58125</v>
      </c>
      <c r="P1507" s="5">
        <f t="shared" si="138"/>
        <v>50.247311827956992</v>
      </c>
      <c r="Q1507" s="6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111.4</v>
      </c>
      <c r="P1508" s="5">
        <f t="shared" si="138"/>
        <v>68.936507936507937</v>
      </c>
      <c r="Q1508" s="6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215</v>
      </c>
      <c r="P1509" s="5">
        <f t="shared" si="138"/>
        <v>65.914104477611943</v>
      </c>
      <c r="Q1509" s="6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110.76216216216217</v>
      </c>
      <c r="P1510" s="5">
        <f t="shared" si="138"/>
        <v>62.5</v>
      </c>
      <c r="Q1510" s="6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123.64125714285714</v>
      </c>
      <c r="P1511" s="5">
        <f t="shared" si="138"/>
        <v>70.064102564102569</v>
      </c>
      <c r="Q1511" s="6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101.03500000000001</v>
      </c>
      <c r="P1512" s="5">
        <f t="shared" si="138"/>
        <v>60.181874999999998</v>
      </c>
      <c r="Q1512" s="6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111.79285714285714</v>
      </c>
      <c r="P1513" s="5">
        <f t="shared" si="138"/>
        <v>21.382352941176471</v>
      </c>
      <c r="Q1513" s="6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558.7714285714286</v>
      </c>
      <c r="P1514" s="5">
        <f t="shared" si="138"/>
        <v>160.78947368421052</v>
      </c>
      <c r="Q1514" s="6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150.01875000000001</v>
      </c>
      <c r="P1515" s="5">
        <f t="shared" si="138"/>
        <v>42.384615384615387</v>
      </c>
      <c r="Q1515" s="6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106.476</v>
      </c>
      <c r="P1516" s="5">
        <f t="shared" si="138"/>
        <v>27.317307692307693</v>
      </c>
      <c r="Q1516" s="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157.18899999999999</v>
      </c>
      <c r="P1517" s="5">
        <f t="shared" si="138"/>
        <v>196.82692307692307</v>
      </c>
      <c r="Q1517" s="6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108.65882352941176</v>
      </c>
      <c r="P1518" s="5">
        <f t="shared" si="138"/>
        <v>53.882352941176471</v>
      </c>
      <c r="Q1518" s="6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161.97999999999999</v>
      </c>
      <c r="P1519" s="5">
        <f t="shared" si="138"/>
        <v>47.756097560975611</v>
      </c>
      <c r="Q1519" s="6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205.36666666666665</v>
      </c>
      <c r="P1520" s="5">
        <f t="shared" si="138"/>
        <v>88.191780821917803</v>
      </c>
      <c r="Q1520" s="6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103.36388888888889</v>
      </c>
      <c r="P1521" s="5">
        <f t="shared" si="138"/>
        <v>72.056962025316452</v>
      </c>
      <c r="Q1521" s="6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103.47222222222223</v>
      </c>
      <c r="P1522" s="5">
        <f t="shared" si="138"/>
        <v>74.246153846153845</v>
      </c>
      <c r="Q1522" s="6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106.81333333333333</v>
      </c>
      <c r="P1523" s="5">
        <f t="shared" si="138"/>
        <v>61.701086956521742</v>
      </c>
      <c r="Q1523" s="6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138.96574712643678</v>
      </c>
      <c r="P1524" s="5">
        <f t="shared" si="138"/>
        <v>17.235294117647058</v>
      </c>
      <c r="Q1524" s="6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124.84324324324325</v>
      </c>
      <c r="P1525" s="5">
        <f t="shared" si="138"/>
        <v>51.720833333333331</v>
      </c>
      <c r="Q1525" s="6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206.99999999999997</v>
      </c>
      <c r="P1526" s="5">
        <f t="shared" si="138"/>
        <v>24.150442477876105</v>
      </c>
      <c r="Q1526" s="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174.00576923076923</v>
      </c>
      <c r="P1527" s="5">
        <f t="shared" si="138"/>
        <v>62.166666666666664</v>
      </c>
      <c r="Q1527" s="6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120.32608695652173</v>
      </c>
      <c r="P1528" s="5">
        <f t="shared" si="138"/>
        <v>48.2</v>
      </c>
      <c r="Q1528" s="6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110.44428571428573</v>
      </c>
      <c r="P1529" s="5">
        <f t="shared" si="138"/>
        <v>6.1764705882352944</v>
      </c>
      <c r="Q1529" s="6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281.56666666666666</v>
      </c>
      <c r="P1530" s="5">
        <f t="shared" si="138"/>
        <v>5</v>
      </c>
      <c r="Q1530" s="6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100.67894736842105</v>
      </c>
      <c r="P1531" s="5">
        <f t="shared" si="138"/>
        <v>7.5</v>
      </c>
      <c r="Q1531" s="6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134.82571428571427</v>
      </c>
      <c r="P1532" s="5">
        <f t="shared" si="138"/>
        <v>12</v>
      </c>
      <c r="Q1532" s="6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175.95744680851064</v>
      </c>
      <c r="P1533" s="5" t="str">
        <f t="shared" ref="P1533:P1596" si="144">IFERROR(E1411/L1411, "No backers recorded")</f>
        <v>No backers recorded</v>
      </c>
      <c r="Q1533" s="6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484.02000000000004</v>
      </c>
      <c r="P1534" s="5">
        <f t="shared" si="144"/>
        <v>1</v>
      </c>
      <c r="Q1534" s="6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145.14000000000001</v>
      </c>
      <c r="P1535" s="5">
        <f t="shared" si="144"/>
        <v>2.3333333333333335</v>
      </c>
      <c r="Q1535" s="6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417.73333333333335</v>
      </c>
      <c r="P1536" s="5">
        <f t="shared" si="144"/>
        <v>24.615384615384617</v>
      </c>
      <c r="Q1536" s="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132.42499999999998</v>
      </c>
      <c r="P1537" s="5">
        <f t="shared" si="144"/>
        <v>100</v>
      </c>
      <c r="Q1537" s="6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250.30841666666666</v>
      </c>
      <c r="P1538" s="5">
        <f t="shared" si="144"/>
        <v>1</v>
      </c>
      <c r="Q1538" s="6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(E1539/D1539)*100</f>
        <v>179.9</v>
      </c>
      <c r="P1539" s="5">
        <f t="shared" si="144"/>
        <v>88.888888888888886</v>
      </c>
      <c r="Q1539" s="6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102.62857142857142</v>
      </c>
      <c r="P1540" s="5" t="str">
        <f t="shared" si="144"/>
        <v>No backers recorded</v>
      </c>
      <c r="Q1540" s="6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135.98609999999999</v>
      </c>
      <c r="P1541" s="5">
        <f t="shared" si="144"/>
        <v>27.5</v>
      </c>
      <c r="Q1541" s="6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117.86666666666667</v>
      </c>
      <c r="P1542" s="5">
        <f t="shared" si="144"/>
        <v>6</v>
      </c>
      <c r="Q1542" s="6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3.3333333333333333E-2</v>
      </c>
      <c r="P1543" s="5">
        <f t="shared" si="144"/>
        <v>44.5</v>
      </c>
      <c r="Q1543" s="6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4</v>
      </c>
      <c r="P1544" s="5">
        <f t="shared" si="144"/>
        <v>1</v>
      </c>
      <c r="Q1544" s="6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0.44444444444444442</v>
      </c>
      <c r="P1545" s="5">
        <f t="shared" si="144"/>
        <v>100</v>
      </c>
      <c r="Q1545" s="6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5">
        <f t="shared" si="144"/>
        <v>13</v>
      </c>
      <c r="Q1546" s="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3.3333333333333333E-2</v>
      </c>
      <c r="P1547" s="5">
        <f t="shared" si="144"/>
        <v>100</v>
      </c>
      <c r="Q1547" s="6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28.9</v>
      </c>
      <c r="P1548" s="5">
        <f t="shared" si="144"/>
        <v>109.07142857142857</v>
      </c>
      <c r="Q1548" s="6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5" t="str">
        <f t="shared" si="144"/>
        <v>No backers recorded</v>
      </c>
      <c r="Q1549" s="6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8.5714285714285712</v>
      </c>
      <c r="P1550" s="5" t="str">
        <f t="shared" si="144"/>
        <v>No backers recorded</v>
      </c>
      <c r="Q1550" s="6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34</v>
      </c>
      <c r="P1551" s="5">
        <f t="shared" si="144"/>
        <v>104.75</v>
      </c>
      <c r="Q1551" s="6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13.466666666666665</v>
      </c>
      <c r="P1552" s="5">
        <f t="shared" si="144"/>
        <v>15</v>
      </c>
      <c r="Q1552" s="6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5" t="str">
        <f t="shared" si="144"/>
        <v>No backers recorded</v>
      </c>
      <c r="Q1553" s="6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49.186046511627907</v>
      </c>
      <c r="P1554" s="5">
        <f t="shared" si="144"/>
        <v>80.599999999999994</v>
      </c>
      <c r="Q1554" s="6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5">
        <f t="shared" si="144"/>
        <v>115.55319148936171</v>
      </c>
      <c r="Q1555" s="6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5" t="str">
        <f t="shared" si="144"/>
        <v>No backers recorded</v>
      </c>
      <c r="Q1556" s="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5">
        <f t="shared" si="144"/>
        <v>80.5</v>
      </c>
      <c r="Q1557" s="6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45.133333333333333</v>
      </c>
      <c r="P1558" s="5">
        <f t="shared" si="144"/>
        <v>744.5454545454545</v>
      </c>
      <c r="Q1558" s="6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4</v>
      </c>
      <c r="P1559" s="5">
        <f t="shared" si="144"/>
        <v>7.5</v>
      </c>
      <c r="Q1559" s="6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4.666666666666667</v>
      </c>
      <c r="P1560" s="5">
        <f t="shared" si="144"/>
        <v>38.5</v>
      </c>
      <c r="Q1560" s="6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0.33333333333333337</v>
      </c>
      <c r="P1561" s="5">
        <f t="shared" si="144"/>
        <v>36.68181818181818</v>
      </c>
      <c r="Q1561" s="6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3.7600000000000002</v>
      </c>
      <c r="P1562" s="5">
        <f t="shared" si="144"/>
        <v>75</v>
      </c>
      <c r="Q1562" s="6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0.67</v>
      </c>
      <c r="P1563" s="5">
        <f t="shared" si="144"/>
        <v>30</v>
      </c>
      <c r="Q1563" s="6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5">
        <f t="shared" si="144"/>
        <v>1</v>
      </c>
      <c r="Q1564" s="6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1.4166666666666665</v>
      </c>
      <c r="P1565" s="5">
        <f t="shared" si="144"/>
        <v>673.33333333333337</v>
      </c>
      <c r="Q1565" s="6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0.1</v>
      </c>
      <c r="P1566" s="5" t="str">
        <f t="shared" si="144"/>
        <v>No backers recorded</v>
      </c>
      <c r="Q1566" s="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</v>
      </c>
      <c r="P1567" s="5" t="str">
        <f t="shared" si="144"/>
        <v>No backers recorded</v>
      </c>
      <c r="Q1567" s="6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21.25</v>
      </c>
      <c r="P1568" s="5" t="str">
        <f t="shared" si="144"/>
        <v>No backers recorded</v>
      </c>
      <c r="Q1568" s="6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</v>
      </c>
      <c r="P1569" s="5" t="str">
        <f t="shared" si="144"/>
        <v>No backers recorded</v>
      </c>
      <c r="Q1569" s="6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13.639999999999999</v>
      </c>
      <c r="P1570" s="5" t="str">
        <f t="shared" si="144"/>
        <v>No backers recorded</v>
      </c>
      <c r="Q1570" s="6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5">
        <f t="shared" si="144"/>
        <v>25</v>
      </c>
      <c r="Q1571" s="6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41.4</v>
      </c>
      <c r="P1572" s="5" t="str">
        <f t="shared" si="144"/>
        <v>No backers recorded</v>
      </c>
      <c r="Q1572" s="6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0.66115702479338845</v>
      </c>
      <c r="P1573" s="5" t="str">
        <f t="shared" si="144"/>
        <v>No backers recorded</v>
      </c>
      <c r="Q1573" s="6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5</v>
      </c>
      <c r="P1574" s="5">
        <f t="shared" si="144"/>
        <v>1</v>
      </c>
      <c r="Q1574" s="6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2.4777777777777779</v>
      </c>
      <c r="P1575" s="5">
        <f t="shared" si="144"/>
        <v>1</v>
      </c>
      <c r="Q1575" s="6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5.0599999999999996</v>
      </c>
      <c r="P1576" s="5" t="str">
        <f t="shared" si="144"/>
        <v>No backers recorded</v>
      </c>
      <c r="Q1576" s="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22.91</v>
      </c>
      <c r="P1577" s="5" t="str">
        <f t="shared" si="144"/>
        <v>No backers recorded</v>
      </c>
      <c r="Q1577" s="6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13</v>
      </c>
      <c r="P1578" s="5">
        <f t="shared" si="144"/>
        <v>15</v>
      </c>
      <c r="Q1578" s="6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0.54999999999999993</v>
      </c>
      <c r="P1579" s="5">
        <f t="shared" si="144"/>
        <v>225</v>
      </c>
      <c r="Q1579" s="6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10.806536636794938</v>
      </c>
      <c r="P1580" s="5">
        <f t="shared" si="144"/>
        <v>48.333333333333336</v>
      </c>
      <c r="Q1580" s="6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0.84008400840084008</v>
      </c>
      <c r="P1581" s="5" t="str">
        <f t="shared" si="144"/>
        <v>No backers recorded</v>
      </c>
      <c r="Q1581" s="6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5" t="str">
        <f t="shared" si="144"/>
        <v>No backers recorded</v>
      </c>
      <c r="Q1582" s="6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0.5</v>
      </c>
      <c r="P1583" s="5" t="str">
        <f t="shared" si="144"/>
        <v>No backers recorded</v>
      </c>
      <c r="Q1583" s="6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9.3000000000000007</v>
      </c>
      <c r="P1584" s="5" t="str">
        <f t="shared" si="144"/>
        <v>No backers recorded</v>
      </c>
      <c r="Q1584" s="6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7.4999999999999997E-2</v>
      </c>
      <c r="P1585" s="5">
        <f t="shared" si="144"/>
        <v>44.66673529411765</v>
      </c>
      <c r="Q1585" s="6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5">
        <f t="shared" si="144"/>
        <v>28.937999999999999</v>
      </c>
      <c r="Q1586" s="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79</v>
      </c>
      <c r="P1587" s="5">
        <f t="shared" si="144"/>
        <v>35.44</v>
      </c>
      <c r="Q1587" s="6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5">
        <f t="shared" si="144"/>
        <v>34.871794871794869</v>
      </c>
      <c r="Q1588" s="6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1.3333333333333334E-2</v>
      </c>
      <c r="P1589" s="5">
        <f t="shared" si="144"/>
        <v>52.622732513451197</v>
      </c>
      <c r="Q1589" s="6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5">
        <f t="shared" si="144"/>
        <v>69.598266129032254</v>
      </c>
      <c r="Q1590" s="6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5">
        <f t="shared" si="144"/>
        <v>76.72</v>
      </c>
      <c r="Q1591" s="6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1.7000000000000002</v>
      </c>
      <c r="P1592" s="5">
        <f t="shared" si="144"/>
        <v>33.191126279863482</v>
      </c>
      <c r="Q1592" s="6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29.228571428571428</v>
      </c>
      <c r="P1593" s="5">
        <f t="shared" si="144"/>
        <v>149.46417445482865</v>
      </c>
      <c r="Q1593" s="6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5">
        <f t="shared" si="144"/>
        <v>23.172839506172838</v>
      </c>
      <c r="Q1594" s="6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1.3636363636363637E-2</v>
      </c>
      <c r="P1595" s="5">
        <f t="shared" si="144"/>
        <v>96.877551020408163</v>
      </c>
      <c r="Q1595" s="6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20.5</v>
      </c>
      <c r="P1596" s="5">
        <f t="shared" si="144"/>
        <v>103.20238095238095</v>
      </c>
      <c r="Q1596" s="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0.27999999999999997</v>
      </c>
      <c r="P1597" s="5">
        <f t="shared" ref="P1597:P1660" si="150">IFERROR(E1475/L1475, "No backers recorded")</f>
        <v>38.462553191489363</v>
      </c>
      <c r="Q1597" s="6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2.3076923076923079</v>
      </c>
      <c r="P1598" s="5">
        <f t="shared" si="150"/>
        <v>44.315789473684212</v>
      </c>
      <c r="Q1598" s="6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5">
        <f t="shared" si="150"/>
        <v>64.173356009070289</v>
      </c>
      <c r="Q1599" s="6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0.125</v>
      </c>
      <c r="P1600" s="5">
        <f t="shared" si="150"/>
        <v>43.333275109170302</v>
      </c>
      <c r="Q1600" s="6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5">
        <f t="shared" si="150"/>
        <v>90.495934959349597</v>
      </c>
      <c r="Q1601" s="6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</v>
      </c>
      <c r="P1602" s="5">
        <f t="shared" si="150"/>
        <v>29.187190495010373</v>
      </c>
      <c r="Q1602" s="6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(E1603/D1603)*100</f>
        <v>108.2492</v>
      </c>
      <c r="P1603" s="5">
        <f t="shared" si="150"/>
        <v>30.95774647887324</v>
      </c>
      <c r="Q1603" s="6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100.16666666666667</v>
      </c>
      <c r="P1604" s="5">
        <f t="shared" si="150"/>
        <v>92.157795275590544</v>
      </c>
      <c r="Q1604" s="6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100.03299999999999</v>
      </c>
      <c r="P1605" s="5">
        <f t="shared" si="150"/>
        <v>17.5</v>
      </c>
      <c r="Q1605" s="6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122.10714285714286</v>
      </c>
      <c r="P1606" s="5">
        <f t="shared" si="150"/>
        <v>5</v>
      </c>
      <c r="Q1606" s="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100.69333333333334</v>
      </c>
      <c r="P1607" s="5">
        <f t="shared" si="150"/>
        <v>25</v>
      </c>
      <c r="Q1607" s="6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101.004125</v>
      </c>
      <c r="P1608" s="5" t="str">
        <f t="shared" si="150"/>
        <v>No backers recorded</v>
      </c>
      <c r="Q1608" s="6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145.11000000000001</v>
      </c>
      <c r="P1609" s="5">
        <f t="shared" si="150"/>
        <v>50</v>
      </c>
      <c r="Q1609" s="6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101.25</v>
      </c>
      <c r="P1610" s="5">
        <f t="shared" si="150"/>
        <v>16</v>
      </c>
      <c r="Q1610" s="6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118.33333333333333</v>
      </c>
      <c r="P1611" s="5" t="str">
        <f t="shared" si="150"/>
        <v>No backers recorded</v>
      </c>
      <c r="Q1611" s="6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271.85000000000002</v>
      </c>
      <c r="P1612" s="5">
        <f t="shared" si="150"/>
        <v>60</v>
      </c>
      <c r="Q1612" s="6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125.125</v>
      </c>
      <c r="P1613" s="5" t="str">
        <f t="shared" si="150"/>
        <v>No backers recorded</v>
      </c>
      <c r="Q1613" s="6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110.00000000000001</v>
      </c>
      <c r="P1614" s="5">
        <f t="shared" si="150"/>
        <v>47.10526315789474</v>
      </c>
      <c r="Q1614" s="6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101.49999999999999</v>
      </c>
      <c r="P1615" s="5">
        <f t="shared" si="150"/>
        <v>100</v>
      </c>
      <c r="Q1615" s="6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102.69999999999999</v>
      </c>
      <c r="P1616" s="5">
        <f t="shared" si="150"/>
        <v>15</v>
      </c>
      <c r="Q1616" s="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114.12500000000001</v>
      </c>
      <c r="P1617" s="5" t="str">
        <f t="shared" si="150"/>
        <v>No backers recorded</v>
      </c>
      <c r="Q1617" s="6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104.2</v>
      </c>
      <c r="P1618" s="5">
        <f t="shared" si="150"/>
        <v>40.454545454545453</v>
      </c>
      <c r="Q1618" s="6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145.85714285714286</v>
      </c>
      <c r="P1619" s="5" t="str">
        <f t="shared" si="150"/>
        <v>No backers recorded</v>
      </c>
      <c r="Q1619" s="6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105.06666666666666</v>
      </c>
      <c r="P1620" s="5" t="str">
        <f t="shared" si="150"/>
        <v>No backers recorded</v>
      </c>
      <c r="Q1620" s="6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133.33333333333331</v>
      </c>
      <c r="P1621" s="5">
        <f t="shared" si="150"/>
        <v>1</v>
      </c>
      <c r="Q1621" s="6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112.99999999999999</v>
      </c>
      <c r="P1622" s="5">
        <f t="shared" si="150"/>
        <v>19</v>
      </c>
      <c r="Q1622" s="6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121.2</v>
      </c>
      <c r="P1623" s="5">
        <f t="shared" si="150"/>
        <v>5</v>
      </c>
      <c r="Q1623" s="6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101.72463768115942</v>
      </c>
      <c r="P1624" s="5">
        <f t="shared" si="150"/>
        <v>46.733333333333334</v>
      </c>
      <c r="Q1624" s="6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101.06666666666666</v>
      </c>
      <c r="P1625" s="5">
        <f t="shared" si="150"/>
        <v>97.731073446327684</v>
      </c>
      <c r="Q1625" s="6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118</v>
      </c>
      <c r="P1626" s="5">
        <f t="shared" si="150"/>
        <v>67.835866261398181</v>
      </c>
      <c r="Q1626" s="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155.33333333333331</v>
      </c>
      <c r="P1627" s="5">
        <f t="shared" si="150"/>
        <v>56.98492957746479</v>
      </c>
      <c r="Q1627" s="6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101.18750000000001</v>
      </c>
      <c r="P1628" s="5">
        <f t="shared" si="150"/>
        <v>67.159851301115239</v>
      </c>
      <c r="Q1628" s="6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117</v>
      </c>
      <c r="P1629" s="5">
        <f t="shared" si="150"/>
        <v>48.037681159420288</v>
      </c>
      <c r="Q1629" s="6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100.925</v>
      </c>
      <c r="P1630" s="5">
        <f t="shared" si="150"/>
        <v>38.860465116279073</v>
      </c>
      <c r="Q1630" s="6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103.66666666666666</v>
      </c>
      <c r="P1631" s="5">
        <f t="shared" si="150"/>
        <v>78.181818181818187</v>
      </c>
      <c r="Q1631" s="6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265.25</v>
      </c>
      <c r="P1632" s="5">
        <f t="shared" si="150"/>
        <v>97.113744075829388</v>
      </c>
      <c r="Q1632" s="6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155.91</v>
      </c>
      <c r="P1633" s="5">
        <f t="shared" si="150"/>
        <v>110.39397959183674</v>
      </c>
      <c r="Q1633" s="6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101.62500000000001</v>
      </c>
      <c r="P1634" s="5">
        <f t="shared" si="150"/>
        <v>39.91506172839506</v>
      </c>
      <c r="Q1634" s="6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100</v>
      </c>
      <c r="P1635" s="5">
        <f t="shared" si="150"/>
        <v>75.975728155339809</v>
      </c>
      <c r="Q1635" s="6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100.49999999999999</v>
      </c>
      <c r="P1636" s="5">
        <f t="shared" si="150"/>
        <v>58.379104477611939</v>
      </c>
      <c r="Q1636" s="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125.29999999999998</v>
      </c>
      <c r="P1637" s="5">
        <f t="shared" si="150"/>
        <v>55.82093023255814</v>
      </c>
      <c r="Q1637" s="6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103.55555555555556</v>
      </c>
      <c r="P1638" s="5">
        <f t="shared" si="150"/>
        <v>151.24431818181819</v>
      </c>
      <c r="Q1638" s="6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103.8</v>
      </c>
      <c r="P1639" s="5">
        <f t="shared" si="150"/>
        <v>849.67027027027029</v>
      </c>
      <c r="Q1639" s="6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105</v>
      </c>
      <c r="P1640" s="5">
        <f t="shared" si="150"/>
        <v>159.24137931034483</v>
      </c>
      <c r="Q1640" s="6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100</v>
      </c>
      <c r="P1641" s="5">
        <f t="shared" si="150"/>
        <v>39.507317073170732</v>
      </c>
      <c r="Q1641" s="6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169.86</v>
      </c>
      <c r="P1642" s="5">
        <f t="shared" si="150"/>
        <v>130.52966101694915</v>
      </c>
      <c r="Q1642" s="6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101.4</v>
      </c>
      <c r="P1643" s="5">
        <f t="shared" si="150"/>
        <v>64.156896551724131</v>
      </c>
      <c r="Q1643" s="6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100</v>
      </c>
      <c r="P1644" s="5">
        <f t="shared" si="150"/>
        <v>111.52694610778443</v>
      </c>
      <c r="Q1644" s="6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124.70000000000002</v>
      </c>
      <c r="P1645" s="5">
        <f t="shared" si="150"/>
        <v>170.44680851063831</v>
      </c>
      <c r="Q1645" s="6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109.5</v>
      </c>
      <c r="P1646" s="5">
        <f t="shared" si="150"/>
        <v>133.7391592920354</v>
      </c>
      <c r="Q1646" s="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110.80000000000001</v>
      </c>
      <c r="P1647" s="5">
        <f t="shared" si="150"/>
        <v>95.834024896265561</v>
      </c>
      <c r="Q1647" s="6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110.2</v>
      </c>
      <c r="P1648" s="5">
        <f t="shared" si="150"/>
        <v>221.78571428571428</v>
      </c>
      <c r="Q1648" s="6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104.71999999999998</v>
      </c>
      <c r="P1649" s="5">
        <f t="shared" si="150"/>
        <v>32.315357142857138</v>
      </c>
      <c r="Q1649" s="6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125.26086956521738</v>
      </c>
      <c r="P1650" s="5">
        <f t="shared" si="150"/>
        <v>98.839285714285708</v>
      </c>
      <c r="Q1650" s="6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100.58763157894737</v>
      </c>
      <c r="P1651" s="5">
        <f t="shared" si="150"/>
        <v>55.222142857142863</v>
      </c>
      <c r="Q1651" s="6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141.55000000000001</v>
      </c>
      <c r="P1652" s="5">
        <f t="shared" si="150"/>
        <v>52.793750000000003</v>
      </c>
      <c r="Q1652" s="6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100.75</v>
      </c>
      <c r="P1653" s="5">
        <f t="shared" si="150"/>
        <v>135.66666666666666</v>
      </c>
      <c r="Q1653" s="6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100.66666666666666</v>
      </c>
      <c r="P1654" s="5">
        <f t="shared" si="150"/>
        <v>53.991990846681922</v>
      </c>
      <c r="Q1654" s="6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174.2304</v>
      </c>
      <c r="P1655" s="5">
        <f t="shared" si="150"/>
        <v>56.643835616438359</v>
      </c>
      <c r="Q1655" s="6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119.90909090909089</v>
      </c>
      <c r="P1656" s="5">
        <f t="shared" si="150"/>
        <v>82.316326530612244</v>
      </c>
      <c r="Q1656" s="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142.86666666666667</v>
      </c>
      <c r="P1657" s="5">
        <f t="shared" si="150"/>
        <v>88.26081081081081</v>
      </c>
      <c r="Q1657" s="6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100.33493333333334</v>
      </c>
      <c r="P1658" s="5">
        <f t="shared" si="150"/>
        <v>84.905149051490511</v>
      </c>
      <c r="Q1658" s="6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104.93380000000001</v>
      </c>
      <c r="P1659" s="5">
        <f t="shared" si="150"/>
        <v>48.154545454545456</v>
      </c>
      <c r="Q1659" s="6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132.23333333333335</v>
      </c>
      <c r="P1660" s="5">
        <f t="shared" si="150"/>
        <v>66.015406593406595</v>
      </c>
      <c r="Q1660" s="6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112.79999999999998</v>
      </c>
      <c r="P1661" s="5">
        <f t="shared" ref="P1661:P1724" si="156">IFERROR(E1539/L1539, "No backers recorded")</f>
        <v>96.375</v>
      </c>
      <c r="Q1661" s="6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1253.75</v>
      </c>
      <c r="P1662" s="5">
        <f t="shared" si="156"/>
        <v>156.17391304347825</v>
      </c>
      <c r="Q1662" s="6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102.50632911392405</v>
      </c>
      <c r="P1663" s="5">
        <f t="shared" si="156"/>
        <v>95.764859154929582</v>
      </c>
      <c r="Q1663" s="6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102.6375</v>
      </c>
      <c r="P1664" s="5">
        <f t="shared" si="156"/>
        <v>180.40816326530611</v>
      </c>
      <c r="Q1664" s="6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108</v>
      </c>
      <c r="P1665" s="5">
        <f t="shared" si="156"/>
        <v>3</v>
      </c>
      <c r="Q1665" s="6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122.40879999999999</v>
      </c>
      <c r="P1666" s="5">
        <f t="shared" si="156"/>
        <v>20</v>
      </c>
      <c r="Q1666" s="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(E1667/D1667)*100</f>
        <v>119.45714285714286</v>
      </c>
      <c r="P1667" s="5">
        <f t="shared" si="156"/>
        <v>10</v>
      </c>
      <c r="Q1667" s="6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160.88</v>
      </c>
      <c r="P1668" s="5" t="str">
        <f t="shared" si="156"/>
        <v>No backers recorded</v>
      </c>
      <c r="Q1668" s="6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126.85294117647059</v>
      </c>
      <c r="P1669" s="5">
        <f t="shared" si="156"/>
        <v>1</v>
      </c>
      <c r="Q1669" s="6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102.6375</v>
      </c>
      <c r="P1670" s="5">
        <f t="shared" si="156"/>
        <v>26.272727272727273</v>
      </c>
      <c r="Q1670" s="6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139.75</v>
      </c>
      <c r="P1671" s="5" t="str">
        <f t="shared" si="156"/>
        <v>No backers recorded</v>
      </c>
      <c r="Q1671" s="6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102.60000000000001</v>
      </c>
      <c r="P1672" s="5">
        <f t="shared" si="156"/>
        <v>60</v>
      </c>
      <c r="Q1672" s="6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100.67349999999999</v>
      </c>
      <c r="P1673" s="5">
        <f t="shared" si="156"/>
        <v>28.333333333333332</v>
      </c>
      <c r="Q1673" s="6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112.94117647058823</v>
      </c>
      <c r="P1674" s="5">
        <f t="shared" si="156"/>
        <v>14.428571428571429</v>
      </c>
      <c r="Q1674" s="6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128.09523809523807</v>
      </c>
      <c r="P1675" s="5" t="str">
        <f t="shared" si="156"/>
        <v>No backers recorded</v>
      </c>
      <c r="Q1675" s="6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201.7</v>
      </c>
      <c r="P1676" s="5">
        <f t="shared" si="156"/>
        <v>132.1875</v>
      </c>
      <c r="Q1676" s="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137.416</v>
      </c>
      <c r="P1677" s="5" t="str">
        <f t="shared" si="156"/>
        <v>No backers recorded</v>
      </c>
      <c r="Q1677" s="6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115.33333333333333</v>
      </c>
      <c r="P1678" s="5" t="str">
        <f t="shared" si="156"/>
        <v>No backers recorded</v>
      </c>
      <c r="Q1678" s="6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111.66666666666667</v>
      </c>
      <c r="P1679" s="5" t="str">
        <f t="shared" si="156"/>
        <v>No backers recorded</v>
      </c>
      <c r="Q1679" s="6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118.39999999999999</v>
      </c>
      <c r="P1680" s="5">
        <f t="shared" si="156"/>
        <v>56.416666666666664</v>
      </c>
      <c r="Q1680" s="6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175</v>
      </c>
      <c r="P1681" s="5">
        <f t="shared" si="156"/>
        <v>100</v>
      </c>
      <c r="Q1681" s="6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117.5</v>
      </c>
      <c r="P1682" s="5">
        <f t="shared" si="156"/>
        <v>11.666666666666666</v>
      </c>
      <c r="Q1682" s="6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101.42212307692309</v>
      </c>
      <c r="P1683" s="5">
        <f t="shared" si="156"/>
        <v>50</v>
      </c>
      <c r="Q1683" s="6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5">
        <f t="shared" si="156"/>
        <v>23.5</v>
      </c>
      <c r="Q1684" s="6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21.714285714285715</v>
      </c>
      <c r="P1685" s="5">
        <f t="shared" si="156"/>
        <v>67</v>
      </c>
      <c r="Q1685" s="6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109.125</v>
      </c>
      <c r="P1686" s="5" t="str">
        <f t="shared" si="156"/>
        <v>No backers recorded</v>
      </c>
      <c r="Q1686" s="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102.85714285714285</v>
      </c>
      <c r="P1687" s="5">
        <f t="shared" si="156"/>
        <v>42.5</v>
      </c>
      <c r="Q1687" s="6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0.36</v>
      </c>
      <c r="P1688" s="5">
        <f t="shared" si="156"/>
        <v>10</v>
      </c>
      <c r="Q1688" s="6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31.25</v>
      </c>
      <c r="P1689" s="5">
        <f t="shared" si="156"/>
        <v>100</v>
      </c>
      <c r="Q1689" s="6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44.3</v>
      </c>
      <c r="P1690" s="5">
        <f t="shared" si="156"/>
        <v>108.05084745762711</v>
      </c>
      <c r="Q1690" s="6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100</v>
      </c>
      <c r="P1691" s="5">
        <f t="shared" si="156"/>
        <v>26.923076923076923</v>
      </c>
      <c r="Q1691" s="6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25.4</v>
      </c>
      <c r="P1692" s="5">
        <f t="shared" si="156"/>
        <v>155</v>
      </c>
      <c r="Q1692" s="6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33.473333333333329</v>
      </c>
      <c r="P1693" s="5" t="str">
        <f t="shared" si="156"/>
        <v>No backers recorded</v>
      </c>
      <c r="Q1693" s="6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47.8</v>
      </c>
      <c r="P1694" s="5">
        <f t="shared" si="156"/>
        <v>47.769230769230766</v>
      </c>
      <c r="Q1694" s="6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9.3333333333333339</v>
      </c>
      <c r="P1695" s="5">
        <f t="shared" si="156"/>
        <v>20</v>
      </c>
      <c r="Q1695" s="6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0.05</v>
      </c>
      <c r="P1696" s="5">
        <f t="shared" si="156"/>
        <v>41.666666666666664</v>
      </c>
      <c r="Q1696" s="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11.708333333333334</v>
      </c>
      <c r="P1697" s="5">
        <f t="shared" si="156"/>
        <v>74.333333333333329</v>
      </c>
      <c r="Q1697" s="6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5">
        <f t="shared" si="156"/>
        <v>84.333333333333329</v>
      </c>
      <c r="Q1698" s="6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20.208000000000002</v>
      </c>
      <c r="P1699" s="5">
        <f t="shared" si="156"/>
        <v>65.457142857142856</v>
      </c>
      <c r="Q1699" s="6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5">
        <f t="shared" si="156"/>
        <v>65</v>
      </c>
      <c r="Q1700" s="6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4.2311459353574925</v>
      </c>
      <c r="P1701" s="5">
        <f t="shared" si="156"/>
        <v>27.5</v>
      </c>
      <c r="Q1701" s="6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26.06</v>
      </c>
      <c r="P1702" s="5">
        <f t="shared" si="156"/>
        <v>51.25</v>
      </c>
      <c r="Q1702" s="6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0.19801980198019803</v>
      </c>
      <c r="P1703" s="5">
        <f t="shared" si="156"/>
        <v>14</v>
      </c>
      <c r="Q1703" s="6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6.0606060606060606E-3</v>
      </c>
      <c r="P1704" s="5" t="str">
        <f t="shared" si="156"/>
        <v>No backers recorded</v>
      </c>
      <c r="Q1704" s="6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</v>
      </c>
      <c r="P1705" s="5">
        <f t="shared" si="156"/>
        <v>5</v>
      </c>
      <c r="Q1705" s="6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65.100000000000009</v>
      </c>
      <c r="P1706" s="5">
        <f t="shared" si="156"/>
        <v>31</v>
      </c>
      <c r="Q1706" s="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5">
        <f t="shared" si="156"/>
        <v>15</v>
      </c>
      <c r="Q1707" s="6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5" t="str">
        <f t="shared" si="156"/>
        <v>No backers recorded</v>
      </c>
      <c r="Q1708" s="6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</v>
      </c>
      <c r="P1709" s="5">
        <f t="shared" si="156"/>
        <v>131.66666666666666</v>
      </c>
      <c r="Q1709" s="6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5" t="str">
        <f t="shared" si="156"/>
        <v>No backers recorded</v>
      </c>
      <c r="Q1710" s="6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4.8571428571428568</v>
      </c>
      <c r="P1711" s="5">
        <f t="shared" si="156"/>
        <v>1</v>
      </c>
      <c r="Q1711" s="6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0.67999999999999994</v>
      </c>
      <c r="P1712" s="5" t="str">
        <f t="shared" si="156"/>
        <v>No backers recorded</v>
      </c>
      <c r="Q1712" s="6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10.5</v>
      </c>
      <c r="P1713" s="5" t="str">
        <f t="shared" si="156"/>
        <v>No backers recorded</v>
      </c>
      <c r="Q1713" s="6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5">
        <f t="shared" si="156"/>
        <v>510</v>
      </c>
      <c r="Q1714" s="6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1.6666666666666667</v>
      </c>
      <c r="P1715" s="5">
        <f t="shared" si="156"/>
        <v>44.478260869565219</v>
      </c>
      <c r="Q1715" s="6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7.8680000000000003</v>
      </c>
      <c r="P1716" s="5" t="str">
        <f t="shared" si="156"/>
        <v>No backers recorded</v>
      </c>
      <c r="Q1716" s="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0.22</v>
      </c>
      <c r="P1717" s="5">
        <f t="shared" si="156"/>
        <v>1</v>
      </c>
      <c r="Q1717" s="6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7.5</v>
      </c>
      <c r="P1718" s="5">
        <f t="shared" si="156"/>
        <v>20.5</v>
      </c>
      <c r="Q1718" s="6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42.725880551301685</v>
      </c>
      <c r="P1719" s="5">
        <f t="shared" si="156"/>
        <v>40</v>
      </c>
      <c r="Q1719" s="6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0.2142857142857143</v>
      </c>
      <c r="P1720" s="5">
        <f t="shared" si="156"/>
        <v>25</v>
      </c>
      <c r="Q1720" s="6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0.87500000000000011</v>
      </c>
      <c r="P1721" s="5" t="str">
        <f t="shared" si="156"/>
        <v>No backers recorded</v>
      </c>
      <c r="Q1721" s="6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</v>
      </c>
      <c r="P1722" s="5">
        <f t="shared" si="156"/>
        <v>1</v>
      </c>
      <c r="Q1722" s="6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5" t="str">
        <f t="shared" si="156"/>
        <v>No backers recorded</v>
      </c>
      <c r="Q1723" s="6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3.4722222222222224E-2</v>
      </c>
      <c r="P1724" s="5">
        <f t="shared" si="156"/>
        <v>40.777777777777779</v>
      </c>
      <c r="Q1724" s="6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</v>
      </c>
      <c r="P1725" s="5">
        <f t="shared" ref="P1725:P1788" si="162">IFERROR(E1603/L1603, "No backers recorded")</f>
        <v>48.325535714285714</v>
      </c>
      <c r="Q1725" s="6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0.58333333333333337</v>
      </c>
      <c r="P1726" s="5">
        <f t="shared" si="162"/>
        <v>46.953125</v>
      </c>
      <c r="Q1726" s="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10.181818181818182</v>
      </c>
      <c r="P1727" s="5">
        <f t="shared" si="162"/>
        <v>66.688666666666663</v>
      </c>
      <c r="Q1727" s="6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33.784615384615385</v>
      </c>
      <c r="P1728" s="5">
        <f t="shared" si="162"/>
        <v>48.842857142857142</v>
      </c>
      <c r="Q1728" s="6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3.3333333333333333E-2</v>
      </c>
      <c r="P1729" s="5">
        <f t="shared" si="162"/>
        <v>137.30909090909091</v>
      </c>
      <c r="Q1729" s="6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68.400000000000006</v>
      </c>
      <c r="P1730" s="5">
        <f t="shared" si="162"/>
        <v>87.829673913043479</v>
      </c>
      <c r="Q1730" s="6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(E1731/D1731)*100</f>
        <v>0</v>
      </c>
      <c r="P1731" s="5">
        <f t="shared" si="162"/>
        <v>70.785365853658533</v>
      </c>
      <c r="Q1731" s="6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5">
        <f t="shared" si="162"/>
        <v>52.826086956521742</v>
      </c>
      <c r="Q1732" s="6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5">
        <f t="shared" si="162"/>
        <v>443.75</v>
      </c>
      <c r="Q1733" s="6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5">
        <f t="shared" si="162"/>
        <v>48.544642857142854</v>
      </c>
      <c r="Q1734" s="6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5">
        <f t="shared" si="162"/>
        <v>37.074074074074076</v>
      </c>
      <c r="Q1735" s="6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2.2222222222222223E-2</v>
      </c>
      <c r="P1736" s="5">
        <f t="shared" si="162"/>
        <v>50</v>
      </c>
      <c r="Q1736" s="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11</v>
      </c>
      <c r="P1737" s="5">
        <f t="shared" si="162"/>
        <v>39.03846153846154</v>
      </c>
      <c r="Q1737" s="6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0.73333333333333328</v>
      </c>
      <c r="P1738" s="5">
        <f t="shared" si="162"/>
        <v>66.688311688311686</v>
      </c>
      <c r="Q1738" s="6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21.25</v>
      </c>
      <c r="P1739" s="5">
        <f t="shared" si="162"/>
        <v>67.132352941176464</v>
      </c>
      <c r="Q1739" s="6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0.4</v>
      </c>
      <c r="P1740" s="5">
        <f t="shared" si="162"/>
        <v>66.369426751592357</v>
      </c>
      <c r="Q1740" s="6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0.1</v>
      </c>
      <c r="P1741" s="5">
        <f t="shared" si="162"/>
        <v>64.620253164556956</v>
      </c>
      <c r="Q1741" s="6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5">
        <f t="shared" si="162"/>
        <v>58.370370370370374</v>
      </c>
      <c r="Q1742" s="6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110.83333333333334</v>
      </c>
      <c r="P1743" s="5">
        <f t="shared" si="162"/>
        <v>86.956521739130437</v>
      </c>
      <c r="Q1743" s="6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108.74999999999999</v>
      </c>
      <c r="P1744" s="5">
        <f t="shared" si="162"/>
        <v>66.470588235294116</v>
      </c>
      <c r="Q1744" s="6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100.41666666666667</v>
      </c>
      <c r="P1745" s="5">
        <f t="shared" si="162"/>
        <v>163.78378378378378</v>
      </c>
      <c r="Q1745" s="6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118.45454545454545</v>
      </c>
      <c r="P1746" s="5">
        <f t="shared" si="162"/>
        <v>107.98461538461538</v>
      </c>
      <c r="Q1746" s="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114.01428571428571</v>
      </c>
      <c r="P1747" s="5">
        <f t="shared" si="162"/>
        <v>42.111111111111114</v>
      </c>
      <c r="Q1747" s="6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148.10000000000002</v>
      </c>
      <c r="P1748" s="5">
        <f t="shared" si="162"/>
        <v>47.2</v>
      </c>
      <c r="Q1748" s="6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104.95555555555556</v>
      </c>
      <c r="P1749" s="5">
        <f t="shared" si="162"/>
        <v>112.01923076923077</v>
      </c>
      <c r="Q1749" s="6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129.94800000000001</v>
      </c>
      <c r="P1750" s="5">
        <f t="shared" si="162"/>
        <v>74.953703703703709</v>
      </c>
      <c r="Q1750" s="6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123.48756218905473</v>
      </c>
      <c r="P1751" s="5">
        <f t="shared" si="162"/>
        <v>61.578947368421055</v>
      </c>
      <c r="Q1751" s="6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201.62</v>
      </c>
      <c r="P1752" s="5">
        <f t="shared" si="162"/>
        <v>45.875</v>
      </c>
      <c r="Q1752" s="6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102.89999999999999</v>
      </c>
      <c r="P1753" s="5">
        <f t="shared" si="162"/>
        <v>75.853658536585371</v>
      </c>
      <c r="Q1753" s="6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260.16666666666663</v>
      </c>
      <c r="P1754" s="5">
        <f t="shared" si="162"/>
        <v>84.206349206349202</v>
      </c>
      <c r="Q1754" s="6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108</v>
      </c>
      <c r="P1755" s="5">
        <f t="shared" si="162"/>
        <v>117.22556390977444</v>
      </c>
      <c r="Q1755" s="6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110.52941176470587</v>
      </c>
      <c r="P1756" s="5">
        <f t="shared" si="162"/>
        <v>86.489361702127653</v>
      </c>
      <c r="Q1756" s="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120</v>
      </c>
      <c r="P1757" s="5">
        <f t="shared" si="162"/>
        <v>172.41379310344828</v>
      </c>
      <c r="Q1757" s="6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102.82909090909091</v>
      </c>
      <c r="P1758" s="5">
        <f t="shared" si="162"/>
        <v>62.8125</v>
      </c>
      <c r="Q1758" s="6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115.99999999999999</v>
      </c>
      <c r="P1759" s="5">
        <f t="shared" si="162"/>
        <v>67.729729729729726</v>
      </c>
      <c r="Q1759" s="6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114.7</v>
      </c>
      <c r="P1760" s="5">
        <f t="shared" si="162"/>
        <v>53.5632183908046</v>
      </c>
      <c r="Q1760" s="6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106.60000000000001</v>
      </c>
      <c r="P1761" s="5">
        <f t="shared" si="162"/>
        <v>34.6</v>
      </c>
      <c r="Q1761" s="6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165.44</v>
      </c>
      <c r="P1762" s="5">
        <f t="shared" si="162"/>
        <v>38.888888888888886</v>
      </c>
      <c r="Q1762" s="6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155</v>
      </c>
      <c r="P1763" s="5">
        <f t="shared" si="162"/>
        <v>94.736842105263165</v>
      </c>
      <c r="Q1763" s="6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885</v>
      </c>
      <c r="P1764" s="5">
        <f t="shared" si="162"/>
        <v>39.967058823529413</v>
      </c>
      <c r="Q1764" s="6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101.90833333333333</v>
      </c>
      <c r="P1765" s="5">
        <f t="shared" si="162"/>
        <v>97.5</v>
      </c>
      <c r="Q1765" s="6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19.600000000000001</v>
      </c>
      <c r="P1766" s="5">
        <f t="shared" si="162"/>
        <v>42.857142857142854</v>
      </c>
      <c r="Q1766" s="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59.467839999999995</v>
      </c>
      <c r="P1767" s="5">
        <f t="shared" si="162"/>
        <v>168.51351351351352</v>
      </c>
      <c r="Q1767" s="6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5">
        <f t="shared" si="162"/>
        <v>85.546875</v>
      </c>
      <c r="Q1768" s="6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45.72</v>
      </c>
      <c r="P1769" s="5">
        <f t="shared" si="162"/>
        <v>554</v>
      </c>
      <c r="Q1769" s="6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</v>
      </c>
      <c r="P1770" s="5">
        <f t="shared" si="162"/>
        <v>26.554216867469879</v>
      </c>
      <c r="Q1770" s="6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2.7025000000000001</v>
      </c>
      <c r="P1771" s="5">
        <f t="shared" si="162"/>
        <v>113.82608695652173</v>
      </c>
      <c r="Q1771" s="6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56.51428571428572</v>
      </c>
      <c r="P1772" s="5">
        <f t="shared" si="162"/>
        <v>32.011111111111113</v>
      </c>
      <c r="Q1772" s="6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21.30952380952381</v>
      </c>
      <c r="P1773" s="5">
        <f t="shared" si="162"/>
        <v>47.189259259259259</v>
      </c>
      <c r="Q1773" s="6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15.6</v>
      </c>
      <c r="P1774" s="5">
        <f t="shared" si="162"/>
        <v>88.46875</v>
      </c>
      <c r="Q1774" s="6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6.2566666666666677</v>
      </c>
      <c r="P1775" s="5">
        <f t="shared" si="162"/>
        <v>100.75</v>
      </c>
      <c r="Q1775" s="6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45.92</v>
      </c>
      <c r="P1776" s="5">
        <f t="shared" si="162"/>
        <v>64.714285714285708</v>
      </c>
      <c r="Q1776" s="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65.101538461538468</v>
      </c>
      <c r="P1777" s="5">
        <f t="shared" si="162"/>
        <v>51.854285714285716</v>
      </c>
      <c r="Q1777" s="6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</v>
      </c>
      <c r="P1778" s="5">
        <f t="shared" si="162"/>
        <v>38.794117647058826</v>
      </c>
      <c r="Q1778" s="6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13.5625</v>
      </c>
      <c r="P1779" s="5">
        <f t="shared" si="162"/>
        <v>44.645833333333336</v>
      </c>
      <c r="Q1779" s="6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1.9900000000000002</v>
      </c>
      <c r="P1780" s="5">
        <f t="shared" si="162"/>
        <v>156.77333333333334</v>
      </c>
      <c r="Q1780" s="6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36.236363636363642</v>
      </c>
      <c r="P1781" s="5">
        <f t="shared" si="162"/>
        <v>118.70339366515837</v>
      </c>
      <c r="Q1781" s="6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39.743333333333339</v>
      </c>
      <c r="P1782" s="5">
        <f t="shared" si="162"/>
        <v>74.149532710280369</v>
      </c>
      <c r="Q1782" s="6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25.763636363636365</v>
      </c>
      <c r="P1783" s="5">
        <f t="shared" si="162"/>
        <v>12.533333333333333</v>
      </c>
      <c r="Q1783" s="6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15.491428571428573</v>
      </c>
      <c r="P1784" s="5">
        <f t="shared" si="162"/>
        <v>27.861111111111111</v>
      </c>
      <c r="Q1784" s="6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23.692499999999999</v>
      </c>
      <c r="P1785" s="5">
        <f t="shared" si="162"/>
        <v>80.178217821782184</v>
      </c>
      <c r="Q1785" s="6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39.76</v>
      </c>
      <c r="P1786" s="5">
        <f t="shared" si="162"/>
        <v>132.43548387096774</v>
      </c>
      <c r="Q1786" s="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20.220833333333331</v>
      </c>
      <c r="P1787" s="5">
        <f t="shared" si="162"/>
        <v>33.75</v>
      </c>
      <c r="Q1787" s="6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47.631578947368418</v>
      </c>
      <c r="P1788" s="5">
        <f t="shared" si="162"/>
        <v>34.384494382022467</v>
      </c>
      <c r="Q1788" s="6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15.329999999999998</v>
      </c>
      <c r="P1789" s="5">
        <f t="shared" ref="P1789:P1852" si="168">IFERROR(E1667/L1667, "No backers recorded")</f>
        <v>44.956989247311824</v>
      </c>
      <c r="Q1789" s="6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</v>
      </c>
      <c r="P1790" s="5">
        <f t="shared" si="168"/>
        <v>41.04081632653061</v>
      </c>
      <c r="Q1790" s="6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0.5</v>
      </c>
      <c r="P1791" s="5">
        <f t="shared" si="168"/>
        <v>52.597560975609753</v>
      </c>
      <c r="Q1791" s="6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4.957575757575758</v>
      </c>
      <c r="P1792" s="5">
        <f t="shared" si="168"/>
        <v>70.784482758620683</v>
      </c>
      <c r="Q1792" s="6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3.5666666666666664</v>
      </c>
      <c r="P1793" s="5">
        <f t="shared" si="168"/>
        <v>53.75</v>
      </c>
      <c r="Q1793" s="6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61.124000000000002</v>
      </c>
      <c r="P1794" s="5">
        <f t="shared" si="168"/>
        <v>44.608695652173914</v>
      </c>
      <c r="Q1794" s="6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(E1795/D1795)*100</f>
        <v>1.3333333333333335</v>
      </c>
      <c r="P1795" s="5">
        <f t="shared" si="168"/>
        <v>26.148961038961041</v>
      </c>
      <c r="Q1795" s="6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11.077777777777778</v>
      </c>
      <c r="P1796" s="5">
        <f t="shared" si="168"/>
        <v>39.183673469387756</v>
      </c>
      <c r="Q1796" s="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38.735714285714288</v>
      </c>
      <c r="P1797" s="5">
        <f t="shared" si="168"/>
        <v>45.593220338983052</v>
      </c>
      <c r="Q1797" s="6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22.05263157894737</v>
      </c>
      <c r="P1798" s="5">
        <f t="shared" si="168"/>
        <v>89.247787610619469</v>
      </c>
      <c r="Q1798" s="6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67.55</v>
      </c>
      <c r="P1799" s="5">
        <f t="shared" si="168"/>
        <v>40.416470588235299</v>
      </c>
      <c r="Q1799" s="6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13.637499999999999</v>
      </c>
      <c r="P1800" s="5">
        <f t="shared" si="168"/>
        <v>82.38095238095238</v>
      </c>
      <c r="Q1800" s="6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</v>
      </c>
      <c r="P1801" s="5">
        <f t="shared" si="168"/>
        <v>159.52380952380952</v>
      </c>
      <c r="Q1801" s="6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20.44963251188932</v>
      </c>
      <c r="P1802" s="5">
        <f t="shared" si="168"/>
        <v>36.244897959183675</v>
      </c>
      <c r="Q1802" s="6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13.852941176470587</v>
      </c>
      <c r="P1803" s="5">
        <f t="shared" si="168"/>
        <v>62.5</v>
      </c>
      <c r="Q1803" s="6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48.485714285714288</v>
      </c>
      <c r="P1804" s="5">
        <f t="shared" si="168"/>
        <v>47</v>
      </c>
      <c r="Q1804" s="6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30.8</v>
      </c>
      <c r="P1805" s="5">
        <f t="shared" si="168"/>
        <v>74.575090497737563</v>
      </c>
      <c r="Q1805" s="6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35.174193548387095</v>
      </c>
      <c r="P1806" s="5" t="str">
        <f t="shared" si="168"/>
        <v>No backers recorded</v>
      </c>
      <c r="Q1806" s="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36.404444444444444</v>
      </c>
      <c r="P1807" s="5">
        <f t="shared" si="168"/>
        <v>76</v>
      </c>
      <c r="Q1807" s="6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2.9550000000000001</v>
      </c>
      <c r="P1808" s="5">
        <f t="shared" si="168"/>
        <v>86.43564356435644</v>
      </c>
      <c r="Q1808" s="6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11.06</v>
      </c>
      <c r="P1809" s="5">
        <f t="shared" si="168"/>
        <v>24</v>
      </c>
      <c r="Q1809" s="6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41.407142857142858</v>
      </c>
      <c r="P1810" s="5">
        <f t="shared" si="168"/>
        <v>18</v>
      </c>
      <c r="Q1810" s="6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10.857142857142858</v>
      </c>
      <c r="P1811" s="5">
        <f t="shared" si="168"/>
        <v>80.128205128205124</v>
      </c>
      <c r="Q1811" s="6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3.3333333333333335</v>
      </c>
      <c r="P1812" s="5">
        <f t="shared" si="168"/>
        <v>253.14285714285714</v>
      </c>
      <c r="Q1812" s="6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7.407407407407407E-2</v>
      </c>
      <c r="P1813" s="5">
        <f t="shared" si="168"/>
        <v>171.42857142857142</v>
      </c>
      <c r="Q1813" s="6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13.307692307692307</v>
      </c>
      <c r="P1814" s="5">
        <f t="shared" si="168"/>
        <v>57.727272727272727</v>
      </c>
      <c r="Q1814" s="6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5">
        <f t="shared" si="168"/>
        <v>264.26315789473682</v>
      </c>
      <c r="Q1815" s="6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49.183333333333337</v>
      </c>
      <c r="P1816" s="5">
        <f t="shared" si="168"/>
        <v>159.33333333333334</v>
      </c>
      <c r="Q1816" s="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5">
        <f t="shared" si="168"/>
        <v>35</v>
      </c>
      <c r="Q1817" s="6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</v>
      </c>
      <c r="P1818" s="5">
        <f t="shared" si="168"/>
        <v>5</v>
      </c>
      <c r="Q1818" s="6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52.327777777777776</v>
      </c>
      <c r="P1819" s="5">
        <f t="shared" si="168"/>
        <v>61.086956521739133</v>
      </c>
      <c r="Q1819" s="6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5" t="str">
        <f t="shared" si="168"/>
        <v>No backers recorded</v>
      </c>
      <c r="Q1820" s="6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</v>
      </c>
      <c r="P1821" s="5">
        <f t="shared" si="168"/>
        <v>114.81818181818181</v>
      </c>
      <c r="Q1821" s="6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</v>
      </c>
      <c r="P1822" s="5" t="str">
        <f t="shared" si="168"/>
        <v>No backers recorded</v>
      </c>
      <c r="Q1822" s="6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134.88999999999999</v>
      </c>
      <c r="P1823" s="5">
        <f t="shared" si="168"/>
        <v>54</v>
      </c>
      <c r="Q1823" s="6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 s="5">
        <f t="shared" si="168"/>
        <v>65.974683544303801</v>
      </c>
      <c r="Q1824" s="6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115.85714285714286</v>
      </c>
      <c r="P1825" s="5">
        <f t="shared" si="168"/>
        <v>5</v>
      </c>
      <c r="Q1825" s="6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100.06666666666666</v>
      </c>
      <c r="P1826" s="5">
        <f t="shared" si="168"/>
        <v>1</v>
      </c>
      <c r="Q1826" s="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105.05</v>
      </c>
      <c r="P1827" s="5">
        <f t="shared" si="168"/>
        <v>25.5</v>
      </c>
      <c r="Q1827" s="6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 s="5">
        <f t="shared" si="168"/>
        <v>118.36363636363636</v>
      </c>
      <c r="Q1828" s="6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100.66250000000001</v>
      </c>
      <c r="P1829" s="5" t="str">
        <f t="shared" si="168"/>
        <v>No backers recorded</v>
      </c>
      <c r="Q1829" s="6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100.16000000000001</v>
      </c>
      <c r="P1830" s="5" t="str">
        <f t="shared" si="168"/>
        <v>No backers recorded</v>
      </c>
      <c r="Q1830" s="6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166.68333333333334</v>
      </c>
      <c r="P1831" s="5">
        <f t="shared" si="168"/>
        <v>54.111111111111114</v>
      </c>
      <c r="Q1831" s="6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101.53333333333335</v>
      </c>
      <c r="P1832" s="5" t="str">
        <f t="shared" si="168"/>
        <v>No backers recorded</v>
      </c>
      <c r="Q1832" s="6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 s="5">
        <f t="shared" si="168"/>
        <v>21.25</v>
      </c>
      <c r="Q1833" s="6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142.85714285714286</v>
      </c>
      <c r="P1834" s="5">
        <f t="shared" si="168"/>
        <v>34</v>
      </c>
      <c r="Q1834" s="6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262.5</v>
      </c>
      <c r="P1835" s="5">
        <f t="shared" si="168"/>
        <v>525</v>
      </c>
      <c r="Q1835" s="6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118.05000000000001</v>
      </c>
      <c r="P1836" s="5" t="str">
        <f t="shared" si="168"/>
        <v>No backers recorded</v>
      </c>
      <c r="Q1836" s="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 s="5">
        <f t="shared" si="168"/>
        <v>50</v>
      </c>
      <c r="Q1837" s="6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200.34</v>
      </c>
      <c r="P1838" s="5">
        <f t="shared" si="168"/>
        <v>115.70588235294117</v>
      </c>
      <c r="Q1838" s="6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306.83333333333331</v>
      </c>
      <c r="P1839" s="5">
        <f t="shared" si="168"/>
        <v>5.5</v>
      </c>
      <c r="Q1839" s="6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100.149</v>
      </c>
      <c r="P1840" s="5">
        <f t="shared" si="168"/>
        <v>50</v>
      </c>
      <c r="Q1840" s="6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205.29999999999998</v>
      </c>
      <c r="P1841" s="5">
        <f t="shared" si="168"/>
        <v>34.024390243902438</v>
      </c>
      <c r="Q1841" s="6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108.88888888888889</v>
      </c>
      <c r="P1842" s="5">
        <f t="shared" si="168"/>
        <v>37.5</v>
      </c>
      <c r="Q1842" s="6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101.75</v>
      </c>
      <c r="P1843" s="5">
        <f t="shared" si="168"/>
        <v>11.666666666666666</v>
      </c>
      <c r="Q1843" s="6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125.25</v>
      </c>
      <c r="P1844" s="5">
        <f t="shared" si="168"/>
        <v>28.125</v>
      </c>
      <c r="Q1844" s="6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124.0061</v>
      </c>
      <c r="P1845" s="5" t="str">
        <f t="shared" si="168"/>
        <v>No backers recorded</v>
      </c>
      <c r="Q1845" s="6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101.4</v>
      </c>
      <c r="P1846" s="5">
        <f t="shared" si="168"/>
        <v>1</v>
      </c>
      <c r="Q1846" s="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 s="5">
        <f t="shared" si="168"/>
        <v>216.66666666666666</v>
      </c>
      <c r="Q1847" s="6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137.92666666666668</v>
      </c>
      <c r="P1848" s="5">
        <f t="shared" si="168"/>
        <v>8.75</v>
      </c>
      <c r="Q1848" s="6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120.88000000000001</v>
      </c>
      <c r="P1849" s="5">
        <f t="shared" si="168"/>
        <v>62.222222222222221</v>
      </c>
      <c r="Q1849" s="6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107.36666666666667</v>
      </c>
      <c r="P1850" s="5">
        <f t="shared" si="168"/>
        <v>137.25</v>
      </c>
      <c r="Q1850" s="6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100.33333333333334</v>
      </c>
      <c r="P1851" s="5">
        <f t="shared" si="168"/>
        <v>1</v>
      </c>
      <c r="Q1851" s="6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101.52222222222223</v>
      </c>
      <c r="P1852" s="5">
        <f t="shared" si="168"/>
        <v>122.14285714285714</v>
      </c>
      <c r="Q1852" s="6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100.07692307692308</v>
      </c>
      <c r="P1853" s="5" t="str">
        <f t="shared" ref="P1853:P1916" si="174">IFERROR(E1731/L1731, "No backers recorded")</f>
        <v>No backers recorded</v>
      </c>
      <c r="Q1853" s="6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116.96666666666667</v>
      </c>
      <c r="P1854" s="5" t="str">
        <f t="shared" si="174"/>
        <v>No backers recorded</v>
      </c>
      <c r="Q1854" s="6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101.875</v>
      </c>
      <c r="P1855" s="5" t="str">
        <f t="shared" si="174"/>
        <v>No backers recorded</v>
      </c>
      <c r="Q1855" s="6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102.12366666666665</v>
      </c>
      <c r="P1856" s="5" t="str">
        <f t="shared" si="174"/>
        <v>No backers recorded</v>
      </c>
      <c r="Q1856" s="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154.05897142857143</v>
      </c>
      <c r="P1857" s="5" t="str">
        <f t="shared" si="174"/>
        <v>No backers recorded</v>
      </c>
      <c r="Q1857" s="6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101.25</v>
      </c>
      <c r="P1858" s="5">
        <f t="shared" si="174"/>
        <v>1</v>
      </c>
      <c r="Q1858" s="6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(E1859/D1859)*100</f>
        <v>100</v>
      </c>
      <c r="P1859" s="5">
        <f t="shared" si="174"/>
        <v>55</v>
      </c>
      <c r="Q1859" s="6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108.74800874800874</v>
      </c>
      <c r="P1860" s="5">
        <f t="shared" si="174"/>
        <v>22</v>
      </c>
      <c r="Q1860" s="6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131.83333333333334</v>
      </c>
      <c r="P1861" s="5">
        <f t="shared" si="174"/>
        <v>56.666666666666664</v>
      </c>
      <c r="Q1861" s="6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133.46666666666667</v>
      </c>
      <c r="P1862" s="5">
        <f t="shared" si="174"/>
        <v>20</v>
      </c>
      <c r="Q1862" s="6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5">
        <f t="shared" si="174"/>
        <v>1</v>
      </c>
      <c r="Q1863" s="6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8.0833333333333321</v>
      </c>
      <c r="P1864" s="5" t="str">
        <f t="shared" si="174"/>
        <v>No backers recorded</v>
      </c>
      <c r="Q1864" s="6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0.4</v>
      </c>
      <c r="P1865" s="5">
        <f t="shared" si="174"/>
        <v>25.576923076923077</v>
      </c>
      <c r="Q1865" s="6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42.892307692307689</v>
      </c>
      <c r="P1866" s="5">
        <f t="shared" si="174"/>
        <v>63.970588235294116</v>
      </c>
      <c r="Q1866" s="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3.6363636363636364E-3</v>
      </c>
      <c r="P1867" s="5">
        <f t="shared" si="174"/>
        <v>89.925373134328353</v>
      </c>
      <c r="Q1867" s="6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0.5</v>
      </c>
      <c r="P1868" s="5">
        <f t="shared" si="174"/>
        <v>93.071428571428569</v>
      </c>
      <c r="Q1868" s="6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0.05</v>
      </c>
      <c r="P1869" s="5">
        <f t="shared" si="174"/>
        <v>89.674157303370791</v>
      </c>
      <c r="Q1869" s="6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4.8680000000000003</v>
      </c>
      <c r="P1870" s="5">
        <f t="shared" si="174"/>
        <v>207.61682242990653</v>
      </c>
      <c r="Q1870" s="6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5">
        <f t="shared" si="174"/>
        <v>59.408805031446541</v>
      </c>
      <c r="Q1871" s="6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10.314285714285715</v>
      </c>
      <c r="P1872" s="5">
        <f t="shared" si="174"/>
        <v>358.97237569060775</v>
      </c>
      <c r="Q1872" s="6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71.784615384615378</v>
      </c>
      <c r="P1873" s="5">
        <f t="shared" si="174"/>
        <v>94.736641221374043</v>
      </c>
      <c r="Q1873" s="6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</v>
      </c>
      <c r="P1874" s="5">
        <f t="shared" si="174"/>
        <v>80.647999999999996</v>
      </c>
      <c r="Q1874" s="6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0.44999999999999996</v>
      </c>
      <c r="P1875" s="5">
        <f t="shared" si="174"/>
        <v>168.68852459016392</v>
      </c>
      <c r="Q1875" s="6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1.6250000000000001E-2</v>
      </c>
      <c r="P1876" s="5">
        <f t="shared" si="174"/>
        <v>34.68888888888889</v>
      </c>
      <c r="Q1876" s="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0.51</v>
      </c>
      <c r="P1877" s="5">
        <f t="shared" si="174"/>
        <v>462.85714285714283</v>
      </c>
      <c r="Q1877" s="6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5">
        <f t="shared" si="174"/>
        <v>104.38888888888889</v>
      </c>
      <c r="Q1878" s="6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5">
        <f t="shared" si="174"/>
        <v>7.5</v>
      </c>
      <c r="Q1879" s="6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5">
        <f t="shared" si="174"/>
        <v>47.13</v>
      </c>
      <c r="Q1880" s="6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0.12</v>
      </c>
      <c r="P1881" s="5">
        <f t="shared" si="174"/>
        <v>414.28571428571428</v>
      </c>
      <c r="Q1881" s="6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20.080000000000002</v>
      </c>
      <c r="P1882" s="5">
        <f t="shared" si="174"/>
        <v>42.481481481481481</v>
      </c>
      <c r="Q1882" s="6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172.68449999999999</v>
      </c>
      <c r="P1883" s="5">
        <f t="shared" si="174"/>
        <v>108.77551020408163</v>
      </c>
      <c r="Q1883" s="6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100.8955223880597</v>
      </c>
      <c r="P1884" s="5">
        <f t="shared" si="174"/>
        <v>81.098039215686271</v>
      </c>
      <c r="Q1884" s="6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104.8048048048048</v>
      </c>
      <c r="P1885" s="5">
        <f t="shared" si="174"/>
        <v>51.666666666666664</v>
      </c>
      <c r="Q1885" s="6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135.1</v>
      </c>
      <c r="P1886" s="5">
        <f t="shared" si="174"/>
        <v>35.4</v>
      </c>
      <c r="Q1886" s="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116.32786885245903</v>
      </c>
      <c r="P1887" s="5">
        <f t="shared" si="174"/>
        <v>103.63559322033899</v>
      </c>
      <c r="Q1887" s="6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102.08333333333333</v>
      </c>
      <c r="P1888" s="5">
        <f t="shared" si="174"/>
        <v>55.282051282051285</v>
      </c>
      <c r="Q1888" s="6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111.16666666666666</v>
      </c>
      <c r="P1889" s="5">
        <f t="shared" si="174"/>
        <v>72.16970873786407</v>
      </c>
      <c r="Q1889" s="6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166.08</v>
      </c>
      <c r="P1890" s="5" t="str">
        <f t="shared" si="174"/>
        <v>No backers recorded</v>
      </c>
      <c r="Q1890" s="6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106.60000000000001</v>
      </c>
      <c r="P1891" s="5">
        <f t="shared" si="174"/>
        <v>58.615384615384613</v>
      </c>
      <c r="Q1891" s="6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144.58441666666667</v>
      </c>
      <c r="P1892" s="5">
        <f t="shared" si="174"/>
        <v>12.466666666666667</v>
      </c>
      <c r="Q1892" s="6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105.55000000000001</v>
      </c>
      <c r="P1893" s="5">
        <f t="shared" si="174"/>
        <v>49.136363636363633</v>
      </c>
      <c r="Q1893" s="6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136.60000000000002</v>
      </c>
      <c r="P1894" s="5">
        <f t="shared" si="174"/>
        <v>150.5</v>
      </c>
      <c r="Q1894" s="6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 s="5">
        <f t="shared" si="174"/>
        <v>35.799999999999997</v>
      </c>
      <c r="Q1895" s="6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114.5</v>
      </c>
      <c r="P1896" s="5">
        <f t="shared" si="174"/>
        <v>45.157894736842103</v>
      </c>
      <c r="Q1896" s="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101.71957671957672</v>
      </c>
      <c r="P1897" s="5">
        <f t="shared" si="174"/>
        <v>98.78947368421052</v>
      </c>
      <c r="Q1897" s="6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123.94678492239468</v>
      </c>
      <c r="P1898" s="5">
        <f t="shared" si="174"/>
        <v>88.307692307692307</v>
      </c>
      <c r="Q1898" s="6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102.45669291338582</v>
      </c>
      <c r="P1899" s="5">
        <f t="shared" si="174"/>
        <v>170.62903225806451</v>
      </c>
      <c r="Q1899" s="6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144.5</v>
      </c>
      <c r="P1900" s="5">
        <f t="shared" si="174"/>
        <v>83.75</v>
      </c>
      <c r="Q1900" s="6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133.33333333333331</v>
      </c>
      <c r="P1901" s="5">
        <f t="shared" si="174"/>
        <v>65.099999999999994</v>
      </c>
      <c r="Q1901" s="6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109.3644</v>
      </c>
      <c r="P1902" s="5">
        <f t="shared" si="174"/>
        <v>66.333333333333329</v>
      </c>
      <c r="Q1902" s="6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2.6969696969696968</v>
      </c>
      <c r="P1903" s="5">
        <f t="shared" si="174"/>
        <v>104.89473684210526</v>
      </c>
      <c r="Q1903" s="6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</v>
      </c>
      <c r="P1904" s="5">
        <f t="shared" si="174"/>
        <v>78.440789473684205</v>
      </c>
      <c r="Q1904" s="6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46.6</v>
      </c>
      <c r="P1905" s="5">
        <f t="shared" si="174"/>
        <v>59.041666666666664</v>
      </c>
      <c r="Q1905" s="6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0.1</v>
      </c>
      <c r="P1906" s="5">
        <f t="shared" si="174"/>
        <v>71.34210526315789</v>
      </c>
      <c r="Q1906" s="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0.16800000000000001</v>
      </c>
      <c r="P1907" s="5">
        <f t="shared" si="174"/>
        <v>51.227027027027027</v>
      </c>
      <c r="Q1907" s="6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42.76</v>
      </c>
      <c r="P1908" s="5">
        <f t="shared" si="174"/>
        <v>60.242424242424242</v>
      </c>
      <c r="Q1908" s="6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0.28333333333333333</v>
      </c>
      <c r="P1909" s="5">
        <f t="shared" si="174"/>
        <v>44.935185185185183</v>
      </c>
      <c r="Q1909" s="6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1.7319999999999998</v>
      </c>
      <c r="P1910" s="5">
        <f t="shared" si="174"/>
        <v>31.206896551724139</v>
      </c>
      <c r="Q1910" s="6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14.111428571428572</v>
      </c>
      <c r="P1911" s="5">
        <f t="shared" si="174"/>
        <v>63.875</v>
      </c>
      <c r="Q1911" s="6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39.395294117647055</v>
      </c>
      <c r="P1912" s="5">
        <f t="shared" si="174"/>
        <v>19</v>
      </c>
      <c r="Q1912" s="6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2.3529411764705882E-2</v>
      </c>
      <c r="P1913" s="5">
        <f t="shared" si="174"/>
        <v>10</v>
      </c>
      <c r="Q1913" s="6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59.3</v>
      </c>
      <c r="P1914" s="5">
        <f t="shared" si="174"/>
        <v>109.06666666666666</v>
      </c>
      <c r="Q1914" s="6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</v>
      </c>
      <c r="P1915" s="5">
        <f t="shared" si="174"/>
        <v>26.75</v>
      </c>
      <c r="Q1915" s="6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9.0090090090090094</v>
      </c>
      <c r="P1916" s="5">
        <f t="shared" si="174"/>
        <v>109.93525179856115</v>
      </c>
      <c r="Q1916" s="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</v>
      </c>
      <c r="P1917" s="5">
        <f t="shared" ref="P1917:P1980" si="180">IFERROR(E1795/L1795, "No backers recorded")</f>
        <v>20</v>
      </c>
      <c r="Q1917" s="6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0.51</v>
      </c>
      <c r="P1918" s="5">
        <f t="shared" si="180"/>
        <v>55.388888888888886</v>
      </c>
      <c r="Q1918" s="6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52.570512820512818</v>
      </c>
      <c r="P1919" s="5">
        <f t="shared" si="180"/>
        <v>133.90123456790124</v>
      </c>
      <c r="Q1919" s="6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</v>
      </c>
      <c r="P1920" s="5">
        <f t="shared" si="180"/>
        <v>48.720930232558139</v>
      </c>
      <c r="Q1920" s="6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47.4</v>
      </c>
      <c r="P1921" s="5">
        <f t="shared" si="180"/>
        <v>48.25</v>
      </c>
      <c r="Q1921" s="6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43.03</v>
      </c>
      <c r="P1922" s="5">
        <f t="shared" si="180"/>
        <v>58.972972972972975</v>
      </c>
      <c r="Q1922" s="6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(E1923/D1923)*100</f>
        <v>136.80000000000001</v>
      </c>
      <c r="P1923" s="5">
        <f t="shared" si="180"/>
        <v>11.638333333333334</v>
      </c>
      <c r="Q1923" s="6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115.55</v>
      </c>
      <c r="P1924" s="5">
        <f t="shared" si="180"/>
        <v>83.716814159292042</v>
      </c>
      <c r="Q1924" s="6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240.79999999999998</v>
      </c>
      <c r="P1925" s="5">
        <f t="shared" si="180"/>
        <v>63.648648648648646</v>
      </c>
      <c r="Q1925" s="6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114.39999999999999</v>
      </c>
      <c r="P1926" s="5">
        <f t="shared" si="180"/>
        <v>94.277777777777771</v>
      </c>
      <c r="Q1926" s="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110.33333333333333</v>
      </c>
      <c r="P1927" s="5">
        <f t="shared" si="180"/>
        <v>71.86666666666666</v>
      </c>
      <c r="Q1927" s="6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195.37933333333334</v>
      </c>
      <c r="P1928" s="5">
        <f t="shared" si="180"/>
        <v>104.84615384615384</v>
      </c>
      <c r="Q1928" s="6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103.33333333333334</v>
      </c>
      <c r="P1929" s="5">
        <f t="shared" si="180"/>
        <v>67.139344262295083</v>
      </c>
      <c r="Q1929" s="6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103.1372549019608</v>
      </c>
      <c r="P1930" s="5">
        <f t="shared" si="180"/>
        <v>73.875</v>
      </c>
      <c r="Q1930" s="6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100.3125</v>
      </c>
      <c r="P1931" s="5">
        <f t="shared" si="180"/>
        <v>69.125</v>
      </c>
      <c r="Q1931" s="6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 s="5">
        <f t="shared" si="180"/>
        <v>120.77083333333333</v>
      </c>
      <c r="Q1932" s="6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120.601</v>
      </c>
      <c r="P1933" s="5">
        <f t="shared" si="180"/>
        <v>42.222222222222221</v>
      </c>
      <c r="Q1933" s="6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106.99047619047619</v>
      </c>
      <c r="P1934" s="5">
        <f t="shared" si="180"/>
        <v>7.5</v>
      </c>
      <c r="Q1934" s="6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172.43333333333334</v>
      </c>
      <c r="P1935" s="5">
        <f t="shared" si="180"/>
        <v>1.5384615384615385</v>
      </c>
      <c r="Q1935" s="6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123.61999999999999</v>
      </c>
      <c r="P1936" s="5">
        <f t="shared" si="180"/>
        <v>37.608695652173914</v>
      </c>
      <c r="Q1936" s="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108.4</v>
      </c>
      <c r="P1937" s="5" t="str">
        <f t="shared" si="180"/>
        <v>No backers recorded</v>
      </c>
      <c r="Q1937" s="6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116.52013333333333</v>
      </c>
      <c r="P1938" s="5">
        <f t="shared" si="180"/>
        <v>42.157142857142858</v>
      </c>
      <c r="Q1938" s="6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187.245</v>
      </c>
      <c r="P1939" s="5" t="str">
        <f t="shared" si="180"/>
        <v>No backers recorded</v>
      </c>
      <c r="Q1939" s="6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115.93333333333334</v>
      </c>
      <c r="P1940" s="5">
        <f t="shared" si="180"/>
        <v>84.833333333333329</v>
      </c>
      <c r="Q1940" s="6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110.7</v>
      </c>
      <c r="P1941" s="5">
        <f t="shared" si="180"/>
        <v>94.19</v>
      </c>
      <c r="Q1941" s="6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170.92307692307693</v>
      </c>
      <c r="P1942" s="5" t="str">
        <f t="shared" si="180"/>
        <v>No backers recorded</v>
      </c>
      <c r="Q1942" s="6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126.11835600000001</v>
      </c>
      <c r="P1943" s="5">
        <f t="shared" si="180"/>
        <v>6.25</v>
      </c>
      <c r="Q1943" s="6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138.44033333333334</v>
      </c>
      <c r="P1944" s="5">
        <f t="shared" si="180"/>
        <v>213.375</v>
      </c>
      <c r="Q1944" s="6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1705.2499999999998</v>
      </c>
      <c r="P1945" s="5">
        <f t="shared" si="180"/>
        <v>59.162280701754383</v>
      </c>
      <c r="Q1945" s="6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788.05550000000005</v>
      </c>
      <c r="P1946" s="5">
        <f t="shared" si="180"/>
        <v>27.272727272727273</v>
      </c>
      <c r="Q1946" s="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348.01799999999997</v>
      </c>
      <c r="P1947" s="5">
        <f t="shared" si="180"/>
        <v>24.575757575757574</v>
      </c>
      <c r="Q1947" s="6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149.74666666666667</v>
      </c>
      <c r="P1948" s="5">
        <f t="shared" si="180"/>
        <v>75.05</v>
      </c>
      <c r="Q1948" s="6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100.63375000000001</v>
      </c>
      <c r="P1949" s="5">
        <f t="shared" si="180"/>
        <v>42.02</v>
      </c>
      <c r="Q1949" s="6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800.21100000000001</v>
      </c>
      <c r="P1950" s="5">
        <f t="shared" si="180"/>
        <v>53.157894736842103</v>
      </c>
      <c r="Q1950" s="6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106.00260000000002</v>
      </c>
      <c r="P1951" s="5">
        <f t="shared" si="180"/>
        <v>83.885416666666671</v>
      </c>
      <c r="Q1951" s="6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200.51866666666669</v>
      </c>
      <c r="P1952" s="5">
        <f t="shared" si="180"/>
        <v>417.33333333333331</v>
      </c>
      <c r="Q1952" s="6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212.44399999999999</v>
      </c>
      <c r="P1953" s="5">
        <f t="shared" si="180"/>
        <v>75.765151515151516</v>
      </c>
      <c r="Q1953" s="6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198.47237142857145</v>
      </c>
      <c r="P1954" s="5">
        <f t="shared" si="180"/>
        <v>67.389380530973455</v>
      </c>
      <c r="Q1954" s="6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225.94666666666666</v>
      </c>
      <c r="P1955" s="5">
        <f t="shared" si="180"/>
        <v>73.571428571428569</v>
      </c>
      <c r="Q1955" s="6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698.94800000000009</v>
      </c>
      <c r="P1956" s="5">
        <f t="shared" si="180"/>
        <v>25</v>
      </c>
      <c r="Q1956" s="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398.59528571428569</v>
      </c>
      <c r="P1957" s="5">
        <f t="shared" si="180"/>
        <v>42</v>
      </c>
      <c r="Q1957" s="6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294.0333333333333</v>
      </c>
      <c r="P1958" s="5">
        <f t="shared" si="180"/>
        <v>131.16666666666666</v>
      </c>
      <c r="Q1958" s="6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167.50470000000001</v>
      </c>
      <c r="P1959" s="5">
        <f t="shared" si="180"/>
        <v>47.272727272727273</v>
      </c>
      <c r="Q1959" s="6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1435.5717142857143</v>
      </c>
      <c r="P1960" s="5">
        <f t="shared" si="180"/>
        <v>182.12727272727273</v>
      </c>
      <c r="Q1960" s="6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156.73439999999999</v>
      </c>
      <c r="P1961" s="5">
        <f t="shared" si="180"/>
        <v>61.366666666666667</v>
      </c>
      <c r="Q1961" s="6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117.90285714285716</v>
      </c>
      <c r="P1962" s="5">
        <f t="shared" si="180"/>
        <v>35.767499999999998</v>
      </c>
      <c r="Q1962" s="6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1105.3811999999998</v>
      </c>
      <c r="P1963" s="5">
        <f t="shared" si="180"/>
        <v>45.62222222222222</v>
      </c>
      <c r="Q1963" s="6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192.92499999999998</v>
      </c>
      <c r="P1964" s="5">
        <f t="shared" si="180"/>
        <v>75.384615384615387</v>
      </c>
      <c r="Q1964" s="6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126.8842105263158</v>
      </c>
      <c r="P1965" s="5">
        <f t="shared" si="180"/>
        <v>50.875</v>
      </c>
      <c r="Q1965" s="6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259.57748878923763</v>
      </c>
      <c r="P1966" s="5">
        <f t="shared" si="180"/>
        <v>119.28571428571429</v>
      </c>
      <c r="Q1966" s="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262.27999999999997</v>
      </c>
      <c r="P1967" s="5">
        <f t="shared" si="180"/>
        <v>92.541865671641801</v>
      </c>
      <c r="Q1967" s="6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206.74309000000002</v>
      </c>
      <c r="P1968" s="5">
        <f t="shared" si="180"/>
        <v>76.05</v>
      </c>
      <c r="Q1968" s="6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370.13</v>
      </c>
      <c r="P1969" s="5">
        <f t="shared" si="180"/>
        <v>52.631578947368418</v>
      </c>
      <c r="Q1969" s="6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284.96600000000001</v>
      </c>
      <c r="P1970" s="5">
        <f t="shared" si="180"/>
        <v>98.990430622009569</v>
      </c>
      <c r="Q1970" s="6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579.08000000000004</v>
      </c>
      <c r="P1971" s="5">
        <f t="shared" si="180"/>
        <v>79.526315789473685</v>
      </c>
      <c r="Q1971" s="6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1131.8</v>
      </c>
      <c r="P1972" s="5">
        <f t="shared" si="180"/>
        <v>134.20833333333334</v>
      </c>
      <c r="Q1972" s="6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263.02771750000005</v>
      </c>
      <c r="P1973" s="5">
        <f t="shared" si="180"/>
        <v>37.625</v>
      </c>
      <c r="Q1973" s="6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674.48</v>
      </c>
      <c r="P1974" s="5">
        <f t="shared" si="180"/>
        <v>51.044692737430168</v>
      </c>
      <c r="Q1974" s="6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256.83081313131316</v>
      </c>
      <c r="P1975" s="5">
        <f t="shared" si="180"/>
        <v>50.03846153846154</v>
      </c>
      <c r="Q1975" s="6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375.49599999999998</v>
      </c>
      <c r="P1976" s="5">
        <f t="shared" si="180"/>
        <v>133.93129770992365</v>
      </c>
      <c r="Q1976" s="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208.70837499999996</v>
      </c>
      <c r="P1977" s="5">
        <f t="shared" si="180"/>
        <v>58.214285714285715</v>
      </c>
      <c r="Q1977" s="6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346.6</v>
      </c>
      <c r="P1978" s="5">
        <f t="shared" si="180"/>
        <v>88.037643678160919</v>
      </c>
      <c r="Q1978" s="6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402.33</v>
      </c>
      <c r="P1979" s="5">
        <f t="shared" si="180"/>
        <v>70.576753926701571</v>
      </c>
      <c r="Q1979" s="6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1026.8451399999999</v>
      </c>
      <c r="P1980" s="5">
        <f t="shared" si="180"/>
        <v>53.289473684210527</v>
      </c>
      <c r="Q1980" s="6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114.901155</v>
      </c>
      <c r="P1981" s="5">
        <f t="shared" ref="P1981:P2044" si="186">IFERROR(E1859/L1859, "No backers recorded")</f>
        <v>136.36363636363637</v>
      </c>
      <c r="Q1981" s="6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354.82402000000002</v>
      </c>
      <c r="P1982" s="5">
        <f t="shared" si="186"/>
        <v>40.547315436241611</v>
      </c>
      <c r="Q1982" s="6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5.08</v>
      </c>
      <c r="P1983" s="5">
        <f t="shared" si="186"/>
        <v>70.625</v>
      </c>
      <c r="Q1983" s="6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5">
        <f t="shared" si="186"/>
        <v>52.684210526315788</v>
      </c>
      <c r="Q1984" s="6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4.3</v>
      </c>
      <c r="P1985" s="5" t="str">
        <f t="shared" si="186"/>
        <v>No backers recorded</v>
      </c>
      <c r="Q1985" s="6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21.146666666666665</v>
      </c>
      <c r="P1986" s="5">
        <f t="shared" si="186"/>
        <v>90.9375</v>
      </c>
      <c r="Q1986" s="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(E1987/D1987)*100</f>
        <v>3.1875</v>
      </c>
      <c r="P1987" s="5">
        <f t="shared" si="186"/>
        <v>5</v>
      </c>
      <c r="Q1987" s="6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0.05</v>
      </c>
      <c r="P1988" s="5">
        <f t="shared" si="186"/>
        <v>58.083333333333336</v>
      </c>
      <c r="Q1988" s="6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42.472727272727276</v>
      </c>
      <c r="P1989" s="5">
        <f t="shared" si="186"/>
        <v>2</v>
      </c>
      <c r="Q1989" s="6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0.41666666666666669</v>
      </c>
      <c r="P1990" s="5">
        <f t="shared" si="186"/>
        <v>62.5</v>
      </c>
      <c r="Q1990" s="6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 s="5">
        <f t="shared" si="186"/>
        <v>10</v>
      </c>
      <c r="Q1991" s="6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16.966666666666665</v>
      </c>
      <c r="P1992" s="5">
        <f t="shared" si="186"/>
        <v>71.588235294117652</v>
      </c>
      <c r="Q1992" s="6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7.0000000000000009</v>
      </c>
      <c r="P1993" s="5" t="str">
        <f t="shared" si="186"/>
        <v>No backers recorded</v>
      </c>
      <c r="Q1993" s="6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0.13333333333333333</v>
      </c>
      <c r="P1994" s="5">
        <f t="shared" si="186"/>
        <v>32.81818181818182</v>
      </c>
      <c r="Q1994" s="6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5">
        <f t="shared" si="186"/>
        <v>49.11578947368421</v>
      </c>
      <c r="Q1995" s="6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5">
        <f t="shared" si="186"/>
        <v>16.307692307692307</v>
      </c>
      <c r="Q1996" s="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</v>
      </c>
      <c r="P1997" s="5">
        <f t="shared" si="186"/>
        <v>18</v>
      </c>
      <c r="Q1997" s="6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5">
        <f t="shared" si="186"/>
        <v>13</v>
      </c>
      <c r="Q1998" s="6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5">
        <f t="shared" si="186"/>
        <v>17</v>
      </c>
      <c r="Q1999" s="6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26.200000000000003</v>
      </c>
      <c r="P2000" s="5" t="str">
        <f t="shared" si="186"/>
        <v>No backers recorded</v>
      </c>
      <c r="Q2000" s="6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0.76129032258064511</v>
      </c>
      <c r="P2001" s="5" t="str">
        <f t="shared" si="186"/>
        <v>No backers recorded</v>
      </c>
      <c r="Q2001" s="6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12.5</v>
      </c>
      <c r="P2002" s="5" t="str">
        <f t="shared" si="186"/>
        <v>No backers recorded</v>
      </c>
      <c r="Q2002" s="6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382.12909090909091</v>
      </c>
      <c r="P2003" s="5">
        <f t="shared" si="186"/>
        <v>3</v>
      </c>
      <c r="Q2003" s="6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216.79422000000002</v>
      </c>
      <c r="P2004" s="5">
        <f t="shared" si="186"/>
        <v>41.833333333333336</v>
      </c>
      <c r="Q2004" s="6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 s="5">
        <f t="shared" si="186"/>
        <v>49.338428571428572</v>
      </c>
      <c r="Q2005" s="6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234.42048</v>
      </c>
      <c r="P2006" s="5">
        <f t="shared" si="186"/>
        <v>41.728395061728392</v>
      </c>
      <c r="Q2006" s="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123.68010000000001</v>
      </c>
      <c r="P2007" s="5">
        <f t="shared" si="186"/>
        <v>32.71875</v>
      </c>
      <c r="Q2007" s="6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247.84</v>
      </c>
      <c r="P2008" s="5">
        <f t="shared" si="186"/>
        <v>51.96153846153846</v>
      </c>
      <c r="Q2008" s="6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115.7092</v>
      </c>
      <c r="P2009" s="5">
        <f t="shared" si="186"/>
        <v>50.685714285714283</v>
      </c>
      <c r="Q2009" s="6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117.07484768810599</v>
      </c>
      <c r="P2010" s="5">
        <f t="shared" si="186"/>
        <v>42.241379310344826</v>
      </c>
      <c r="Q2010" s="6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305.15800000000002</v>
      </c>
      <c r="P2011" s="5">
        <f t="shared" si="186"/>
        <v>416.875</v>
      </c>
      <c r="Q2011" s="6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320.05299999999994</v>
      </c>
      <c r="P2012" s="5">
        <f t="shared" si="186"/>
        <v>46.651685393258425</v>
      </c>
      <c r="Q2012" s="6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819.56399999999996</v>
      </c>
      <c r="P2013" s="5">
        <f t="shared" si="186"/>
        <v>48.454545454545453</v>
      </c>
      <c r="Q2013" s="6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234.90000000000003</v>
      </c>
      <c r="P2014" s="5">
        <f t="shared" si="186"/>
        <v>70.5289837398374</v>
      </c>
      <c r="Q2014" s="6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494.91374999999999</v>
      </c>
      <c r="P2015" s="5">
        <f t="shared" si="186"/>
        <v>87.958333333333329</v>
      </c>
      <c r="Q2015" s="6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7813.7822333333334</v>
      </c>
      <c r="P2016" s="5">
        <f t="shared" si="186"/>
        <v>26.26923076923077</v>
      </c>
      <c r="Q2016" s="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113.00013888888888</v>
      </c>
      <c r="P2017" s="5">
        <f t="shared" si="186"/>
        <v>57.777777777777779</v>
      </c>
      <c r="Q2017" s="6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921.54219999999998</v>
      </c>
      <c r="P2018" s="5">
        <f t="shared" si="186"/>
        <v>57.25</v>
      </c>
      <c r="Q2018" s="6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125.10239999999999</v>
      </c>
      <c r="P2019" s="5">
        <f t="shared" si="186"/>
        <v>196.34042553191489</v>
      </c>
      <c r="Q2019" s="6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102.24343076923077</v>
      </c>
      <c r="P2020" s="5">
        <f t="shared" si="186"/>
        <v>43</v>
      </c>
      <c r="Q2020" s="6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484.90975000000003</v>
      </c>
      <c r="P2021" s="5">
        <f t="shared" si="186"/>
        <v>35.551912568306008</v>
      </c>
      <c r="Q2021" s="6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192.33333333333334</v>
      </c>
      <c r="P2022" s="5">
        <f t="shared" si="186"/>
        <v>68.80952380952381</v>
      </c>
      <c r="Q2022" s="6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281.10000000000002</v>
      </c>
      <c r="P2023" s="5">
        <f t="shared" si="186"/>
        <v>28.571428571428573</v>
      </c>
      <c r="Q2023" s="6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125.13700000000001</v>
      </c>
      <c r="P2024" s="5">
        <f t="shared" si="186"/>
        <v>50.631666666666668</v>
      </c>
      <c r="Q2024" s="6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161.459</v>
      </c>
      <c r="P2025" s="5">
        <f t="shared" si="186"/>
        <v>106.8</v>
      </c>
      <c r="Q2025" s="6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585.35</v>
      </c>
      <c r="P2026" s="5">
        <f t="shared" si="186"/>
        <v>4</v>
      </c>
      <c r="Q2026" s="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201.14999999999998</v>
      </c>
      <c r="P2027" s="5">
        <f t="shared" si="186"/>
        <v>34.097560975609753</v>
      </c>
      <c r="Q2027" s="6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133.48307999999997</v>
      </c>
      <c r="P2028" s="5">
        <f t="shared" si="186"/>
        <v>25</v>
      </c>
      <c r="Q2028" s="6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120.24900000000001</v>
      </c>
      <c r="P2029" s="5">
        <f t="shared" si="186"/>
        <v>10.5</v>
      </c>
      <c r="Q2029" s="6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126.16666666666667</v>
      </c>
      <c r="P2030" s="5">
        <f t="shared" si="186"/>
        <v>215.95959595959596</v>
      </c>
      <c r="Q2030" s="6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361.2</v>
      </c>
      <c r="P2031" s="5">
        <f t="shared" si="186"/>
        <v>21.25</v>
      </c>
      <c r="Q2031" s="6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226.239013671875</v>
      </c>
      <c r="P2032" s="5">
        <f t="shared" si="186"/>
        <v>108.25</v>
      </c>
      <c r="Q2032" s="6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120.35</v>
      </c>
      <c r="P2033" s="5">
        <f t="shared" si="186"/>
        <v>129.97368421052633</v>
      </c>
      <c r="Q2033" s="6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304.18799999999999</v>
      </c>
      <c r="P2034" s="5">
        <f t="shared" si="186"/>
        <v>117.49473684210527</v>
      </c>
      <c r="Q2034" s="6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178.67599999999999</v>
      </c>
      <c r="P2035" s="5">
        <f t="shared" si="186"/>
        <v>10</v>
      </c>
      <c r="Q2035" s="6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386.81998717948721</v>
      </c>
      <c r="P2036" s="5">
        <f t="shared" si="186"/>
        <v>70.595238095238102</v>
      </c>
      <c r="Q2036" s="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211.03642500000004</v>
      </c>
      <c r="P2037" s="5">
        <f t="shared" si="186"/>
        <v>24.5</v>
      </c>
      <c r="Q2037" s="6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131.66833333333335</v>
      </c>
      <c r="P2038" s="5">
        <f t="shared" si="186"/>
        <v>30</v>
      </c>
      <c r="Q2038" s="6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300.47639999999996</v>
      </c>
      <c r="P2039" s="5">
        <f t="shared" si="186"/>
        <v>2</v>
      </c>
      <c r="Q2039" s="6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420.51249999999999</v>
      </c>
      <c r="P2040" s="5">
        <f t="shared" si="186"/>
        <v>17</v>
      </c>
      <c r="Q2040" s="6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136.21680000000001</v>
      </c>
      <c r="P2041" s="5">
        <f t="shared" si="186"/>
        <v>2928.9285714285716</v>
      </c>
      <c r="Q2041" s="6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248.17133333333334</v>
      </c>
      <c r="P2042" s="5">
        <f t="shared" si="186"/>
        <v>28.888888888888889</v>
      </c>
      <c r="Q2042" s="6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181.86315789473684</v>
      </c>
      <c r="P2043" s="5">
        <f t="shared" si="186"/>
        <v>29.625</v>
      </c>
      <c r="Q2043" s="6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123.53</v>
      </c>
      <c r="P2044" s="5">
        <f t="shared" si="186"/>
        <v>40.980952380952381</v>
      </c>
      <c r="Q2044" s="6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506.20938628158842</v>
      </c>
      <c r="P2045" s="5">
        <f t="shared" ref="P2045:P2108" si="192">IFERROR(E1923/L1923, "No backers recorded")</f>
        <v>54</v>
      </c>
      <c r="Q2045" s="6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108.21333333333334</v>
      </c>
      <c r="P2046" s="5">
        <f t="shared" si="192"/>
        <v>36.109375</v>
      </c>
      <c r="Q2046" s="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819.18387755102037</v>
      </c>
      <c r="P2047" s="5">
        <f t="shared" si="192"/>
        <v>23.153846153846153</v>
      </c>
      <c r="Q2047" s="6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121.10000000000001</v>
      </c>
      <c r="P2048" s="5">
        <f t="shared" si="192"/>
        <v>104</v>
      </c>
      <c r="Q2048" s="6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102.99897959183673</v>
      </c>
      <c r="P2049" s="5">
        <f t="shared" si="192"/>
        <v>31.826923076923077</v>
      </c>
      <c r="Q2049" s="6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148.33229411764705</v>
      </c>
      <c r="P2050" s="5">
        <f t="shared" si="192"/>
        <v>27.3896261682243</v>
      </c>
      <c r="Q2050" s="6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(E2051/D2051)*100</f>
        <v>120.19070000000001</v>
      </c>
      <c r="P2051" s="5">
        <f t="shared" si="192"/>
        <v>56.363636363636367</v>
      </c>
      <c r="Q2051" s="6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473.27000000000004</v>
      </c>
      <c r="P2052" s="5">
        <f t="shared" si="192"/>
        <v>77.352941176470594</v>
      </c>
      <c r="Q2052" s="6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130.36250000000001</v>
      </c>
      <c r="P2053" s="5">
        <f t="shared" si="192"/>
        <v>42.8</v>
      </c>
      <c r="Q2053" s="6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353.048</v>
      </c>
      <c r="P2054" s="5">
        <f t="shared" si="192"/>
        <v>48.846153846153847</v>
      </c>
      <c r="Q2054" s="6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101.02</v>
      </c>
      <c r="P2055" s="5">
        <f t="shared" si="192"/>
        <v>48.240400000000001</v>
      </c>
      <c r="Q2055" s="6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113.59142857142857</v>
      </c>
      <c r="P2056" s="5">
        <f t="shared" si="192"/>
        <v>70.212500000000006</v>
      </c>
      <c r="Q2056" s="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167.41666666666666</v>
      </c>
      <c r="P2057" s="5">
        <f t="shared" si="192"/>
        <v>94.054545454545448</v>
      </c>
      <c r="Q2057" s="6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153.452</v>
      </c>
      <c r="P2058" s="5">
        <f t="shared" si="192"/>
        <v>80.272727272727266</v>
      </c>
      <c r="Q2058" s="6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202.23220000000001</v>
      </c>
      <c r="P2059" s="5">
        <f t="shared" si="192"/>
        <v>54.2</v>
      </c>
      <c r="Q2059" s="6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168.28125</v>
      </c>
      <c r="P2060" s="5">
        <f t="shared" si="192"/>
        <v>60.26903448275862</v>
      </c>
      <c r="Q2060" s="6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143.45666666666668</v>
      </c>
      <c r="P2061" s="5">
        <f t="shared" si="192"/>
        <v>38.740344827586206</v>
      </c>
      <c r="Q2061" s="6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196.4</v>
      </c>
      <c r="P2062" s="5">
        <f t="shared" si="192"/>
        <v>152.54385964912279</v>
      </c>
      <c r="Q2062" s="6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107.91999999999999</v>
      </c>
      <c r="P2063" s="5">
        <f t="shared" si="192"/>
        <v>115.3125</v>
      </c>
      <c r="Q2063" s="6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114.97699999999999</v>
      </c>
      <c r="P2064" s="5">
        <f t="shared" si="192"/>
        <v>35.838709677419352</v>
      </c>
      <c r="Q2064" s="6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148.04999999999998</v>
      </c>
      <c r="P2065" s="5">
        <f t="shared" si="192"/>
        <v>64.570118779438872</v>
      </c>
      <c r="Q2065" s="6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191.16676082790633</v>
      </c>
      <c r="P2066" s="5">
        <f t="shared" si="192"/>
        <v>87.436000000000007</v>
      </c>
      <c r="Q2066" s="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199.215125</v>
      </c>
      <c r="P2067" s="5">
        <f t="shared" si="192"/>
        <v>68.815577078288939</v>
      </c>
      <c r="Q2067" s="6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218.6</v>
      </c>
      <c r="P2068" s="5">
        <f t="shared" si="192"/>
        <v>176.200223588597</v>
      </c>
      <c r="Q2068" s="6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126.86868686868686</v>
      </c>
      <c r="P2069" s="5">
        <f t="shared" si="192"/>
        <v>511.79117647058825</v>
      </c>
      <c r="Q2069" s="6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105.22388000000001</v>
      </c>
      <c r="P2070" s="5">
        <f t="shared" si="192"/>
        <v>160.44285714285715</v>
      </c>
      <c r="Q2070" s="6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128.40666000000002</v>
      </c>
      <c r="P2071" s="5">
        <f t="shared" si="192"/>
        <v>35.003043478260871</v>
      </c>
      <c r="Q2071" s="6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317.3272</v>
      </c>
      <c r="P2072" s="5">
        <f t="shared" si="192"/>
        <v>188.50671378091872</v>
      </c>
      <c r="Q2072" s="6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280.73</v>
      </c>
      <c r="P2073" s="5">
        <f t="shared" si="192"/>
        <v>56.204984093319197</v>
      </c>
      <c r="Q2073" s="6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110.73146853146854</v>
      </c>
      <c r="P2074" s="5">
        <f t="shared" si="192"/>
        <v>51.3054157782516</v>
      </c>
      <c r="Q2074" s="6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152.60429999999999</v>
      </c>
      <c r="P2075" s="5">
        <f t="shared" si="192"/>
        <v>127.36450839328538</v>
      </c>
      <c r="Q2075" s="6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102.49999999999999</v>
      </c>
      <c r="P2076" s="5">
        <f t="shared" si="192"/>
        <v>101.85532258064516</v>
      </c>
      <c r="Q2076" s="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1678.3738373837384</v>
      </c>
      <c r="P2077" s="5">
        <f t="shared" si="192"/>
        <v>230.55782312925169</v>
      </c>
      <c r="Q2077" s="6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543.349156424581</v>
      </c>
      <c r="P2078" s="5">
        <f t="shared" si="192"/>
        <v>842.10602409638557</v>
      </c>
      <c r="Q2078" s="6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115.50800000000001</v>
      </c>
      <c r="P2079" s="5">
        <f t="shared" si="192"/>
        <v>577.27593103448271</v>
      </c>
      <c r="Q2079" s="6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131.20499999999998</v>
      </c>
      <c r="P2080" s="5">
        <f t="shared" si="192"/>
        <v>483.34246575342468</v>
      </c>
      <c r="Q2080" s="6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288.17</v>
      </c>
      <c r="P2081" s="5">
        <f t="shared" si="192"/>
        <v>76.138500000000008</v>
      </c>
      <c r="Q2081" s="6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507.8</v>
      </c>
      <c r="P2082" s="5">
        <f t="shared" si="192"/>
        <v>74.107684365781708</v>
      </c>
      <c r="Q2082" s="6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114.57142857142857</v>
      </c>
      <c r="P2083" s="5">
        <f t="shared" si="192"/>
        <v>36.965660377358489</v>
      </c>
      <c r="Q2083" s="6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110.73333333333333</v>
      </c>
      <c r="P2084" s="5">
        <f t="shared" si="192"/>
        <v>2500.969696969697</v>
      </c>
      <c r="Q2084" s="6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113.33333333333333</v>
      </c>
      <c r="P2085" s="5">
        <f t="shared" si="192"/>
        <v>67.690214329454989</v>
      </c>
      <c r="Q2085" s="6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108.33333333333333</v>
      </c>
      <c r="P2086" s="5">
        <f t="shared" si="192"/>
        <v>63.04738562091503</v>
      </c>
      <c r="Q2086" s="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123.53333333333335</v>
      </c>
      <c r="P2087" s="5">
        <f t="shared" si="192"/>
        <v>117.6</v>
      </c>
      <c r="Q2087" s="6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100.69999999999999</v>
      </c>
      <c r="P2088" s="5">
        <f t="shared" si="192"/>
        <v>180.75185011709601</v>
      </c>
      <c r="Q2088" s="6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103.53333333333335</v>
      </c>
      <c r="P2089" s="5">
        <f t="shared" si="192"/>
        <v>127.32038834951456</v>
      </c>
      <c r="Q2089" s="6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115.51066666666668</v>
      </c>
      <c r="P2090" s="5">
        <f t="shared" si="192"/>
        <v>136.6444745538665</v>
      </c>
      <c r="Q2090" s="6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120.4004</v>
      </c>
      <c r="P2091" s="5">
        <f t="shared" si="192"/>
        <v>182.78024691358024</v>
      </c>
      <c r="Q2091" s="6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115.040375</v>
      </c>
      <c r="P2092" s="5">
        <f t="shared" si="192"/>
        <v>279.37843137254902</v>
      </c>
      <c r="Q2092" s="6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120.46777777777777</v>
      </c>
      <c r="P2093" s="5">
        <f t="shared" si="192"/>
        <v>61.375728669846318</v>
      </c>
      <c r="Q2093" s="6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101.28333333333333</v>
      </c>
      <c r="P2094" s="5">
        <f t="shared" si="192"/>
        <v>80.727532097004286</v>
      </c>
      <c r="Q2094" s="6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102.46666666666667</v>
      </c>
      <c r="P2095" s="5">
        <f t="shared" si="192"/>
        <v>272.35590732591254</v>
      </c>
      <c r="Q2095" s="6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120.54285714285714</v>
      </c>
      <c r="P2096" s="5">
        <f t="shared" si="192"/>
        <v>70.848739495798313</v>
      </c>
      <c r="Q2096" s="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 s="5">
        <f t="shared" si="192"/>
        <v>247.94003412969283</v>
      </c>
      <c r="Q2097" s="6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101.66666666666666</v>
      </c>
      <c r="P2098" s="5">
        <f t="shared" si="192"/>
        <v>186.81393034825871</v>
      </c>
      <c r="Q2098" s="6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 s="5">
        <f t="shared" si="192"/>
        <v>131.98948616600788</v>
      </c>
      <c r="Q2099" s="6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100.33333333333334</v>
      </c>
      <c r="P2100" s="5">
        <f t="shared" si="192"/>
        <v>29.310782241014799</v>
      </c>
      <c r="Q2100" s="6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132.36666666666667</v>
      </c>
      <c r="P2101" s="5">
        <f t="shared" si="192"/>
        <v>245.02436053593178</v>
      </c>
      <c r="Q2101" s="6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136.66666666666666</v>
      </c>
      <c r="P2102" s="5">
        <f t="shared" si="192"/>
        <v>1323.2540463917526</v>
      </c>
      <c r="Q2102" s="6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113.25</v>
      </c>
      <c r="P2103" s="5">
        <f t="shared" si="192"/>
        <v>282.65966789667897</v>
      </c>
      <c r="Q2103" s="6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 s="5">
        <f t="shared" si="192"/>
        <v>91.214401028277635</v>
      </c>
      <c r="Q2104" s="6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146.12318374694613</v>
      </c>
      <c r="P2105" s="5">
        <f t="shared" si="192"/>
        <v>31.75</v>
      </c>
      <c r="Q2105" s="6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129.5</v>
      </c>
      <c r="P2106" s="5" t="str">
        <f t="shared" si="192"/>
        <v>No backers recorded</v>
      </c>
      <c r="Q2106" s="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 s="5">
        <f t="shared" si="192"/>
        <v>88.6875</v>
      </c>
      <c r="Q2107" s="6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107.04545454545456</v>
      </c>
      <c r="P2108" s="5">
        <f t="shared" si="192"/>
        <v>453.14285714285717</v>
      </c>
      <c r="Q2108" s="6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107.73299999999999</v>
      </c>
      <c r="P2109" s="5">
        <f t="shared" ref="P2109:P2172" si="198">IFERROR(E1987/L1987, "No backers recorded")</f>
        <v>12.75</v>
      </c>
      <c r="Q2109" s="6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107.31250000000001</v>
      </c>
      <c r="P2110" s="5">
        <f t="shared" si="198"/>
        <v>1</v>
      </c>
      <c r="Q2110" s="6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106.52500000000001</v>
      </c>
      <c r="P2111" s="5">
        <f t="shared" si="198"/>
        <v>83.428571428571431</v>
      </c>
      <c r="Q2111" s="6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100.35000000000001</v>
      </c>
      <c r="P2112" s="5">
        <f t="shared" si="198"/>
        <v>25</v>
      </c>
      <c r="Q2112" s="6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106.5</v>
      </c>
      <c r="P2113" s="5">
        <f t="shared" si="198"/>
        <v>50</v>
      </c>
      <c r="Q2113" s="6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 s="5">
        <f t="shared" si="198"/>
        <v>101.8</v>
      </c>
      <c r="Q2114" s="6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(E2115/D2115)*100</f>
        <v>104.85714285714285</v>
      </c>
      <c r="P2115" s="5">
        <f t="shared" si="198"/>
        <v>46.666666666666664</v>
      </c>
      <c r="Q2115" s="6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104.69999999999999</v>
      </c>
      <c r="P2116" s="5">
        <f t="shared" si="198"/>
        <v>1</v>
      </c>
      <c r="Q2116" s="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225.66666666666669</v>
      </c>
      <c r="P2117" s="5" t="str">
        <f t="shared" si="198"/>
        <v>No backers recorded</v>
      </c>
      <c r="Q2117" s="6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100.90416666666667</v>
      </c>
      <c r="P2118" s="5" t="str">
        <f t="shared" si="198"/>
        <v>No backers recorded</v>
      </c>
      <c r="Q2118" s="6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147.75</v>
      </c>
      <c r="P2119" s="5">
        <f t="shared" si="198"/>
        <v>26</v>
      </c>
      <c r="Q2119" s="6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134.61099999999999</v>
      </c>
      <c r="P2120" s="5" t="str">
        <f t="shared" si="198"/>
        <v>No backers recorded</v>
      </c>
      <c r="Q2120" s="6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100.75</v>
      </c>
      <c r="P2121" s="5" t="str">
        <f t="shared" si="198"/>
        <v>No backers recorded</v>
      </c>
      <c r="Q2121" s="6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100.880375</v>
      </c>
      <c r="P2122" s="5">
        <f t="shared" si="198"/>
        <v>218.33333333333334</v>
      </c>
      <c r="Q2122" s="6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0.56800000000000006</v>
      </c>
      <c r="P2123" s="5">
        <f t="shared" si="198"/>
        <v>33.714285714285715</v>
      </c>
      <c r="Q2123" s="6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0.38750000000000001</v>
      </c>
      <c r="P2124" s="5">
        <f t="shared" si="198"/>
        <v>25</v>
      </c>
      <c r="Q2124" s="6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 s="5">
        <f t="shared" si="198"/>
        <v>128.38790470372632</v>
      </c>
      <c r="Q2125" s="6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10.454545454545453</v>
      </c>
      <c r="P2126" s="5">
        <f t="shared" si="198"/>
        <v>78.834261818181815</v>
      </c>
      <c r="Q2126" s="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1.4200000000000002</v>
      </c>
      <c r="P2127" s="5">
        <f t="shared" si="198"/>
        <v>91.764705882352942</v>
      </c>
      <c r="Q2127" s="6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0.05</v>
      </c>
      <c r="P2128" s="5">
        <f t="shared" si="198"/>
        <v>331.10237288135596</v>
      </c>
      <c r="Q2128" s="6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28.842857142857142</v>
      </c>
      <c r="P2129" s="5">
        <f t="shared" si="198"/>
        <v>194.26193717277485</v>
      </c>
      <c r="Q2129" s="6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0.16666666666666669</v>
      </c>
      <c r="P2130" s="5">
        <f t="shared" si="198"/>
        <v>408.97689768976898</v>
      </c>
      <c r="Q2130" s="6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11.799999999999999</v>
      </c>
      <c r="P2131" s="5">
        <f t="shared" si="198"/>
        <v>84.459270072992695</v>
      </c>
      <c r="Q2131" s="6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0.20238095238095236</v>
      </c>
      <c r="P2132" s="5">
        <f t="shared" si="198"/>
        <v>44.853658536585364</v>
      </c>
      <c r="Q2132" s="6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 s="5">
        <f t="shared" si="198"/>
        <v>383.3643216080402</v>
      </c>
      <c r="Q2133" s="6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2.1129899999999995</v>
      </c>
      <c r="P2134" s="5">
        <f t="shared" si="198"/>
        <v>55.276856649395505</v>
      </c>
      <c r="Q2134" s="6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</v>
      </c>
      <c r="P2135" s="5">
        <f t="shared" si="198"/>
        <v>422.02059732234807</v>
      </c>
      <c r="Q2135" s="6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1.7333333333333332</v>
      </c>
      <c r="P2136" s="5">
        <f t="shared" si="198"/>
        <v>64.180327868852459</v>
      </c>
      <c r="Q2136" s="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</v>
      </c>
      <c r="P2137" s="5">
        <f t="shared" si="198"/>
        <v>173.57781674704077</v>
      </c>
      <c r="Q2137" s="6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5.9612499999999999E-2</v>
      </c>
      <c r="P2138" s="5">
        <f t="shared" si="198"/>
        <v>88.601680840609291</v>
      </c>
      <c r="Q2138" s="6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28.405999999999999</v>
      </c>
      <c r="P2139" s="5">
        <f t="shared" si="198"/>
        <v>50.222283950617282</v>
      </c>
      <c r="Q2139" s="6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12.8</v>
      </c>
      <c r="P2140" s="5">
        <f t="shared" si="198"/>
        <v>192.38876826722338</v>
      </c>
      <c r="Q2140" s="6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5.42</v>
      </c>
      <c r="P2141" s="5">
        <f t="shared" si="198"/>
        <v>73.416901408450698</v>
      </c>
      <c r="Q2141" s="6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0.11199999999999999</v>
      </c>
      <c r="P2142" s="5">
        <f t="shared" si="198"/>
        <v>147.68495555555555</v>
      </c>
      <c r="Q2142" s="6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5">
        <f t="shared" si="198"/>
        <v>108.96848314606741</v>
      </c>
      <c r="Q2143" s="6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5.7238095238095239</v>
      </c>
      <c r="P2144" s="5">
        <f t="shared" si="198"/>
        <v>23.647540983606557</v>
      </c>
      <c r="Q2144" s="6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11.25</v>
      </c>
      <c r="P2145" s="5">
        <f t="shared" si="198"/>
        <v>147.94736842105263</v>
      </c>
      <c r="Q2145" s="6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1.7098591549295776</v>
      </c>
      <c r="P2146" s="5">
        <f t="shared" si="198"/>
        <v>385.03692307692307</v>
      </c>
      <c r="Q2146" s="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30.433333333333334</v>
      </c>
      <c r="P2147" s="5">
        <f t="shared" si="198"/>
        <v>457.39093484419266</v>
      </c>
      <c r="Q2147" s="6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0.02</v>
      </c>
      <c r="P2148" s="5">
        <f t="shared" si="198"/>
        <v>222.99047619047619</v>
      </c>
      <c r="Q2148" s="6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0.69641025641025645</v>
      </c>
      <c r="P2149" s="5">
        <f t="shared" si="198"/>
        <v>220.74074074074073</v>
      </c>
      <c r="Q2149" s="6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 s="5">
        <f t="shared" si="198"/>
        <v>73.503898678414089</v>
      </c>
      <c r="Q2150" s="6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5">
        <f t="shared" si="198"/>
        <v>223.09647495361781</v>
      </c>
      <c r="Q2151" s="6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0.80999999999999994</v>
      </c>
      <c r="P2152" s="5">
        <f t="shared" si="198"/>
        <v>47.911392405063289</v>
      </c>
      <c r="Q2152" s="6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0.26222222222222225</v>
      </c>
      <c r="P2153" s="5">
        <f t="shared" si="198"/>
        <v>96.063829787234042</v>
      </c>
      <c r="Q2153" s="6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0.16666666666666669</v>
      </c>
      <c r="P2154" s="5">
        <f t="shared" si="198"/>
        <v>118.6144</v>
      </c>
      <c r="Q2154" s="6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9.124454880912446E-3</v>
      </c>
      <c r="P2155" s="5">
        <f t="shared" si="198"/>
        <v>118.45472440944881</v>
      </c>
      <c r="Q2155" s="6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0.8</v>
      </c>
      <c r="P2156" s="5">
        <f t="shared" si="198"/>
        <v>143.21468926553672</v>
      </c>
      <c r="Q2156" s="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2.2999999999999998</v>
      </c>
      <c r="P2157" s="5">
        <f t="shared" si="198"/>
        <v>282.71518987341773</v>
      </c>
      <c r="Q2157" s="6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2.6660714285714282</v>
      </c>
      <c r="P2158" s="5">
        <f t="shared" si="198"/>
        <v>593.93620078740162</v>
      </c>
      <c r="Q2158" s="6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28.192</v>
      </c>
      <c r="P2159" s="5">
        <f t="shared" si="198"/>
        <v>262.15704968944101</v>
      </c>
      <c r="Q2159" s="6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6.5900366666666672</v>
      </c>
      <c r="P2160" s="5">
        <f t="shared" si="198"/>
        <v>46.580778301886795</v>
      </c>
      <c r="Q2160" s="6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0.72222222222222221</v>
      </c>
      <c r="P2161" s="5">
        <f t="shared" si="198"/>
        <v>70.041118881118877</v>
      </c>
      <c r="Q2161" s="6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0.85000000000000009</v>
      </c>
      <c r="P2162" s="5">
        <f t="shared" si="198"/>
        <v>164.90686274509804</v>
      </c>
      <c r="Q2162" s="6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115.75</v>
      </c>
      <c r="P2163" s="5">
        <f t="shared" si="198"/>
        <v>449.26385224274406</v>
      </c>
      <c r="Q2163" s="6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112.26666666666667</v>
      </c>
      <c r="P2164" s="5">
        <f t="shared" si="198"/>
        <v>27.472841328413285</v>
      </c>
      <c r="Q2164" s="6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132.20000000000002</v>
      </c>
      <c r="P2165" s="5">
        <f t="shared" si="198"/>
        <v>143.97499999999999</v>
      </c>
      <c r="Q2165" s="6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102.63636363636364</v>
      </c>
      <c r="P2166" s="5">
        <f t="shared" si="198"/>
        <v>88.23571428571428</v>
      </c>
      <c r="Q2166" s="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138.64000000000001</v>
      </c>
      <c r="P2167" s="5">
        <f t="shared" si="198"/>
        <v>36.326424870466319</v>
      </c>
      <c r="Q2167" s="6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146.6</v>
      </c>
      <c r="P2168" s="5">
        <f t="shared" si="198"/>
        <v>90.177777777777777</v>
      </c>
      <c r="Q2168" s="6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 s="5">
        <f t="shared" si="198"/>
        <v>152.62361216730039</v>
      </c>
      <c r="Q2169" s="6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121.5816111111111</v>
      </c>
      <c r="P2170" s="5">
        <f t="shared" si="198"/>
        <v>55.806451612903224</v>
      </c>
      <c r="Q2170" s="6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 s="5">
        <f t="shared" si="198"/>
        <v>227.85327313769753</v>
      </c>
      <c r="Q2171" s="6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180.85714285714286</v>
      </c>
      <c r="P2172" s="5">
        <f t="shared" si="198"/>
        <v>91.82989803350327</v>
      </c>
      <c r="Q2172" s="6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106.075</v>
      </c>
      <c r="P2173" s="5">
        <f t="shared" ref="P2173:P2236" si="204">IFERROR(E2051/L2051, "No backers recorded")</f>
        <v>80.991037735849048</v>
      </c>
      <c r="Q2173" s="6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 s="5">
        <f t="shared" si="204"/>
        <v>278.39411764705881</v>
      </c>
      <c r="Q2174" s="6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126.92857142857143</v>
      </c>
      <c r="P2175" s="5">
        <f t="shared" si="204"/>
        <v>43.095041322314053</v>
      </c>
      <c r="Q2175" s="6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102.97499999999999</v>
      </c>
      <c r="P2176" s="5">
        <f t="shared" si="204"/>
        <v>326.29205175600737</v>
      </c>
      <c r="Q2176" s="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 s="5">
        <f t="shared" si="204"/>
        <v>41.743801652892564</v>
      </c>
      <c r="Q2177" s="6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126.02</v>
      </c>
      <c r="P2178" s="5">
        <f t="shared" si="204"/>
        <v>64.020933977455712</v>
      </c>
      <c r="Q2178" s="6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(E2179/D2179)*100</f>
        <v>100.12</v>
      </c>
      <c r="P2179" s="5">
        <f t="shared" si="204"/>
        <v>99.455445544554451</v>
      </c>
      <c r="Q2179" s="6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138.64000000000001</v>
      </c>
      <c r="P2180" s="5">
        <f t="shared" si="204"/>
        <v>138.49458483754512</v>
      </c>
      <c r="Q2180" s="6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161.4</v>
      </c>
      <c r="P2181" s="5">
        <f t="shared" si="204"/>
        <v>45.547792792792798</v>
      </c>
      <c r="Q2181" s="6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107.18419999999999</v>
      </c>
      <c r="P2182" s="5">
        <f t="shared" si="204"/>
        <v>10.507317073170732</v>
      </c>
      <c r="Q2182" s="6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153.1</v>
      </c>
      <c r="P2183" s="5">
        <f t="shared" si="204"/>
        <v>114.76533333333333</v>
      </c>
      <c r="Q2183" s="6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524.16666666666663</v>
      </c>
      <c r="P2184" s="5">
        <f t="shared" si="204"/>
        <v>35.997067448680355</v>
      </c>
      <c r="Q2184" s="6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489.27777777777777</v>
      </c>
      <c r="P2185" s="5">
        <f t="shared" si="204"/>
        <v>154.17142857142858</v>
      </c>
      <c r="Q2185" s="6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284.74</v>
      </c>
      <c r="P2186" s="5">
        <f t="shared" si="204"/>
        <v>566.38916256157631</v>
      </c>
      <c r="Q2186" s="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1856.97</v>
      </c>
      <c r="P2187" s="5">
        <f t="shared" si="204"/>
        <v>120.85714285714286</v>
      </c>
      <c r="Q2187" s="6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109.67499999999998</v>
      </c>
      <c r="P2188" s="5">
        <f t="shared" si="204"/>
        <v>86.163845492085343</v>
      </c>
      <c r="Q2188" s="6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1014.6425</v>
      </c>
      <c r="P2189" s="5">
        <f t="shared" si="204"/>
        <v>51.212114395886893</v>
      </c>
      <c r="Q2189" s="6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412.17692027666544</v>
      </c>
      <c r="P2190" s="5">
        <f t="shared" si="204"/>
        <v>67.261538461538464</v>
      </c>
      <c r="Q2190" s="6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503.25</v>
      </c>
      <c r="P2191" s="5">
        <f t="shared" si="204"/>
        <v>62.8</v>
      </c>
      <c r="Q2191" s="6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184.61052631578946</v>
      </c>
      <c r="P2192" s="5">
        <f t="shared" si="204"/>
        <v>346.13118421052633</v>
      </c>
      <c r="Q2192" s="6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119.73333333333333</v>
      </c>
      <c r="P2193" s="5">
        <f t="shared" si="204"/>
        <v>244.11912547528519</v>
      </c>
      <c r="Q2193" s="6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1081.2401666666667</v>
      </c>
      <c r="P2194" s="5">
        <f t="shared" si="204"/>
        <v>259.25424836601309</v>
      </c>
      <c r="Q2194" s="6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452.37333333333333</v>
      </c>
      <c r="P2195" s="5">
        <f t="shared" si="204"/>
        <v>201.96402877697841</v>
      </c>
      <c r="Q2195" s="6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537.37</v>
      </c>
      <c r="P2196" s="5">
        <f t="shared" si="204"/>
        <v>226.20857142857142</v>
      </c>
      <c r="Q2196" s="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120.32608695652173</v>
      </c>
      <c r="P2197" s="5">
        <f t="shared" si="204"/>
        <v>324.69</v>
      </c>
      <c r="Q2197" s="6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113.83571428571429</v>
      </c>
      <c r="P2198" s="5">
        <f t="shared" si="204"/>
        <v>205</v>
      </c>
      <c r="Q2198" s="6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951.03109999999992</v>
      </c>
      <c r="P2199" s="5">
        <f t="shared" si="204"/>
        <v>20.465926829268295</v>
      </c>
      <c r="Q2199" s="6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132.89249999999998</v>
      </c>
      <c r="P2200" s="5">
        <f t="shared" si="204"/>
        <v>116.35303146309367</v>
      </c>
      <c r="Q2200" s="6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146.97777777777779</v>
      </c>
      <c r="P2201" s="5">
        <f t="shared" si="204"/>
        <v>307.20212765957444</v>
      </c>
      <c r="Q2201" s="6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542.15</v>
      </c>
      <c r="P2202" s="5">
        <f t="shared" si="204"/>
        <v>546.6875</v>
      </c>
      <c r="Q2202" s="6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382.71818181818185</v>
      </c>
      <c r="P2203" s="5">
        <f t="shared" si="204"/>
        <v>47.474464579901152</v>
      </c>
      <c r="Q2203" s="6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704.18124999999998</v>
      </c>
      <c r="P2204" s="5">
        <f t="shared" si="204"/>
        <v>101.56</v>
      </c>
      <c r="Q2204" s="6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109.55</v>
      </c>
      <c r="P2205" s="5">
        <f t="shared" si="204"/>
        <v>72.909090909090907</v>
      </c>
      <c r="Q2205" s="6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132.86666666666667</v>
      </c>
      <c r="P2206" s="5">
        <f t="shared" si="204"/>
        <v>43.710526315789473</v>
      </c>
      <c r="Q2206" s="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 s="5">
        <f t="shared" si="204"/>
        <v>34</v>
      </c>
      <c r="Q2207" s="6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102.72727272727273</v>
      </c>
      <c r="P2208" s="5">
        <f t="shared" si="204"/>
        <v>70.652173913043484</v>
      </c>
      <c r="Q2208" s="6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 s="5">
        <f t="shared" si="204"/>
        <v>89.301204819277103</v>
      </c>
      <c r="Q2209" s="6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101.6</v>
      </c>
      <c r="P2210" s="5">
        <f t="shared" si="204"/>
        <v>115.08571428571429</v>
      </c>
      <c r="Q2210" s="6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150.80000000000001</v>
      </c>
      <c r="P2211" s="5">
        <f t="shared" si="204"/>
        <v>62.12</v>
      </c>
      <c r="Q2211" s="6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111.425</v>
      </c>
      <c r="P2212" s="5">
        <f t="shared" si="204"/>
        <v>46.204266666666669</v>
      </c>
      <c r="Q2212" s="6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195.6</v>
      </c>
      <c r="P2213" s="5">
        <f t="shared" si="204"/>
        <v>48.54854838709678</v>
      </c>
      <c r="Q2213" s="6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114.38333333333333</v>
      </c>
      <c r="P2214" s="5">
        <f t="shared" si="204"/>
        <v>57.520187499999999</v>
      </c>
      <c r="Q2214" s="6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 s="5">
        <f t="shared" si="204"/>
        <v>88.147154471544724</v>
      </c>
      <c r="Q2215" s="6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292.50166666666667</v>
      </c>
      <c r="P2216" s="5">
        <f t="shared" si="204"/>
        <v>110.49090909090908</v>
      </c>
      <c r="Q2216" s="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156.36363636363637</v>
      </c>
      <c r="P2217" s="5">
        <f t="shared" si="204"/>
        <v>66.826086956521735</v>
      </c>
      <c r="Q2217" s="6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105.66666666666666</v>
      </c>
      <c r="P2218" s="5">
        <f t="shared" si="204"/>
        <v>58.597222222222221</v>
      </c>
      <c r="Q2218" s="6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101.19047619047619</v>
      </c>
      <c r="P2219" s="5">
        <f t="shared" si="204"/>
        <v>113.63636363636364</v>
      </c>
      <c r="Q2219" s="6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122.833</v>
      </c>
      <c r="P2220" s="5">
        <f t="shared" si="204"/>
        <v>43.571428571428569</v>
      </c>
      <c r="Q2220" s="6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101.49999999999999</v>
      </c>
      <c r="P2221" s="5">
        <f t="shared" si="204"/>
        <v>78.94736842105263</v>
      </c>
      <c r="Q2221" s="6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101.14285714285714</v>
      </c>
      <c r="P2222" s="5">
        <f t="shared" si="204"/>
        <v>188.125</v>
      </c>
      <c r="Q2222" s="6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108.11999999999999</v>
      </c>
      <c r="P2223" s="5">
        <f t="shared" si="204"/>
        <v>63.031746031746032</v>
      </c>
      <c r="Q2223" s="6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162.6</v>
      </c>
      <c r="P2224" s="5">
        <f t="shared" si="204"/>
        <v>30.37037037037037</v>
      </c>
      <c r="Q2224" s="6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105.80000000000001</v>
      </c>
      <c r="P2225" s="5">
        <f t="shared" si="204"/>
        <v>51.477272727272727</v>
      </c>
      <c r="Q2225" s="6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243.15000000000003</v>
      </c>
      <c r="P2226" s="5">
        <f t="shared" si="204"/>
        <v>35.789473684210527</v>
      </c>
      <c r="Q2226" s="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944.83338095238094</v>
      </c>
      <c r="P2227" s="5">
        <f t="shared" si="204"/>
        <v>98.817391304347822</v>
      </c>
      <c r="Q2227" s="6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108.46283333333334</v>
      </c>
      <c r="P2228" s="5">
        <f t="shared" si="204"/>
        <v>28</v>
      </c>
      <c r="Q2228" s="6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157.37692307692308</v>
      </c>
      <c r="P2229" s="5">
        <f t="shared" si="204"/>
        <v>51.313131313131315</v>
      </c>
      <c r="Q2229" s="6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1174.49</v>
      </c>
      <c r="P2230" s="5">
        <f t="shared" si="204"/>
        <v>53.522727272727273</v>
      </c>
      <c r="Q2230" s="6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171.04755366949576</v>
      </c>
      <c r="P2231" s="5">
        <f t="shared" si="204"/>
        <v>37.149310344827583</v>
      </c>
      <c r="Q2231" s="6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125.95294117647057</v>
      </c>
      <c r="P2232" s="5">
        <f t="shared" si="204"/>
        <v>89.895287958115176</v>
      </c>
      <c r="Q2232" s="6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1212.1296000000002</v>
      </c>
      <c r="P2233" s="5">
        <f t="shared" si="204"/>
        <v>106.52500000000001</v>
      </c>
      <c r="Q2233" s="6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495.8</v>
      </c>
      <c r="P2234" s="5">
        <f t="shared" si="204"/>
        <v>52.815789473684212</v>
      </c>
      <c r="Q2234" s="6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332.03999999999996</v>
      </c>
      <c r="P2235" s="5">
        <f t="shared" si="204"/>
        <v>54.615384615384613</v>
      </c>
      <c r="Q2235" s="6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 s="5">
        <f t="shared" si="204"/>
        <v>27.272727272727273</v>
      </c>
      <c r="Q2236" s="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153.3153846153846</v>
      </c>
      <c r="P2237" s="5">
        <f t="shared" ref="P2237:P2300" si="210">IFERROR(E2115/L2115, "No backers recorded")</f>
        <v>68.598130841121488</v>
      </c>
      <c r="Q2237" s="6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537.10714285714289</v>
      </c>
      <c r="P2238" s="5">
        <f t="shared" si="210"/>
        <v>35.612244897959187</v>
      </c>
      <c r="Q2238" s="6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352.92777777777775</v>
      </c>
      <c r="P2239" s="5">
        <f t="shared" si="210"/>
        <v>94.027777777777771</v>
      </c>
      <c r="Q2239" s="6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137.4</v>
      </c>
      <c r="P2240" s="5">
        <f t="shared" si="210"/>
        <v>526.45652173913038</v>
      </c>
      <c r="Q2240" s="6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128.02668</v>
      </c>
      <c r="P2241" s="5">
        <f t="shared" si="210"/>
        <v>50.657142857142858</v>
      </c>
      <c r="Q2241" s="6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270.68</v>
      </c>
      <c r="P2242" s="5">
        <f t="shared" si="210"/>
        <v>79.182941176470578</v>
      </c>
      <c r="Q2242" s="6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(E2243/D2243)*100</f>
        <v>806.4</v>
      </c>
      <c r="P2243" s="5">
        <f t="shared" si="210"/>
        <v>91.590909090909093</v>
      </c>
      <c r="Q2243" s="6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1360.0976000000001</v>
      </c>
      <c r="P2244" s="5">
        <f t="shared" si="210"/>
        <v>116.96275362318841</v>
      </c>
      <c r="Q2244" s="6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 s="5">
        <f t="shared" si="210"/>
        <v>28.4</v>
      </c>
      <c r="Q2245" s="6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377.02</v>
      </c>
      <c r="P2246" s="5">
        <f t="shared" si="210"/>
        <v>103.33333333333333</v>
      </c>
      <c r="Q2246" s="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2647.0250000000001</v>
      </c>
      <c r="P2247" s="5">
        <f t="shared" si="210"/>
        <v>10</v>
      </c>
      <c r="Q2247" s="6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100.12</v>
      </c>
      <c r="P2248" s="5">
        <f t="shared" si="210"/>
        <v>23</v>
      </c>
      <c r="Q2248" s="6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104.45405405405405</v>
      </c>
      <c r="P2249" s="5">
        <f t="shared" si="210"/>
        <v>31.555555555555557</v>
      </c>
      <c r="Q2249" s="6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107.21428571428571</v>
      </c>
      <c r="P2250" s="5">
        <f t="shared" si="210"/>
        <v>5</v>
      </c>
      <c r="Q2250" s="6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168.77142857142857</v>
      </c>
      <c r="P2251" s="5">
        <f t="shared" si="210"/>
        <v>34.220338983050844</v>
      </c>
      <c r="Q2251" s="6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975.11200000000008</v>
      </c>
      <c r="P2252" s="5">
        <f t="shared" si="210"/>
        <v>25</v>
      </c>
      <c r="Q2252" s="6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134.44929411764704</v>
      </c>
      <c r="P2253" s="5">
        <f t="shared" si="210"/>
        <v>19.666666666666668</v>
      </c>
      <c r="Q2253" s="6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272.27777777777777</v>
      </c>
      <c r="P2254" s="5">
        <f t="shared" si="210"/>
        <v>21.25</v>
      </c>
      <c r="Q2254" s="6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112.6875</v>
      </c>
      <c r="P2255" s="5">
        <f t="shared" si="210"/>
        <v>8.3333333333333339</v>
      </c>
      <c r="Q2255" s="6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459.8</v>
      </c>
      <c r="P2256" s="5">
        <f t="shared" si="210"/>
        <v>21.34333333333333</v>
      </c>
      <c r="Q2256" s="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286.65822784810126</v>
      </c>
      <c r="P2257" s="5">
        <f t="shared" si="210"/>
        <v>5.333333333333333</v>
      </c>
      <c r="Q2257" s="6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222.70833333333334</v>
      </c>
      <c r="P2258" s="5">
        <f t="shared" si="210"/>
        <v>34.666666666666664</v>
      </c>
      <c r="Q2258" s="6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636.14</v>
      </c>
      <c r="P2259" s="5">
        <f t="shared" si="210"/>
        <v>21.727272727272727</v>
      </c>
      <c r="Q2259" s="6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146.5</v>
      </c>
      <c r="P2260" s="5">
        <f t="shared" si="210"/>
        <v>11.922499999999999</v>
      </c>
      <c r="Q2260" s="6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1867.1</v>
      </c>
      <c r="P2261" s="5">
        <f t="shared" si="210"/>
        <v>26.59737827715356</v>
      </c>
      <c r="Q2261" s="6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326.92</v>
      </c>
      <c r="P2262" s="5">
        <f t="shared" si="210"/>
        <v>10.666666666666666</v>
      </c>
      <c r="Q2262" s="6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779.5</v>
      </c>
      <c r="P2263" s="5">
        <f t="shared" si="210"/>
        <v>29.035714285714285</v>
      </c>
      <c r="Q2263" s="6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154.15151515151516</v>
      </c>
      <c r="P2264" s="5">
        <f t="shared" si="210"/>
        <v>50.909090909090907</v>
      </c>
      <c r="Q2264" s="6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115.54666666666667</v>
      </c>
      <c r="P2265" s="5" t="str">
        <f t="shared" si="210"/>
        <v>No backers recorded</v>
      </c>
      <c r="Q2265" s="6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180.03333333333333</v>
      </c>
      <c r="P2266" s="5">
        <f t="shared" si="210"/>
        <v>50.083333333333336</v>
      </c>
      <c r="Q2266" s="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298.5</v>
      </c>
      <c r="P2267" s="5">
        <f t="shared" si="210"/>
        <v>45</v>
      </c>
      <c r="Q2267" s="6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320.26666666666665</v>
      </c>
      <c r="P2268" s="5">
        <f t="shared" si="210"/>
        <v>25.291666666666668</v>
      </c>
      <c r="Q2268" s="6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380.52499999999998</v>
      </c>
      <c r="P2269" s="5">
        <f t="shared" si="210"/>
        <v>51.292134831460672</v>
      </c>
      <c r="Q2269" s="6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102.60000000000001</v>
      </c>
      <c r="P2270" s="5">
        <f t="shared" si="210"/>
        <v>1</v>
      </c>
      <c r="Q2270" s="6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1801.64</v>
      </c>
      <c r="P2271" s="5">
        <f t="shared" si="210"/>
        <v>49.381818181818183</v>
      </c>
      <c r="Q2271" s="6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720.24800000000005</v>
      </c>
      <c r="P2272" s="5">
        <f t="shared" si="210"/>
        <v>1</v>
      </c>
      <c r="Q2272" s="6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283.09000000000003</v>
      </c>
      <c r="P2273" s="5" t="str">
        <f t="shared" si="210"/>
        <v>No backers recorded</v>
      </c>
      <c r="Q2273" s="6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1356.6000000000001</v>
      </c>
      <c r="P2274" s="5">
        <f t="shared" si="210"/>
        <v>101.25</v>
      </c>
      <c r="Q2274" s="6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220.35999999999999</v>
      </c>
      <c r="P2275" s="5">
        <f t="shared" si="210"/>
        <v>19.666666666666668</v>
      </c>
      <c r="Q2275" s="6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119.6</v>
      </c>
      <c r="P2276" s="5">
        <f t="shared" si="210"/>
        <v>12.5</v>
      </c>
      <c r="Q2276" s="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407.76923076923077</v>
      </c>
      <c r="P2277" s="5">
        <f t="shared" si="210"/>
        <v>8.5</v>
      </c>
      <c r="Q2277" s="6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105.81826105905425</v>
      </c>
      <c r="P2278" s="5">
        <f t="shared" si="210"/>
        <v>1</v>
      </c>
      <c r="Q2278" s="6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141.08235294117648</v>
      </c>
      <c r="P2279" s="5">
        <f t="shared" si="210"/>
        <v>23</v>
      </c>
      <c r="Q2279" s="6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270.7</v>
      </c>
      <c r="P2280" s="5">
        <f t="shared" si="210"/>
        <v>17.987951807228917</v>
      </c>
      <c r="Q2280" s="6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153.80000000000001</v>
      </c>
      <c r="P2281" s="5">
        <f t="shared" si="210"/>
        <v>370.94736842105266</v>
      </c>
      <c r="Q2281" s="6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403.57653061224488</v>
      </c>
      <c r="P2282" s="5">
        <f t="shared" si="210"/>
        <v>63.569485530546629</v>
      </c>
      <c r="Q2282" s="6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 s="5">
        <f t="shared" si="210"/>
        <v>13</v>
      </c>
      <c r="Q2283" s="6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185.33333333333331</v>
      </c>
      <c r="P2284" s="5">
        <f t="shared" si="210"/>
        <v>5.3125</v>
      </c>
      <c r="Q2284" s="6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100.85533333333332</v>
      </c>
      <c r="P2285" s="5">
        <f t="shared" si="210"/>
        <v>35.615384615384613</v>
      </c>
      <c r="Q2285" s="6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106.22116666666668</v>
      </c>
      <c r="P2286" s="5">
        <f t="shared" si="210"/>
        <v>87.103448275862064</v>
      </c>
      <c r="Q2286" s="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121.36666666666667</v>
      </c>
      <c r="P2287" s="5">
        <f t="shared" si="210"/>
        <v>75.11363636363636</v>
      </c>
      <c r="Q2287" s="6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100.06666666666666</v>
      </c>
      <c r="P2288" s="5">
        <f t="shared" si="210"/>
        <v>68.01204819277109</v>
      </c>
      <c r="Q2288" s="6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119.97755555555555</v>
      </c>
      <c r="P2289" s="5">
        <f t="shared" si="210"/>
        <v>29.623931623931625</v>
      </c>
      <c r="Q2289" s="6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100.1</v>
      </c>
      <c r="P2290" s="5">
        <f t="shared" si="210"/>
        <v>91.625</v>
      </c>
      <c r="Q2290" s="6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107.4</v>
      </c>
      <c r="P2291" s="5">
        <f t="shared" si="210"/>
        <v>22.5</v>
      </c>
      <c r="Q2291" s="6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104.06666666666666</v>
      </c>
      <c r="P2292" s="5">
        <f t="shared" si="210"/>
        <v>64.366735294117646</v>
      </c>
      <c r="Q2292" s="6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172.8</v>
      </c>
      <c r="P2293" s="5">
        <f t="shared" si="210"/>
        <v>21.857142857142858</v>
      </c>
      <c r="Q2293" s="6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107.2505</v>
      </c>
      <c r="P2294" s="5">
        <f t="shared" si="210"/>
        <v>33.315789473684212</v>
      </c>
      <c r="Q2294" s="6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108.23529411764706</v>
      </c>
      <c r="P2295" s="5">
        <f t="shared" si="210"/>
        <v>90.276595744680847</v>
      </c>
      <c r="Q2295" s="6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146.08079999999998</v>
      </c>
      <c r="P2296" s="5">
        <f t="shared" si="210"/>
        <v>76.92307692307692</v>
      </c>
      <c r="Q2296" s="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125.25</v>
      </c>
      <c r="P2297" s="5">
        <f t="shared" si="210"/>
        <v>59.233333333333334</v>
      </c>
      <c r="Q2297" s="6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149.07142857142856</v>
      </c>
      <c r="P2298" s="5">
        <f t="shared" si="210"/>
        <v>65.38095238095238</v>
      </c>
      <c r="Q2298" s="6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100.6</v>
      </c>
      <c r="P2299" s="5">
        <f t="shared" si="210"/>
        <v>67.307692307692307</v>
      </c>
      <c r="Q2299" s="6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105.07333333333332</v>
      </c>
      <c r="P2300" s="5">
        <f t="shared" si="210"/>
        <v>88.74647887323944</v>
      </c>
      <c r="Q2300" s="6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350.16666666666663</v>
      </c>
      <c r="P2301" s="5">
        <f t="shared" ref="P2301:P2364" si="216">IFERROR(E2179/L2179, "No backers recorded")</f>
        <v>65.868421052631575</v>
      </c>
      <c r="Q2301" s="6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101.25</v>
      </c>
      <c r="P2302" s="5">
        <f t="shared" si="216"/>
        <v>40.349243306169967</v>
      </c>
      <c r="Q2302" s="6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133.6044</v>
      </c>
      <c r="P2303" s="5">
        <f t="shared" si="216"/>
        <v>76.857142857142861</v>
      </c>
      <c r="Q2303" s="6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170.65217391304347</v>
      </c>
      <c r="P2304" s="5">
        <f t="shared" si="216"/>
        <v>68.707820512820518</v>
      </c>
      <c r="Q2304" s="6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109.35829457364341</v>
      </c>
      <c r="P2305" s="5">
        <f t="shared" si="216"/>
        <v>57.773584905660378</v>
      </c>
      <c r="Q2305" s="6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100.70033333333335</v>
      </c>
      <c r="P2306" s="5">
        <f t="shared" si="216"/>
        <v>44.171348314606739</v>
      </c>
      <c r="Q2306" s="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(E2307/D2307)*100</f>
        <v>101.22777777777779</v>
      </c>
      <c r="P2307" s="5">
        <f t="shared" si="216"/>
        <v>31.566308243727597</v>
      </c>
      <c r="Q2307" s="6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106.75857142857143</v>
      </c>
      <c r="P2308" s="5">
        <f t="shared" si="216"/>
        <v>107.04511278195488</v>
      </c>
      <c r="Q2308" s="6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106.65777537961894</v>
      </c>
      <c r="P2309" s="5">
        <f t="shared" si="216"/>
        <v>149.03451043338683</v>
      </c>
      <c r="Q2309" s="6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101.30622</v>
      </c>
      <c r="P2310" s="5">
        <f t="shared" si="216"/>
        <v>55.956632653061227</v>
      </c>
      <c r="Q2310" s="6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106.67450000000001</v>
      </c>
      <c r="P2311" s="5">
        <f t="shared" si="216"/>
        <v>56.970381807973048</v>
      </c>
      <c r="Q2311" s="6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428.83978378378379</v>
      </c>
      <c r="P2312" s="5">
        <f t="shared" si="216"/>
        <v>44.056420233463037</v>
      </c>
      <c r="Q2312" s="6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104.11111111111111</v>
      </c>
      <c r="P2313" s="5">
        <f t="shared" si="216"/>
        <v>68.625</v>
      </c>
      <c r="Q2313" s="6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107.86666666666666</v>
      </c>
      <c r="P2314" s="5">
        <f t="shared" si="216"/>
        <v>65.318435754189949</v>
      </c>
      <c r="Q2314" s="6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175.84040000000002</v>
      </c>
      <c r="P2315" s="5">
        <f t="shared" si="216"/>
        <v>35.92</v>
      </c>
      <c r="Q2315" s="6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156.97</v>
      </c>
      <c r="P2316" s="5">
        <f t="shared" si="216"/>
        <v>40.070667078443485</v>
      </c>
      <c r="Q2316" s="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102.60000000000001</v>
      </c>
      <c r="P2317" s="5">
        <f t="shared" si="216"/>
        <v>75.647714604236342</v>
      </c>
      <c r="Q2317" s="6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104.04266666666666</v>
      </c>
      <c r="P2318" s="5">
        <f t="shared" si="216"/>
        <v>61.203872437357631</v>
      </c>
      <c r="Q2318" s="6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 s="5">
        <f t="shared" si="216"/>
        <v>48.130434782608695</v>
      </c>
      <c r="Q2319" s="6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121.05999999999999</v>
      </c>
      <c r="P2320" s="5">
        <f t="shared" si="216"/>
        <v>68.106837606837601</v>
      </c>
      <c r="Q2320" s="6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107.69999999999999</v>
      </c>
      <c r="P2321" s="5">
        <f t="shared" si="216"/>
        <v>65.891300230946882</v>
      </c>
      <c r="Q2321" s="6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108.66</v>
      </c>
      <c r="P2322" s="5">
        <f t="shared" si="216"/>
        <v>81.654377880184327</v>
      </c>
      <c r="Q2322" s="6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39.120962394619681</v>
      </c>
      <c r="P2323" s="5">
        <f t="shared" si="216"/>
        <v>52.701195219123505</v>
      </c>
      <c r="Q2323" s="6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3.1481481481481479</v>
      </c>
      <c r="P2324" s="5">
        <f t="shared" si="216"/>
        <v>41.228136882129277</v>
      </c>
      <c r="Q2324" s="6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 s="5">
        <f t="shared" si="216"/>
        <v>15.035357142857142</v>
      </c>
      <c r="Q2325" s="6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20.733333333333334</v>
      </c>
      <c r="P2326" s="5">
        <f t="shared" si="216"/>
        <v>39.066920943134534</v>
      </c>
      <c r="Q2326" s="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 s="5">
        <f t="shared" si="216"/>
        <v>43.82</v>
      </c>
      <c r="Q2327" s="6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0.72</v>
      </c>
      <c r="P2328" s="5">
        <f t="shared" si="216"/>
        <v>27.301369863013697</v>
      </c>
      <c r="Q2328" s="6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526.09431428571429</v>
      </c>
      <c r="P2329" s="5">
        <f t="shared" si="216"/>
        <v>42.222222222222221</v>
      </c>
      <c r="Q2329" s="6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254.45000000000002</v>
      </c>
      <c r="P2330" s="5">
        <f t="shared" si="216"/>
        <v>33.235294117647058</v>
      </c>
      <c r="Q2330" s="6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105.91999999999999</v>
      </c>
      <c r="P2331" s="5">
        <f t="shared" si="216"/>
        <v>285.71428571428572</v>
      </c>
      <c r="Q2331" s="6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102.42285714285715</v>
      </c>
      <c r="P2332" s="5">
        <f t="shared" si="216"/>
        <v>42.333333333333336</v>
      </c>
      <c r="Q2332" s="6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144.31375</v>
      </c>
      <c r="P2333" s="5">
        <f t="shared" si="216"/>
        <v>50.266666666666666</v>
      </c>
      <c r="Q2333" s="6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106.30800000000001</v>
      </c>
      <c r="P2334" s="5">
        <f t="shared" si="216"/>
        <v>61.902777777777779</v>
      </c>
      <c r="Q2334" s="6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212.16666666666666</v>
      </c>
      <c r="P2335" s="5">
        <f t="shared" si="216"/>
        <v>40.75</v>
      </c>
      <c r="Q2335" s="6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101.95</v>
      </c>
      <c r="P2336" s="5">
        <f t="shared" si="216"/>
        <v>55.796747967479675</v>
      </c>
      <c r="Q2336" s="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102.27200000000001</v>
      </c>
      <c r="P2337" s="5">
        <f t="shared" si="216"/>
        <v>10</v>
      </c>
      <c r="Q2337" s="6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520.73254999999995</v>
      </c>
      <c r="P2338" s="5">
        <f t="shared" si="216"/>
        <v>73.125416666666666</v>
      </c>
      <c r="Q2338" s="6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110.65833333333333</v>
      </c>
      <c r="P2339" s="5">
        <f t="shared" si="216"/>
        <v>26.060606060606062</v>
      </c>
      <c r="Q2339" s="6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101.14333333333335</v>
      </c>
      <c r="P2340" s="5">
        <f t="shared" si="216"/>
        <v>22.642857142857142</v>
      </c>
      <c r="Q2340" s="6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294.20799999999997</v>
      </c>
      <c r="P2341" s="5">
        <f t="shared" si="216"/>
        <v>47.222222222222221</v>
      </c>
      <c r="Q2341" s="6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105.77749999999999</v>
      </c>
      <c r="P2342" s="5">
        <f t="shared" si="216"/>
        <v>32.324473684210524</v>
      </c>
      <c r="Q2342" s="6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5">
        <f t="shared" si="216"/>
        <v>53.421052631578945</v>
      </c>
      <c r="Q2343" s="6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5">
        <f t="shared" si="216"/>
        <v>51.304347826086953</v>
      </c>
      <c r="Q2344" s="6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 s="5">
        <f t="shared" si="216"/>
        <v>37.197247706422019</v>
      </c>
      <c r="Q2345" s="6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0.1</v>
      </c>
      <c r="P2346" s="5">
        <f t="shared" si="216"/>
        <v>27.1</v>
      </c>
      <c r="Q2346" s="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5">
        <f t="shared" si="216"/>
        <v>206.31</v>
      </c>
      <c r="Q2347" s="6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6.5000000000000002E-2</v>
      </c>
      <c r="P2348" s="5">
        <f t="shared" si="216"/>
        <v>82.145270270270274</v>
      </c>
      <c r="Q2348" s="6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1.5</v>
      </c>
      <c r="P2349" s="5">
        <f t="shared" si="216"/>
        <v>164.79651993355483</v>
      </c>
      <c r="Q2349" s="6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0.38571428571428573</v>
      </c>
      <c r="P2350" s="5">
        <f t="shared" si="216"/>
        <v>60.820280373831778</v>
      </c>
      <c r="Q2350" s="6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5">
        <f t="shared" si="216"/>
        <v>67.970099667774093</v>
      </c>
      <c r="Q2351" s="6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5">
        <f t="shared" si="216"/>
        <v>81.561805555555551</v>
      </c>
      <c r="Q2352" s="6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0.5714285714285714</v>
      </c>
      <c r="P2353" s="5">
        <f t="shared" si="216"/>
        <v>25.42547309833024</v>
      </c>
      <c r="Q2353" s="6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5">
        <f t="shared" si="216"/>
        <v>21.497991967871485</v>
      </c>
      <c r="Q2354" s="6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5">
        <f t="shared" si="216"/>
        <v>27.226630727762803</v>
      </c>
      <c r="Q2355" s="6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7.1428571428571425E-2</v>
      </c>
      <c r="P2356" s="5">
        <f t="shared" si="216"/>
        <v>25.091093117408906</v>
      </c>
      <c r="Q2356" s="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0.6875</v>
      </c>
      <c r="P2357" s="5">
        <f t="shared" si="216"/>
        <v>21.230179028132991</v>
      </c>
      <c r="Q2357" s="6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5">
        <f t="shared" si="216"/>
        <v>41.607142857142854</v>
      </c>
      <c r="Q2358" s="6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5">
        <f t="shared" si="216"/>
        <v>135.58503401360545</v>
      </c>
      <c r="Q2359" s="6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5">
        <f t="shared" si="216"/>
        <v>22.116176470588236</v>
      </c>
      <c r="Q2360" s="6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14.680000000000001</v>
      </c>
      <c r="P2361" s="5">
        <f t="shared" si="216"/>
        <v>64.625635808748726</v>
      </c>
      <c r="Q2361" s="6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0.04</v>
      </c>
      <c r="P2362" s="5">
        <f t="shared" si="216"/>
        <v>69.569620253164558</v>
      </c>
      <c r="Q2362" s="6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5">
        <f t="shared" si="216"/>
        <v>75.133028169014082</v>
      </c>
      <c r="Q2363" s="6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28.571428571428569</v>
      </c>
      <c r="P2364" s="5">
        <f t="shared" si="216"/>
        <v>140.97916666666666</v>
      </c>
      <c r="Q2364" s="6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5">
        <f t="shared" ref="P2365:P2428" si="222">IFERROR(E2243/L2243, "No backers recorded")</f>
        <v>49.472392638036808</v>
      </c>
      <c r="Q2365" s="6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5">
        <f t="shared" si="222"/>
        <v>53.865251485148519</v>
      </c>
      <c r="Q2366" s="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5">
        <f t="shared" si="222"/>
        <v>4.5712530712530715</v>
      </c>
      <c r="Q2367" s="6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10.52</v>
      </c>
      <c r="P2368" s="5">
        <f t="shared" si="222"/>
        <v>65.00344827586207</v>
      </c>
      <c r="Q2368" s="6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</v>
      </c>
      <c r="P2369" s="5">
        <f t="shared" si="222"/>
        <v>53.475252525252522</v>
      </c>
      <c r="Q2369" s="6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0.25</v>
      </c>
      <c r="P2370" s="5">
        <f t="shared" si="222"/>
        <v>43.912280701754383</v>
      </c>
      <c r="Q2370" s="6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(E2371/D2371)*100</f>
        <v>0</v>
      </c>
      <c r="P2371" s="5">
        <f t="shared" si="222"/>
        <v>50.852631578947367</v>
      </c>
      <c r="Q2371" s="6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0.32800000000000001</v>
      </c>
      <c r="P2372" s="5">
        <f t="shared" si="222"/>
        <v>58.6328125</v>
      </c>
      <c r="Q2372" s="6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5">
        <f t="shared" si="222"/>
        <v>32.81666666666667</v>
      </c>
      <c r="Q2373" s="6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3.2727272727272729</v>
      </c>
      <c r="P2374" s="5">
        <f t="shared" si="222"/>
        <v>426.93169877408059</v>
      </c>
      <c r="Q2374" s="6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5.8823529411764705E-3</v>
      </c>
      <c r="P2375" s="5">
        <f t="shared" si="222"/>
        <v>23.808729166666669</v>
      </c>
      <c r="Q2375" s="6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4.5454545454545456E-2</v>
      </c>
      <c r="P2376" s="5">
        <f t="shared" si="222"/>
        <v>98.413654618473899</v>
      </c>
      <c r="Q2376" s="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5">
        <f t="shared" si="222"/>
        <v>107.32142857142857</v>
      </c>
      <c r="Q2377" s="6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10.877666666666666</v>
      </c>
      <c r="P2378" s="5">
        <f t="shared" si="222"/>
        <v>11.67005076142132</v>
      </c>
      <c r="Q2378" s="6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5">
        <f t="shared" si="222"/>
        <v>41.782287822878232</v>
      </c>
      <c r="Q2379" s="6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5">
        <f t="shared" si="222"/>
        <v>21.38</v>
      </c>
      <c r="Q2380" s="6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5">
        <f t="shared" si="222"/>
        <v>94.103550295857985</v>
      </c>
      <c r="Q2381" s="6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0.36666666666666664</v>
      </c>
      <c r="P2382" s="5">
        <f t="shared" si="222"/>
        <v>15.721951219512196</v>
      </c>
      <c r="Q2382" s="6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</v>
      </c>
      <c r="P2383" s="5">
        <f t="shared" si="222"/>
        <v>90.635922330097088</v>
      </c>
      <c r="Q2383" s="6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</v>
      </c>
      <c r="P2384" s="5">
        <f t="shared" si="222"/>
        <v>97.297619047619051</v>
      </c>
      <c r="Q2384" s="6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4.3499999999999996</v>
      </c>
      <c r="P2385" s="5">
        <f t="shared" si="222"/>
        <v>37.11904761904762</v>
      </c>
      <c r="Q2385" s="6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0.8</v>
      </c>
      <c r="P2386" s="5">
        <f t="shared" si="222"/>
        <v>28.104972375690608</v>
      </c>
      <c r="Q2386" s="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1.2123076923076923</v>
      </c>
      <c r="P2387" s="5">
        <f t="shared" si="222"/>
        <v>144.43333333333334</v>
      </c>
      <c r="Q2387" s="6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5">
        <f t="shared" si="222"/>
        <v>24.274157303370785</v>
      </c>
      <c r="Q2388" s="6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0.68399999999999994</v>
      </c>
      <c r="P2389" s="5">
        <f t="shared" si="222"/>
        <v>35.117647058823529</v>
      </c>
      <c r="Q2389" s="6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1.2513513513513512</v>
      </c>
      <c r="P2390" s="5">
        <f t="shared" si="222"/>
        <v>24.762886597938145</v>
      </c>
      <c r="Q2390" s="6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0.1875</v>
      </c>
      <c r="P2391" s="5">
        <f t="shared" si="222"/>
        <v>188.37871287128712</v>
      </c>
      <c r="Q2391" s="6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5">
        <f t="shared" si="222"/>
        <v>148.08247422680412</v>
      </c>
      <c r="Q2392" s="6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0.125</v>
      </c>
      <c r="P2393" s="5">
        <f t="shared" si="222"/>
        <v>49.934589800443462</v>
      </c>
      <c r="Q2393" s="6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5">
        <f t="shared" si="222"/>
        <v>107.82155688622754</v>
      </c>
      <c r="Q2394" s="6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0.05</v>
      </c>
      <c r="P2395" s="5">
        <f t="shared" si="222"/>
        <v>42.63403614457831</v>
      </c>
      <c r="Q2395" s="6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0.06</v>
      </c>
      <c r="P2396" s="5">
        <f t="shared" si="222"/>
        <v>14.370762711864407</v>
      </c>
      <c r="Q2396" s="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5">
        <f t="shared" si="222"/>
        <v>37.476190476190474</v>
      </c>
      <c r="Q2397" s="6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0.2</v>
      </c>
      <c r="P2398" s="5">
        <f t="shared" si="222"/>
        <v>30.202020202020201</v>
      </c>
      <c r="Q2398" s="6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5">
        <f t="shared" si="222"/>
        <v>33.550632911392405</v>
      </c>
      <c r="Q2399" s="6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5">
        <f t="shared" si="222"/>
        <v>64.74666666666667</v>
      </c>
      <c r="Q2400" s="6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5">
        <f t="shared" si="222"/>
        <v>57.932367149758456</v>
      </c>
      <c r="Q2401" s="6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5">
        <f t="shared" si="222"/>
        <v>53.078431372549019</v>
      </c>
      <c r="Q2402" s="6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0.71785714285714286</v>
      </c>
      <c r="P2403" s="5">
        <f t="shared" si="222"/>
        <v>48.0625</v>
      </c>
      <c r="Q2403" s="6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0.43333333333333329</v>
      </c>
      <c r="P2404" s="5">
        <f t="shared" si="222"/>
        <v>82.396874999999994</v>
      </c>
      <c r="Q2404" s="6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16.833333333333332</v>
      </c>
      <c r="P2405" s="5">
        <f t="shared" si="222"/>
        <v>50.454545454545453</v>
      </c>
      <c r="Q2405" s="6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5">
        <f t="shared" si="222"/>
        <v>115.83333333333333</v>
      </c>
      <c r="Q2406" s="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22.52</v>
      </c>
      <c r="P2407" s="5">
        <f t="shared" si="222"/>
        <v>63.03458333333333</v>
      </c>
      <c r="Q2407" s="6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41.384615384615387</v>
      </c>
      <c r="P2408" s="5">
        <f t="shared" si="222"/>
        <v>108.02152542372882</v>
      </c>
      <c r="Q2408" s="6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25.259090909090908</v>
      </c>
      <c r="P2409" s="5">
        <f t="shared" si="222"/>
        <v>46.088607594936711</v>
      </c>
      <c r="Q2409" s="6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0.2</v>
      </c>
      <c r="P2410" s="5">
        <f t="shared" si="222"/>
        <v>107.21428571428571</v>
      </c>
      <c r="Q2410" s="6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1.8399999999999999</v>
      </c>
      <c r="P2411" s="5">
        <f t="shared" si="222"/>
        <v>50.9338679245283</v>
      </c>
      <c r="Q2411" s="6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5">
        <f t="shared" si="222"/>
        <v>40.04</v>
      </c>
      <c r="Q2412" s="6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0.60399999999999998</v>
      </c>
      <c r="P2413" s="5">
        <f t="shared" si="222"/>
        <v>64.44</v>
      </c>
      <c r="Q2413" s="6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5">
        <f t="shared" si="222"/>
        <v>53.827586206896555</v>
      </c>
      <c r="Q2414" s="6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0.83333333333333337</v>
      </c>
      <c r="P2415" s="5">
        <f t="shared" si="222"/>
        <v>100.46511627906976</v>
      </c>
      <c r="Q2415" s="6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3.0666666666666664</v>
      </c>
      <c r="P2416" s="5">
        <f t="shared" si="222"/>
        <v>46.630652173913049</v>
      </c>
      <c r="Q2416" s="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0.55833333333333335</v>
      </c>
      <c r="P2417" s="5">
        <f t="shared" si="222"/>
        <v>34.074074074074076</v>
      </c>
      <c r="Q2417" s="6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2.5000000000000001E-2</v>
      </c>
      <c r="P2418" s="5">
        <f t="shared" si="222"/>
        <v>65.214642857142863</v>
      </c>
      <c r="Q2418" s="6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5">
        <f t="shared" si="222"/>
        <v>44.205882352941174</v>
      </c>
      <c r="Q2419" s="6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0.02</v>
      </c>
      <c r="P2420" s="5">
        <f t="shared" si="222"/>
        <v>71.965517241379317</v>
      </c>
      <c r="Q2420" s="6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5">
        <f t="shared" si="222"/>
        <v>52.94736842105263</v>
      </c>
      <c r="Q2421" s="6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14.825133372851216</v>
      </c>
      <c r="P2422" s="5">
        <f t="shared" si="222"/>
        <v>109.45138888888889</v>
      </c>
      <c r="Q2422" s="6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1.6666666666666666E-2</v>
      </c>
      <c r="P2423" s="5">
        <f t="shared" si="222"/>
        <v>75.035714285714292</v>
      </c>
      <c r="Q2423" s="6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0.2</v>
      </c>
      <c r="P2424" s="5">
        <f t="shared" si="222"/>
        <v>115.71428571428571</v>
      </c>
      <c r="Q2424" s="6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1.3333333333333334E-2</v>
      </c>
      <c r="P2425" s="5">
        <f t="shared" si="222"/>
        <v>31.659810426540286</v>
      </c>
      <c r="Q2425" s="6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</v>
      </c>
      <c r="P2426" s="5">
        <f t="shared" si="222"/>
        <v>46.176470588235297</v>
      </c>
      <c r="Q2426" s="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2.8571428571428574E-2</v>
      </c>
      <c r="P2427" s="5">
        <f t="shared" si="222"/>
        <v>68.481650485436887</v>
      </c>
      <c r="Q2427" s="6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5">
        <f t="shared" si="222"/>
        <v>53.469203539823013</v>
      </c>
      <c r="Q2428" s="6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2E-3</v>
      </c>
      <c r="P2429" s="5">
        <f t="shared" ref="P2429:P2492" si="228">IFERROR(E2307/L2307, "No backers recorded")</f>
        <v>109.10778443113773</v>
      </c>
      <c r="Q2429" s="6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2.8571428571428571E-3</v>
      </c>
      <c r="P2430" s="5">
        <f t="shared" si="228"/>
        <v>51.185616438356163</v>
      </c>
      <c r="Q2430" s="6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</v>
      </c>
      <c r="P2431" s="5">
        <f t="shared" si="228"/>
        <v>27.936800000000002</v>
      </c>
      <c r="Q2431" s="6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0.70000000000000007</v>
      </c>
      <c r="P2432" s="5">
        <f t="shared" si="228"/>
        <v>82.496921824104234</v>
      </c>
      <c r="Q2432" s="6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2E-3</v>
      </c>
      <c r="P2433" s="5">
        <f t="shared" si="228"/>
        <v>59.817476635514019</v>
      </c>
      <c r="Q2433" s="6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1.4285714285714287E-2</v>
      </c>
      <c r="P2434" s="5">
        <f t="shared" si="228"/>
        <v>64.816470588235291</v>
      </c>
      <c r="Q2434" s="6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(E2435/D2435)*100</f>
        <v>0</v>
      </c>
      <c r="P2435" s="5">
        <f t="shared" si="228"/>
        <v>90.09615384615384</v>
      </c>
      <c r="Q2435" s="6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0.13</v>
      </c>
      <c r="P2436" s="5">
        <f t="shared" si="228"/>
        <v>40.962025316455694</v>
      </c>
      <c r="Q2436" s="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0.48960000000000004</v>
      </c>
      <c r="P2437" s="5">
        <f t="shared" si="228"/>
        <v>56.000127388535034</v>
      </c>
      <c r="Q2437" s="6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3.8461538461538464E-2</v>
      </c>
      <c r="P2438" s="5">
        <f t="shared" si="228"/>
        <v>37.672800000000002</v>
      </c>
      <c r="Q2438" s="6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5">
        <f t="shared" si="228"/>
        <v>40.078125</v>
      </c>
      <c r="Q2439" s="6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0.33333333333333337</v>
      </c>
      <c r="P2440" s="5">
        <f t="shared" si="228"/>
        <v>78.031999999999996</v>
      </c>
      <c r="Q2440" s="6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5">
        <f t="shared" si="228"/>
        <v>18.90909090909091</v>
      </c>
      <c r="Q2441" s="6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0.2</v>
      </c>
      <c r="P2442" s="5">
        <f t="shared" si="228"/>
        <v>37.134969325153371</v>
      </c>
      <c r="Q2442" s="6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107.88</v>
      </c>
      <c r="P2443" s="5">
        <f t="shared" si="228"/>
        <v>41.961038961038959</v>
      </c>
      <c r="Q2443" s="6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125.94166666666666</v>
      </c>
      <c r="P2444" s="5">
        <f t="shared" si="228"/>
        <v>61.044943820224717</v>
      </c>
      <c r="Q2444" s="6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202.51495</v>
      </c>
      <c r="P2445" s="5">
        <f t="shared" si="228"/>
        <v>64.53125</v>
      </c>
      <c r="Q2445" s="6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108.60000000000001</v>
      </c>
      <c r="P2446" s="5">
        <f t="shared" si="228"/>
        <v>21.25</v>
      </c>
      <c r="Q2446" s="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172.8</v>
      </c>
      <c r="P2447" s="5">
        <f t="shared" si="228"/>
        <v>30</v>
      </c>
      <c r="Q2447" s="6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167.98</v>
      </c>
      <c r="P2448" s="5">
        <f t="shared" si="228"/>
        <v>25.491803278688526</v>
      </c>
      <c r="Q2448" s="6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427.20000000000005</v>
      </c>
      <c r="P2449" s="5">
        <f t="shared" si="228"/>
        <v>11.428571428571429</v>
      </c>
      <c r="Q2449" s="6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107.5</v>
      </c>
      <c r="P2450" s="5">
        <f t="shared" si="228"/>
        <v>108</v>
      </c>
      <c r="Q2450" s="6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 s="5">
        <f t="shared" si="228"/>
        <v>54.883162444113267</v>
      </c>
      <c r="Q2451" s="6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101.53353333333335</v>
      </c>
      <c r="P2452" s="5">
        <f t="shared" si="228"/>
        <v>47.383612662942269</v>
      </c>
      <c r="Q2452" s="6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115.45</v>
      </c>
      <c r="P2453" s="5">
        <f t="shared" si="228"/>
        <v>211.84</v>
      </c>
      <c r="Q2453" s="6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133.5</v>
      </c>
      <c r="P2454" s="5">
        <f t="shared" si="228"/>
        <v>219.92638036809817</v>
      </c>
      <c r="Q2454" s="6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154.69999999999999</v>
      </c>
      <c r="P2455" s="5">
        <f t="shared" si="228"/>
        <v>40.795406360424032</v>
      </c>
      <c r="Q2455" s="6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100.84571428571429</v>
      </c>
      <c r="P2456" s="5">
        <f t="shared" si="228"/>
        <v>75.502840909090907</v>
      </c>
      <c r="Q2456" s="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 s="5">
        <f t="shared" si="228"/>
        <v>13.542553191489361</v>
      </c>
      <c r="Q2457" s="6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180.86666666666667</v>
      </c>
      <c r="P2458" s="5">
        <f t="shared" si="228"/>
        <v>60.865671641791046</v>
      </c>
      <c r="Q2458" s="6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102.30434782608695</v>
      </c>
      <c r="P2459" s="5">
        <f t="shared" si="228"/>
        <v>115.69230769230769</v>
      </c>
      <c r="Q2459" s="6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110.17999999999999</v>
      </c>
      <c r="P2460" s="5">
        <f t="shared" si="228"/>
        <v>48.104623556581984</v>
      </c>
      <c r="Q2460" s="6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102.25</v>
      </c>
      <c r="P2461" s="5">
        <f t="shared" si="228"/>
        <v>74.184357541899445</v>
      </c>
      <c r="Q2461" s="6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100.78823529411764</v>
      </c>
      <c r="P2462" s="5">
        <f t="shared" si="228"/>
        <v>123.34552845528455</v>
      </c>
      <c r="Q2462" s="6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103.8</v>
      </c>
      <c r="P2463" s="5">
        <f t="shared" si="228"/>
        <v>66.623188405797094</v>
      </c>
      <c r="Q2463" s="6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110.70833333333334</v>
      </c>
      <c r="P2464" s="5">
        <f t="shared" si="228"/>
        <v>104.99007444168734</v>
      </c>
      <c r="Q2464" s="6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116.25000000000001</v>
      </c>
      <c r="P2465" s="5" t="str">
        <f t="shared" si="228"/>
        <v>No backers recorded</v>
      </c>
      <c r="Q2465" s="6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111.1</v>
      </c>
      <c r="P2466" s="5" t="str">
        <f t="shared" si="228"/>
        <v>No backers recorded</v>
      </c>
      <c r="Q2466" s="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180.14285714285714</v>
      </c>
      <c r="P2467" s="5">
        <f t="shared" si="228"/>
        <v>300</v>
      </c>
      <c r="Q2467" s="6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 s="5">
        <f t="shared" si="228"/>
        <v>1</v>
      </c>
      <c r="Q2468" s="6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118.5</v>
      </c>
      <c r="P2469" s="5" t="str">
        <f t="shared" si="228"/>
        <v>No backers recorded</v>
      </c>
      <c r="Q2469" s="6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107.21700000000001</v>
      </c>
      <c r="P2470" s="5">
        <f t="shared" si="228"/>
        <v>13</v>
      </c>
      <c r="Q2470" s="6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113.66666666666667</v>
      </c>
      <c r="P2471" s="5">
        <f t="shared" si="228"/>
        <v>15</v>
      </c>
      <c r="Q2471" s="6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103.16400000000002</v>
      </c>
      <c r="P2472" s="5">
        <f t="shared" si="228"/>
        <v>54</v>
      </c>
      <c r="Q2472" s="6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 s="5" t="str">
        <f t="shared" si="228"/>
        <v>No backers recorded</v>
      </c>
      <c r="Q2473" s="6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135.76026666666667</v>
      </c>
      <c r="P2474" s="5" t="str">
        <f t="shared" si="228"/>
        <v>No backers recorded</v>
      </c>
      <c r="Q2474" s="6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 s="5">
        <f t="shared" si="228"/>
        <v>15.428571428571429</v>
      </c>
      <c r="Q2475" s="6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100.00360000000002</v>
      </c>
      <c r="P2476" s="5" t="str">
        <f t="shared" si="228"/>
        <v>No backers recorded</v>
      </c>
      <c r="Q2476" s="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104.71999999999998</v>
      </c>
      <c r="P2477" s="5" t="str">
        <f t="shared" si="228"/>
        <v>No backers recorded</v>
      </c>
      <c r="Q2477" s="6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105.02249999999999</v>
      </c>
      <c r="P2478" s="5">
        <f t="shared" si="228"/>
        <v>25</v>
      </c>
      <c r="Q2478" s="6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171.33333333333334</v>
      </c>
      <c r="P2479" s="5">
        <f t="shared" si="228"/>
        <v>27.5</v>
      </c>
      <c r="Q2479" s="6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127.49999999999999</v>
      </c>
      <c r="P2480" s="5" t="str">
        <f t="shared" si="228"/>
        <v>No backers recorded</v>
      </c>
      <c r="Q2480" s="6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133.44333333333333</v>
      </c>
      <c r="P2481" s="5" t="str">
        <f t="shared" si="228"/>
        <v>No backers recorded</v>
      </c>
      <c r="Q2481" s="6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 s="5" t="str">
        <f t="shared" si="228"/>
        <v>No backers recorded</v>
      </c>
      <c r="Q2482" s="6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112.91099999999999</v>
      </c>
      <c r="P2483" s="5">
        <f t="shared" si="228"/>
        <v>367</v>
      </c>
      <c r="Q2483" s="6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100.1</v>
      </c>
      <c r="P2484" s="5">
        <f t="shared" si="228"/>
        <v>2</v>
      </c>
      <c r="Q2484" s="6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113.72727272727272</v>
      </c>
      <c r="P2485" s="5" t="str">
        <f t="shared" si="228"/>
        <v>No backers recorded</v>
      </c>
      <c r="Q2485" s="6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119.31742857142855</v>
      </c>
      <c r="P2486" s="5">
        <f t="shared" si="228"/>
        <v>60</v>
      </c>
      <c r="Q2486" s="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103.25</v>
      </c>
      <c r="P2487" s="5" t="str">
        <f t="shared" si="228"/>
        <v>No backers recorded</v>
      </c>
      <c r="Q2487" s="6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265.66666666666669</v>
      </c>
      <c r="P2488" s="5" t="str">
        <f t="shared" si="228"/>
        <v>No backers recorded</v>
      </c>
      <c r="Q2488" s="6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100.05066666666667</v>
      </c>
      <c r="P2489" s="5" t="str">
        <f t="shared" si="228"/>
        <v>No backers recorded</v>
      </c>
      <c r="Q2489" s="6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106.69999999999999</v>
      </c>
      <c r="P2490" s="5">
        <f t="shared" si="228"/>
        <v>97.407407407407405</v>
      </c>
      <c r="Q2490" s="6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133.67142857142858</v>
      </c>
      <c r="P2491" s="5">
        <f t="shared" si="228"/>
        <v>47.857142857142854</v>
      </c>
      <c r="Q2491" s="6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121.39999999999999</v>
      </c>
      <c r="P2492" s="5">
        <f t="shared" si="228"/>
        <v>50</v>
      </c>
      <c r="Q2492" s="6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103.2</v>
      </c>
      <c r="P2493" s="5" t="str">
        <f t="shared" ref="P2493:P2556" si="234">IFERROR(E2371/L2371, "No backers recorded")</f>
        <v>No backers recorded</v>
      </c>
      <c r="Q2493" s="6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 s="5">
        <f t="shared" si="234"/>
        <v>20.5</v>
      </c>
      <c r="Q2494" s="6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128.69999999999999</v>
      </c>
      <c r="P2495" s="5" t="str">
        <f t="shared" si="234"/>
        <v>No backers recorded</v>
      </c>
      <c r="Q2495" s="6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101.00533333333333</v>
      </c>
      <c r="P2496" s="5">
        <f t="shared" si="234"/>
        <v>30</v>
      </c>
      <c r="Q2496" s="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127.53666666666665</v>
      </c>
      <c r="P2497" s="5">
        <f t="shared" si="234"/>
        <v>50</v>
      </c>
      <c r="Q2497" s="6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 s="5">
        <f t="shared" si="234"/>
        <v>10</v>
      </c>
      <c r="Q2498" s="6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(E2499/D2499)*100</f>
        <v>112.7715</v>
      </c>
      <c r="P2499" s="5" t="str">
        <f t="shared" si="234"/>
        <v>No backers recorded</v>
      </c>
      <c r="Q2499" s="6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105.60000000000001</v>
      </c>
      <c r="P2500" s="5">
        <f t="shared" si="234"/>
        <v>81.582499999999996</v>
      </c>
      <c r="Q2500" s="6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202.625</v>
      </c>
      <c r="P2501" s="5" t="str">
        <f t="shared" si="234"/>
        <v>No backers recorded</v>
      </c>
      <c r="Q2501" s="6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113.33333333333333</v>
      </c>
      <c r="P2502" s="5" t="str">
        <f t="shared" si="234"/>
        <v>No backers recorded</v>
      </c>
      <c r="Q2502" s="6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2.5545454545454547</v>
      </c>
      <c r="P2503" s="5" t="str">
        <f t="shared" si="234"/>
        <v>No backers recorded</v>
      </c>
      <c r="Q2503" s="6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7.8181818181818186E-2</v>
      </c>
      <c r="P2504" s="5">
        <f t="shared" si="234"/>
        <v>18.333333333333332</v>
      </c>
      <c r="Q2504" s="6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5">
        <f t="shared" si="234"/>
        <v>224.42857142857142</v>
      </c>
      <c r="Q2505" s="6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5">
        <f t="shared" si="234"/>
        <v>37.5</v>
      </c>
      <c r="Q2506" s="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5">
        <f t="shared" si="234"/>
        <v>145</v>
      </c>
      <c r="Q2507" s="6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0.6</v>
      </c>
      <c r="P2508" s="5">
        <f t="shared" si="234"/>
        <v>1</v>
      </c>
      <c r="Q2508" s="6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5">
        <f t="shared" si="234"/>
        <v>112.57142857142857</v>
      </c>
      <c r="Q2509" s="6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5" t="str">
        <f t="shared" si="234"/>
        <v>No backers recorded</v>
      </c>
      <c r="Q2510" s="6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</v>
      </c>
      <c r="P2511" s="5">
        <f t="shared" si="234"/>
        <v>342</v>
      </c>
      <c r="Q2511" s="6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0.15</v>
      </c>
      <c r="P2512" s="5">
        <f t="shared" si="234"/>
        <v>57.875</v>
      </c>
      <c r="Q2512" s="6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5">
        <f t="shared" si="234"/>
        <v>30</v>
      </c>
      <c r="Q2513" s="6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5" t="str">
        <f t="shared" si="234"/>
        <v>No backers recorded</v>
      </c>
      <c r="Q2514" s="6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5">
        <f t="shared" si="234"/>
        <v>25</v>
      </c>
      <c r="Q2515" s="6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</v>
      </c>
      <c r="P2516" s="5" t="str">
        <f t="shared" si="234"/>
        <v>No backers recorded</v>
      </c>
      <c r="Q2516" s="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18.600000000000001</v>
      </c>
      <c r="P2517" s="5">
        <f t="shared" si="234"/>
        <v>50</v>
      </c>
      <c r="Q2517" s="6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5">
        <f t="shared" si="234"/>
        <v>1.5</v>
      </c>
      <c r="Q2518" s="6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9.8166666666666664</v>
      </c>
      <c r="P2519" s="5" t="str">
        <f t="shared" si="234"/>
        <v>No backers recorded</v>
      </c>
      <c r="Q2519" s="6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5">
        <f t="shared" si="234"/>
        <v>10</v>
      </c>
      <c r="Q2520" s="6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4.3333333333333335E-2</v>
      </c>
      <c r="P2521" s="5" t="str">
        <f t="shared" si="234"/>
        <v>No backers recorded</v>
      </c>
      <c r="Q2521" s="6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5" t="str">
        <f t="shared" si="234"/>
        <v>No backers recorded</v>
      </c>
      <c r="Q2522" s="6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109.48792</v>
      </c>
      <c r="P2523" s="5" t="str">
        <f t="shared" si="234"/>
        <v>No backers recorded</v>
      </c>
      <c r="Q2523" s="6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 s="5" t="str">
        <f t="shared" si="234"/>
        <v>No backers recorded</v>
      </c>
      <c r="Q2524" s="6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156.44444444444446</v>
      </c>
      <c r="P2525" s="5">
        <f t="shared" si="234"/>
        <v>22.333333333333332</v>
      </c>
      <c r="Q2525" s="6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101.6</v>
      </c>
      <c r="P2526" s="5">
        <f t="shared" si="234"/>
        <v>52</v>
      </c>
      <c r="Q2526" s="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100.325</v>
      </c>
      <c r="P2527" s="5">
        <f t="shared" si="234"/>
        <v>16.833333333333332</v>
      </c>
      <c r="Q2527" s="6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112.94999999999999</v>
      </c>
      <c r="P2528" s="5" t="str">
        <f t="shared" si="234"/>
        <v>No backers recorded</v>
      </c>
      <c r="Q2528" s="6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102.125</v>
      </c>
      <c r="P2529" s="5">
        <f t="shared" si="234"/>
        <v>56.3</v>
      </c>
      <c r="Q2529" s="6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107.24974999999999</v>
      </c>
      <c r="P2530" s="5">
        <f t="shared" si="234"/>
        <v>84.0625</v>
      </c>
      <c r="Q2530" s="6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104.28333333333333</v>
      </c>
      <c r="P2531" s="5">
        <f t="shared" si="234"/>
        <v>168.39393939393941</v>
      </c>
      <c r="Q2531" s="6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 s="5">
        <f t="shared" si="234"/>
        <v>15</v>
      </c>
      <c r="Q2532" s="6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100.4</v>
      </c>
      <c r="P2533" s="5">
        <f t="shared" si="234"/>
        <v>76.666666666666671</v>
      </c>
      <c r="Q2533" s="6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126.125</v>
      </c>
      <c r="P2534" s="5" t="str">
        <f t="shared" si="234"/>
        <v>No backers recorded</v>
      </c>
      <c r="Q2534" s="6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110.66666666666667</v>
      </c>
      <c r="P2535" s="5">
        <f t="shared" si="234"/>
        <v>50.333333333333336</v>
      </c>
      <c r="Q2535" s="6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 s="5" t="str">
        <f t="shared" si="234"/>
        <v>No backers recorded</v>
      </c>
      <c r="Q2536" s="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103.77499999999999</v>
      </c>
      <c r="P2537" s="5">
        <f t="shared" si="234"/>
        <v>8.3333333333333339</v>
      </c>
      <c r="Q2537" s="6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115.99999999999999</v>
      </c>
      <c r="P2538" s="5">
        <f t="shared" si="234"/>
        <v>35.384615384615387</v>
      </c>
      <c r="Q2538" s="6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110.00000000000001</v>
      </c>
      <c r="P2539" s="5">
        <f t="shared" si="234"/>
        <v>55.833333333333336</v>
      </c>
      <c r="Q2539" s="6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113.01761111111111</v>
      </c>
      <c r="P2540" s="5">
        <f t="shared" si="234"/>
        <v>5</v>
      </c>
      <c r="Q2540" s="6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100.25</v>
      </c>
      <c r="P2541" s="5" t="str">
        <f t="shared" si="234"/>
        <v>No backers recorded</v>
      </c>
      <c r="Q2541" s="6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103.4</v>
      </c>
      <c r="P2542" s="5">
        <f t="shared" si="234"/>
        <v>1</v>
      </c>
      <c r="Q2542" s="6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107.02857142857142</v>
      </c>
      <c r="P2543" s="5" t="str">
        <f t="shared" si="234"/>
        <v>No backers recorded</v>
      </c>
      <c r="Q2543" s="6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103.57142857142858</v>
      </c>
      <c r="P2544" s="5">
        <f t="shared" si="234"/>
        <v>69.472222222222229</v>
      </c>
      <c r="Q2544" s="6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156.4</v>
      </c>
      <c r="P2545" s="5">
        <f t="shared" si="234"/>
        <v>1</v>
      </c>
      <c r="Q2545" s="6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100.82</v>
      </c>
      <c r="P2546" s="5">
        <f t="shared" si="234"/>
        <v>1</v>
      </c>
      <c r="Q2546" s="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195.3</v>
      </c>
      <c r="P2547" s="5">
        <f t="shared" si="234"/>
        <v>8</v>
      </c>
      <c r="Q2547" s="6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111.71428571428572</v>
      </c>
      <c r="P2548" s="5">
        <f t="shared" si="234"/>
        <v>34.444444444444443</v>
      </c>
      <c r="Q2548" s="6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119.85454545454546</v>
      </c>
      <c r="P2549" s="5">
        <f t="shared" si="234"/>
        <v>1</v>
      </c>
      <c r="Q2549" s="6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101.85</v>
      </c>
      <c r="P2550" s="5" t="str">
        <f t="shared" si="234"/>
        <v>No backers recorded</v>
      </c>
      <c r="Q2550" s="6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102.80254777070064</v>
      </c>
      <c r="P2551" s="5">
        <f t="shared" si="234"/>
        <v>1</v>
      </c>
      <c r="Q2551" s="6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100.84615384615385</v>
      </c>
      <c r="P2552" s="5">
        <f t="shared" si="234"/>
        <v>1</v>
      </c>
      <c r="Q2552" s="6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102.73469387755102</v>
      </c>
      <c r="P2553" s="5">
        <f t="shared" si="234"/>
        <v>501.25</v>
      </c>
      <c r="Q2553" s="6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106.5</v>
      </c>
      <c r="P2554" s="5">
        <f t="shared" si="234"/>
        <v>10.5</v>
      </c>
      <c r="Q2554" s="6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155.53333333333333</v>
      </c>
      <c r="P2555" s="5">
        <f t="shared" si="234"/>
        <v>1</v>
      </c>
      <c r="Q2555" s="6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122.8</v>
      </c>
      <c r="P2556" s="5">
        <f t="shared" si="234"/>
        <v>1</v>
      </c>
      <c r="Q2556" s="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107.35</v>
      </c>
      <c r="P2557" s="5" t="str">
        <f t="shared" ref="P2557:P2620" si="240">IFERROR(E2435/L2435, "No backers recorded")</f>
        <v>No backers recorded</v>
      </c>
      <c r="Q2557" s="6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105.50335570469798</v>
      </c>
      <c r="P2558" s="5">
        <f t="shared" si="240"/>
        <v>13</v>
      </c>
      <c r="Q2558" s="6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118.44444444444444</v>
      </c>
      <c r="P2559" s="5">
        <f t="shared" si="240"/>
        <v>306</v>
      </c>
      <c r="Q2559" s="6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108.88</v>
      </c>
      <c r="P2560" s="5">
        <f t="shared" si="240"/>
        <v>22.5</v>
      </c>
      <c r="Q2560" s="6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111.25</v>
      </c>
      <c r="P2561" s="5" t="str">
        <f t="shared" si="240"/>
        <v>No backers recorded</v>
      </c>
      <c r="Q2561" s="6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100.1</v>
      </c>
      <c r="P2562" s="5">
        <f t="shared" si="240"/>
        <v>50</v>
      </c>
      <c r="Q2562" s="6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(E2563/D2563)*100</f>
        <v>0</v>
      </c>
      <c r="P2563" s="5" t="str">
        <f t="shared" si="240"/>
        <v>No backers recorded</v>
      </c>
      <c r="Q2563" s="6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0.75</v>
      </c>
      <c r="P2564" s="5">
        <f t="shared" si="240"/>
        <v>5</v>
      </c>
      <c r="Q2564" s="6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5">
        <f t="shared" si="240"/>
        <v>74.22935779816514</v>
      </c>
      <c r="Q2565" s="6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5">
        <f t="shared" si="240"/>
        <v>81.252688172043008</v>
      </c>
      <c r="Q2566" s="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 s="5">
        <f t="shared" si="240"/>
        <v>130.23469453376205</v>
      </c>
      <c r="Q2567" s="6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5">
        <f t="shared" si="240"/>
        <v>53.409836065573771</v>
      </c>
      <c r="Q2568" s="6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0.26666666666666666</v>
      </c>
      <c r="P2569" s="5">
        <f t="shared" si="240"/>
        <v>75.130434782608702</v>
      </c>
      <c r="Q2569" s="6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0.5</v>
      </c>
      <c r="P2570" s="5">
        <f t="shared" si="240"/>
        <v>75.666666666666671</v>
      </c>
      <c r="Q2570" s="6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2.2307692307692308</v>
      </c>
      <c r="P2571" s="5">
        <f t="shared" si="240"/>
        <v>31.691394658753708</v>
      </c>
      <c r="Q2571" s="6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0.84285714285714297</v>
      </c>
      <c r="P2572" s="5">
        <f t="shared" si="240"/>
        <v>47.777777777777779</v>
      </c>
      <c r="Q2572" s="6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0.25</v>
      </c>
      <c r="P2573" s="5">
        <f t="shared" si="240"/>
        <v>90</v>
      </c>
      <c r="Q2573" s="6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5">
        <f t="shared" si="240"/>
        <v>149.31401960784314</v>
      </c>
      <c r="Q2574" s="6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5">
        <f t="shared" si="240"/>
        <v>62.06989247311828</v>
      </c>
      <c r="Q2575" s="6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5">
        <f t="shared" si="240"/>
        <v>53.4</v>
      </c>
      <c r="Q2576" s="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5">
        <f t="shared" si="240"/>
        <v>69.268656716417908</v>
      </c>
      <c r="Q2577" s="6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5">
        <f t="shared" si="240"/>
        <v>271.50769230769231</v>
      </c>
      <c r="Q2578" s="6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5">
        <f t="shared" si="240"/>
        <v>34.125</v>
      </c>
      <c r="Q2579" s="6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5">
        <f t="shared" si="240"/>
        <v>40.492537313432834</v>
      </c>
      <c r="Q2580" s="6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0.13849999999999998</v>
      </c>
      <c r="P2581" s="5">
        <f t="shared" si="240"/>
        <v>189.75806451612902</v>
      </c>
      <c r="Q2581" s="6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0.6</v>
      </c>
      <c r="P2582" s="5">
        <f t="shared" si="240"/>
        <v>68.862499999999997</v>
      </c>
      <c r="Q2582" s="6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10.6</v>
      </c>
      <c r="P2583" s="5">
        <f t="shared" si="240"/>
        <v>108.77659574468085</v>
      </c>
      <c r="Q2583" s="6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1.1111111111111111E-3</v>
      </c>
      <c r="P2584" s="5">
        <f t="shared" si="240"/>
        <v>125.98529411764706</v>
      </c>
      <c r="Q2584" s="6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0.5</v>
      </c>
      <c r="P2585" s="5">
        <f t="shared" si="240"/>
        <v>90.523255813953483</v>
      </c>
      <c r="Q2585" s="6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5">
        <f t="shared" si="240"/>
        <v>28.880434782608695</v>
      </c>
      <c r="Q2586" s="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0.16666666666666669</v>
      </c>
      <c r="P2587" s="5">
        <f t="shared" si="240"/>
        <v>31</v>
      </c>
      <c r="Q2587" s="6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0.16666666666666669</v>
      </c>
      <c r="P2588" s="5">
        <f t="shared" si="240"/>
        <v>51.674418604651166</v>
      </c>
      <c r="Q2588" s="6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2.4340000000000002</v>
      </c>
      <c r="P2589" s="5">
        <f t="shared" si="240"/>
        <v>26.270833333333332</v>
      </c>
      <c r="Q2589" s="6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3.8833333333333329</v>
      </c>
      <c r="P2590" s="5">
        <f t="shared" si="240"/>
        <v>48.07692307692308</v>
      </c>
      <c r="Q2590" s="6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0.01</v>
      </c>
      <c r="P2591" s="5">
        <f t="shared" si="240"/>
        <v>27.558139534883722</v>
      </c>
      <c r="Q2591" s="6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5">
        <f t="shared" si="240"/>
        <v>36.97137931034483</v>
      </c>
      <c r="Q2592" s="6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1.7333333333333332</v>
      </c>
      <c r="P2593" s="5">
        <f t="shared" si="240"/>
        <v>29.021276595744681</v>
      </c>
      <c r="Q2593" s="6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0.16666666666666669</v>
      </c>
      <c r="P2594" s="5">
        <f t="shared" si="240"/>
        <v>28.65666666666667</v>
      </c>
      <c r="Q2594" s="6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5">
        <f t="shared" si="240"/>
        <v>37.647058823529413</v>
      </c>
      <c r="Q2595" s="6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1.25E-3</v>
      </c>
      <c r="P2596" s="5">
        <f t="shared" si="240"/>
        <v>97.904038461538462</v>
      </c>
      <c r="Q2596" s="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12.166666666666668</v>
      </c>
      <c r="P2597" s="5">
        <f t="shared" si="240"/>
        <v>42.553191489361701</v>
      </c>
      <c r="Q2597" s="6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23.588571428571427</v>
      </c>
      <c r="P2598" s="5">
        <f t="shared" si="240"/>
        <v>131.58368421052631</v>
      </c>
      <c r="Q2598" s="6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5.6666666666666661</v>
      </c>
      <c r="P2599" s="5">
        <f t="shared" si="240"/>
        <v>32.320987654320987</v>
      </c>
      <c r="Q2599" s="6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 s="5">
        <f t="shared" si="240"/>
        <v>61.103999999999999</v>
      </c>
      <c r="Q2600" s="6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0.99546510341776351</v>
      </c>
      <c r="P2601" s="5">
        <f t="shared" si="240"/>
        <v>31.341463414634145</v>
      </c>
      <c r="Q2601" s="6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6.9320000000000004</v>
      </c>
      <c r="P2602" s="5">
        <f t="shared" si="240"/>
        <v>129.1139240506329</v>
      </c>
      <c r="Q2602" s="6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661.4</v>
      </c>
      <c r="P2603" s="5">
        <f t="shared" si="240"/>
        <v>25.020624999999999</v>
      </c>
      <c r="Q2603" s="6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326.0916666666667</v>
      </c>
      <c r="P2604" s="5">
        <f t="shared" si="240"/>
        <v>250</v>
      </c>
      <c r="Q2604" s="6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101.48571428571429</v>
      </c>
      <c r="P2605" s="5">
        <f t="shared" si="240"/>
        <v>47.541473684210523</v>
      </c>
      <c r="Q2605" s="6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104.21799999999999</v>
      </c>
      <c r="P2606" s="5">
        <f t="shared" si="240"/>
        <v>40.04</v>
      </c>
      <c r="Q2606" s="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107.42157000000002</v>
      </c>
      <c r="P2607" s="5">
        <f t="shared" si="240"/>
        <v>65.84210526315789</v>
      </c>
      <c r="Q2607" s="6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110.05454545454545</v>
      </c>
      <c r="P2608" s="5">
        <f t="shared" si="240"/>
        <v>46.401222222222216</v>
      </c>
      <c r="Q2608" s="6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407.7</v>
      </c>
      <c r="P2609" s="5">
        <f t="shared" si="240"/>
        <v>50.365853658536587</v>
      </c>
      <c r="Q2609" s="6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223.92500000000001</v>
      </c>
      <c r="P2610" s="5">
        <f t="shared" si="240"/>
        <v>26.566666666666666</v>
      </c>
      <c r="Q2610" s="6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303.80111428571428</v>
      </c>
      <c r="P2611" s="5">
        <f t="shared" si="240"/>
        <v>39.493684210526318</v>
      </c>
      <c r="Q2611" s="6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141.3251043268175</v>
      </c>
      <c r="P2612" s="5">
        <f t="shared" si="240"/>
        <v>49.246153846153845</v>
      </c>
      <c r="Q2612" s="6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2790.6363636363635</v>
      </c>
      <c r="P2613" s="5">
        <f t="shared" si="240"/>
        <v>62.38</v>
      </c>
      <c r="Q2613" s="6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171.76130000000001</v>
      </c>
      <c r="P2614" s="5">
        <f t="shared" si="240"/>
        <v>37.9375</v>
      </c>
      <c r="Q2614" s="6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101.01333333333334</v>
      </c>
      <c r="P2615" s="5">
        <f t="shared" si="240"/>
        <v>51.6</v>
      </c>
      <c r="Q2615" s="6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 s="5">
        <f t="shared" si="240"/>
        <v>27.777777777777779</v>
      </c>
      <c r="Q2616" s="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169.76511744127936</v>
      </c>
      <c r="P2617" s="5">
        <f t="shared" si="240"/>
        <v>99.382239382239376</v>
      </c>
      <c r="Q2617" s="6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114.53400000000001</v>
      </c>
      <c r="P2618" s="5">
        <f t="shared" si="240"/>
        <v>38.848205128205123</v>
      </c>
      <c r="Q2618" s="6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877.6</v>
      </c>
      <c r="P2619" s="5">
        <f t="shared" si="240"/>
        <v>45.548809523809524</v>
      </c>
      <c r="Q2619" s="6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105.38666666666667</v>
      </c>
      <c r="P2620" s="5">
        <f t="shared" si="240"/>
        <v>600</v>
      </c>
      <c r="Q2620" s="6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188.39999999999998</v>
      </c>
      <c r="P2621" s="5">
        <f t="shared" ref="P2621:P2684" si="246">IFERROR(E2499/L2499, "No backers recorded")</f>
        <v>80.551071428571419</v>
      </c>
      <c r="Q2621" s="6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143.65230769230772</v>
      </c>
      <c r="P2622" s="5">
        <f t="shared" si="246"/>
        <v>52.8</v>
      </c>
      <c r="Q2622" s="6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145.88</v>
      </c>
      <c r="P2623" s="5">
        <f t="shared" si="246"/>
        <v>47.676470588235297</v>
      </c>
      <c r="Q2623" s="6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131.184</v>
      </c>
      <c r="P2624" s="5">
        <f t="shared" si="246"/>
        <v>23.448275862068964</v>
      </c>
      <c r="Q2624" s="6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113.99999999999999</v>
      </c>
      <c r="P2625" s="5">
        <f t="shared" si="246"/>
        <v>40.142857142857146</v>
      </c>
      <c r="Q2625" s="6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1379.4206249999997</v>
      </c>
      <c r="P2626" s="5">
        <f t="shared" si="246"/>
        <v>17.2</v>
      </c>
      <c r="Q2626" s="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(E2627/D2627)*100</f>
        <v>956</v>
      </c>
      <c r="P2627" s="5" t="str">
        <f t="shared" si="246"/>
        <v>No backers recorded</v>
      </c>
      <c r="Q2627" s="6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112.00000000000001</v>
      </c>
      <c r="P2628" s="5" t="str">
        <f t="shared" si="246"/>
        <v>No backers recorded</v>
      </c>
      <c r="Q2628" s="6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646.66666666666663</v>
      </c>
      <c r="P2629" s="5" t="str">
        <f t="shared" si="246"/>
        <v>No backers recorded</v>
      </c>
      <c r="Q2629" s="6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110.36948748510132</v>
      </c>
      <c r="P2630" s="5">
        <f t="shared" si="246"/>
        <v>15</v>
      </c>
      <c r="Q2630" s="6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127.74000000000001</v>
      </c>
      <c r="P2631" s="5" t="str">
        <f t="shared" si="246"/>
        <v>No backers recorded</v>
      </c>
      <c r="Q2631" s="6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157.9</v>
      </c>
      <c r="P2632" s="5" t="str">
        <f t="shared" si="246"/>
        <v>No backers recorded</v>
      </c>
      <c r="Q2632" s="6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114.66525000000001</v>
      </c>
      <c r="P2633" s="5">
        <f t="shared" si="246"/>
        <v>35.714285714285715</v>
      </c>
      <c r="Q2633" s="6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137.00934579439252</v>
      </c>
      <c r="P2634" s="5">
        <f t="shared" si="246"/>
        <v>37.5</v>
      </c>
      <c r="Q2634" s="6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354.62</v>
      </c>
      <c r="P2635" s="5" t="str">
        <f t="shared" si="246"/>
        <v>No backers recorded</v>
      </c>
      <c r="Q2635" s="6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106.02150537634409</v>
      </c>
      <c r="P2636" s="5" t="str">
        <f t="shared" si="246"/>
        <v>No backers recorded</v>
      </c>
      <c r="Q2636" s="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 s="5" t="str">
        <f t="shared" si="246"/>
        <v>No backers recorded</v>
      </c>
      <c r="Q2637" s="6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187.3</v>
      </c>
      <c r="P2638" s="5">
        <f t="shared" si="246"/>
        <v>52.5</v>
      </c>
      <c r="Q2638" s="6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166.2</v>
      </c>
      <c r="P2639" s="5">
        <f t="shared" si="246"/>
        <v>77.5</v>
      </c>
      <c r="Q2639" s="6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101.72910662824208</v>
      </c>
      <c r="P2640" s="5" t="str">
        <f t="shared" si="246"/>
        <v>No backers recorded</v>
      </c>
      <c r="Q2640" s="6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 s="5">
        <f t="shared" si="246"/>
        <v>53.545454545454547</v>
      </c>
      <c r="Q2641" s="6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105.66666666666666</v>
      </c>
      <c r="P2642" s="5" t="str">
        <f t="shared" si="246"/>
        <v>No backers recorded</v>
      </c>
      <c r="Q2642" s="6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 s="5">
        <f t="shared" si="246"/>
        <v>16.25</v>
      </c>
      <c r="Q2643" s="6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5" t="str">
        <f t="shared" si="246"/>
        <v>No backers recorded</v>
      </c>
      <c r="Q2644" s="6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33.559730999999999</v>
      </c>
      <c r="P2645" s="5">
        <f t="shared" si="246"/>
        <v>103.68174242424243</v>
      </c>
      <c r="Q2645" s="6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2.0529999999999999</v>
      </c>
      <c r="P2646" s="5">
        <f t="shared" si="246"/>
        <v>185.18518518518519</v>
      </c>
      <c r="Q2646" s="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10.5</v>
      </c>
      <c r="P2647" s="5">
        <f t="shared" si="246"/>
        <v>54.153846153846153</v>
      </c>
      <c r="Q2647" s="6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8.4172840000000004</v>
      </c>
      <c r="P2648" s="5">
        <f t="shared" si="246"/>
        <v>177.2093023255814</v>
      </c>
      <c r="Q2648" s="6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</v>
      </c>
      <c r="P2649" s="5">
        <f t="shared" si="246"/>
        <v>100.325</v>
      </c>
      <c r="Q2649" s="6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0.88333333333333341</v>
      </c>
      <c r="P2650" s="5">
        <f t="shared" si="246"/>
        <v>136.90909090909091</v>
      </c>
      <c r="Q2650" s="6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9.920000000000001E-2</v>
      </c>
      <c r="P2651" s="5">
        <f t="shared" si="246"/>
        <v>57.535211267605632</v>
      </c>
      <c r="Q2651" s="6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0.59666666666666668</v>
      </c>
      <c r="P2652" s="5">
        <f t="shared" si="246"/>
        <v>52.962839506172834</v>
      </c>
      <c r="Q2652" s="6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1.8689285714285715</v>
      </c>
      <c r="P2653" s="5">
        <f t="shared" si="246"/>
        <v>82.328947368421055</v>
      </c>
      <c r="Q2653" s="6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0.88500000000000001</v>
      </c>
      <c r="P2654" s="5">
        <f t="shared" si="246"/>
        <v>135.41666666666666</v>
      </c>
      <c r="Q2654" s="6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11.52156862745098</v>
      </c>
      <c r="P2655" s="5">
        <f t="shared" si="246"/>
        <v>74.06557377049181</v>
      </c>
      <c r="Q2655" s="6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5.1000000000000004E-2</v>
      </c>
      <c r="P2656" s="5">
        <f t="shared" si="246"/>
        <v>84.083333333333329</v>
      </c>
      <c r="Q2656" s="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21.033333333333335</v>
      </c>
      <c r="P2657" s="5">
        <f t="shared" si="246"/>
        <v>61.029411764705884</v>
      </c>
      <c r="Q2657" s="6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11.436666666666667</v>
      </c>
      <c r="P2658" s="5">
        <f t="shared" si="246"/>
        <v>150</v>
      </c>
      <c r="Q2658" s="6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18.737933333333334</v>
      </c>
      <c r="P2659" s="5">
        <f t="shared" si="246"/>
        <v>266.08974358974359</v>
      </c>
      <c r="Q2659" s="6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9.285714285714286E-2</v>
      </c>
      <c r="P2660" s="5">
        <f t="shared" si="246"/>
        <v>7.25</v>
      </c>
      <c r="Q2660" s="6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2.7204081632653061</v>
      </c>
      <c r="P2661" s="5">
        <f t="shared" si="246"/>
        <v>100</v>
      </c>
      <c r="Q2661" s="6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9.5000000000000001E-2</v>
      </c>
      <c r="P2662" s="5">
        <f t="shared" si="246"/>
        <v>109.96308108108107</v>
      </c>
      <c r="Q2662" s="6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102.89999999999999</v>
      </c>
      <c r="P2663" s="5">
        <f t="shared" si="246"/>
        <v>169.91525423728814</v>
      </c>
      <c r="Q2663" s="6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106.80000000000001</v>
      </c>
      <c r="P2664" s="5">
        <f t="shared" si="246"/>
        <v>95.740740740740748</v>
      </c>
      <c r="Q2664" s="6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104.59625</v>
      </c>
      <c r="P2665" s="5">
        <f t="shared" si="246"/>
        <v>59.460317460317462</v>
      </c>
      <c r="Q2665" s="6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103.42857142857143</v>
      </c>
      <c r="P2666" s="5">
        <f t="shared" si="246"/>
        <v>55.769230769230766</v>
      </c>
      <c r="Q2666" s="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123.14285714285715</v>
      </c>
      <c r="P2667" s="5">
        <f t="shared" si="246"/>
        <v>30.076923076923077</v>
      </c>
      <c r="Q2667" s="6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159.29509999999999</v>
      </c>
      <c r="P2668" s="5">
        <f t="shared" si="246"/>
        <v>88.438596491228068</v>
      </c>
      <c r="Q2668" s="6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110.66666666666667</v>
      </c>
      <c r="P2669" s="5">
        <f t="shared" si="246"/>
        <v>64.032786885245898</v>
      </c>
      <c r="Q2669" s="6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170.70000000000002</v>
      </c>
      <c r="P2670" s="5">
        <f t="shared" si="246"/>
        <v>60.153846153846153</v>
      </c>
      <c r="Q2670" s="6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125.125</v>
      </c>
      <c r="P2671" s="5">
        <f t="shared" si="246"/>
        <v>49.194029850746269</v>
      </c>
      <c r="Q2671" s="6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6.4158609339642041</v>
      </c>
      <c r="P2672" s="5">
        <f t="shared" si="246"/>
        <v>165.16216216216216</v>
      </c>
      <c r="Q2672" s="6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11.343999999999999</v>
      </c>
      <c r="P2673" s="5">
        <f t="shared" si="246"/>
        <v>43.621621621621621</v>
      </c>
      <c r="Q2673" s="6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33.19</v>
      </c>
      <c r="P2674" s="5">
        <f t="shared" si="246"/>
        <v>43.7</v>
      </c>
      <c r="Q2674" s="6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27.58</v>
      </c>
      <c r="P2675" s="5">
        <f t="shared" si="246"/>
        <v>67.419642857142861</v>
      </c>
      <c r="Q2675" s="6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62.839999999999996</v>
      </c>
      <c r="P2676" s="5">
        <f t="shared" si="246"/>
        <v>177.5</v>
      </c>
      <c r="Q2676" s="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7.5880000000000001</v>
      </c>
      <c r="P2677" s="5">
        <f t="shared" si="246"/>
        <v>38.883333333333333</v>
      </c>
      <c r="Q2677" s="6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50.38095238095238</v>
      </c>
      <c r="P2678" s="5">
        <f t="shared" si="246"/>
        <v>54.985074626865675</v>
      </c>
      <c r="Q2678" s="6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17.512820512820511</v>
      </c>
      <c r="P2679" s="5">
        <f t="shared" si="246"/>
        <v>61.342857142857142</v>
      </c>
      <c r="Q2679" s="6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1.375E-2</v>
      </c>
      <c r="P2680" s="5">
        <f t="shared" si="246"/>
        <v>23.117647058823529</v>
      </c>
      <c r="Q2680" s="6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0.33</v>
      </c>
      <c r="P2681" s="5">
        <f t="shared" si="246"/>
        <v>29.611111111111111</v>
      </c>
      <c r="Q2681" s="6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0.86250000000000004</v>
      </c>
      <c r="P2682" s="5">
        <f t="shared" si="246"/>
        <v>75.611111111111114</v>
      </c>
      <c r="Q2682" s="6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0.6875</v>
      </c>
      <c r="P2683" s="5">
        <f t="shared" si="246"/>
        <v>35.6</v>
      </c>
      <c r="Q2683" s="6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28.299999999999997</v>
      </c>
      <c r="P2684" s="5">
        <f t="shared" si="246"/>
        <v>143</v>
      </c>
      <c r="Q2684" s="6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0.24</v>
      </c>
      <c r="P2685" s="5" t="str">
        <f t="shared" ref="P2685:P2748" si="252">IFERROR(E2563/L2563, "No backers recorded")</f>
        <v>No backers recorded</v>
      </c>
      <c r="Q2685" s="6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1.1428571428571428</v>
      </c>
      <c r="P2686" s="5">
        <f t="shared" si="252"/>
        <v>25</v>
      </c>
      <c r="Q2686" s="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0.02</v>
      </c>
      <c r="P2687" s="5" t="str">
        <f t="shared" si="252"/>
        <v>No backers recorded</v>
      </c>
      <c r="Q2687" s="6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5" t="str">
        <f t="shared" si="252"/>
        <v>No backers recorded</v>
      </c>
      <c r="Q2688" s="6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5">
        <f t="shared" si="252"/>
        <v>100</v>
      </c>
      <c r="Q2689" s="6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0.14799999999999999</v>
      </c>
      <c r="P2690" s="5" t="str">
        <f t="shared" si="252"/>
        <v>No backers recorded</v>
      </c>
      <c r="Q2690" s="6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(E2691/D2691)*100</f>
        <v>2.8571428571428571E-3</v>
      </c>
      <c r="P2691" s="5">
        <f t="shared" si="252"/>
        <v>60</v>
      </c>
      <c r="Q2691" s="6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10.7325</v>
      </c>
      <c r="P2692" s="5">
        <f t="shared" si="252"/>
        <v>50</v>
      </c>
      <c r="Q2692" s="6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5.3846153846153842E-2</v>
      </c>
      <c r="P2693" s="5">
        <f t="shared" si="252"/>
        <v>72.5</v>
      </c>
      <c r="Q2693" s="6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0.7142857142857143</v>
      </c>
      <c r="P2694" s="5">
        <f t="shared" si="252"/>
        <v>29.5</v>
      </c>
      <c r="Q2694" s="6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0.8</v>
      </c>
      <c r="P2695" s="5">
        <f t="shared" si="252"/>
        <v>62.5</v>
      </c>
      <c r="Q2695" s="6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3.3333333333333335E-3</v>
      </c>
      <c r="P2696" s="5" t="str">
        <f t="shared" si="252"/>
        <v>No backers recorded</v>
      </c>
      <c r="Q2696" s="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0.47333333333333333</v>
      </c>
      <c r="P2697" s="5" t="str">
        <f t="shared" si="252"/>
        <v>No backers recorded</v>
      </c>
      <c r="Q2697" s="6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</v>
      </c>
      <c r="P2698" s="5" t="str">
        <f t="shared" si="252"/>
        <v>No backers recorded</v>
      </c>
      <c r="Q2698" s="6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26.35217391304348</v>
      </c>
      <c r="P2699" s="5" t="str">
        <f t="shared" si="252"/>
        <v>No backers recorded</v>
      </c>
      <c r="Q2699" s="6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0.325125</v>
      </c>
      <c r="P2700" s="5" t="str">
        <f t="shared" si="252"/>
        <v>No backers recorded</v>
      </c>
      <c r="Q2700" s="6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5" t="str">
        <f t="shared" si="252"/>
        <v>No backers recorded</v>
      </c>
      <c r="Q2701" s="6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0.7000700070007001</v>
      </c>
      <c r="P2702" s="5" t="str">
        <f t="shared" si="252"/>
        <v>No backers recorded</v>
      </c>
      <c r="Q2702" s="6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46.176470588235297</v>
      </c>
      <c r="P2703" s="5">
        <f t="shared" si="252"/>
        <v>23.083333333333332</v>
      </c>
      <c r="Q2703" s="6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34.410000000000004</v>
      </c>
      <c r="P2704" s="5">
        <f t="shared" si="252"/>
        <v>25.5</v>
      </c>
      <c r="Q2704" s="6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103.75000000000001</v>
      </c>
      <c r="P2705" s="5">
        <f t="shared" si="252"/>
        <v>48.18181818181818</v>
      </c>
      <c r="Q2705" s="6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6.0263157894736841</v>
      </c>
      <c r="P2706" s="5">
        <f t="shared" si="252"/>
        <v>1</v>
      </c>
      <c r="Q2706" s="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10.539393939393939</v>
      </c>
      <c r="P2707" s="5">
        <f t="shared" si="252"/>
        <v>1</v>
      </c>
      <c r="Q2707" s="6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112.29714285714284</v>
      </c>
      <c r="P2708" s="5" t="str">
        <f t="shared" si="252"/>
        <v>No backers recorded</v>
      </c>
      <c r="Q2708" s="6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350.84462500000001</v>
      </c>
      <c r="P2709" s="5">
        <f t="shared" si="252"/>
        <v>50</v>
      </c>
      <c r="Q2709" s="6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233.21535</v>
      </c>
      <c r="P2710" s="5">
        <f t="shared" si="252"/>
        <v>5</v>
      </c>
      <c r="Q2710" s="6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101.60599999999999</v>
      </c>
      <c r="P2711" s="5">
        <f t="shared" si="252"/>
        <v>202.83333333333334</v>
      </c>
      <c r="Q2711" s="6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153.90035000000003</v>
      </c>
      <c r="P2712" s="5">
        <f t="shared" si="252"/>
        <v>29.125</v>
      </c>
      <c r="Q2712" s="6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100.7161125319693</v>
      </c>
      <c r="P2713" s="5">
        <f t="shared" si="252"/>
        <v>5</v>
      </c>
      <c r="Q2713" s="6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131.38181818181818</v>
      </c>
      <c r="P2714" s="5" t="str">
        <f t="shared" si="252"/>
        <v>No backers recorded</v>
      </c>
      <c r="Q2714" s="6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102.24133333333334</v>
      </c>
      <c r="P2715" s="5">
        <f t="shared" si="252"/>
        <v>13</v>
      </c>
      <c r="Q2715" s="6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116.35599999999999</v>
      </c>
      <c r="P2716" s="5">
        <f t="shared" si="252"/>
        <v>50</v>
      </c>
      <c r="Q2716" s="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264.62241666666665</v>
      </c>
      <c r="P2717" s="5" t="str">
        <f t="shared" si="252"/>
        <v>No backers recorded</v>
      </c>
      <c r="Q2717" s="6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119.98010000000001</v>
      </c>
      <c r="P2718" s="5">
        <f t="shared" si="252"/>
        <v>1</v>
      </c>
      <c r="Q2718" s="6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120.10400000000001</v>
      </c>
      <c r="P2719" s="5">
        <f t="shared" si="252"/>
        <v>96.05263157894737</v>
      </c>
      <c r="Q2719" s="6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103.58333333333334</v>
      </c>
      <c r="P2720" s="5">
        <f t="shared" si="252"/>
        <v>305.77777777777777</v>
      </c>
      <c r="Q2720" s="6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108.83333333333334</v>
      </c>
      <c r="P2721" s="5">
        <f t="shared" si="252"/>
        <v>12.142857142857142</v>
      </c>
      <c r="Q2721" s="6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118.12400000000001</v>
      </c>
      <c r="P2722" s="5">
        <f t="shared" si="252"/>
        <v>83.571428571428569</v>
      </c>
      <c r="Q2722" s="6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 s="5">
        <f t="shared" si="252"/>
        <v>18</v>
      </c>
      <c r="Q2723" s="6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252.54</v>
      </c>
      <c r="P2724" s="5">
        <f t="shared" si="252"/>
        <v>115.53333333333333</v>
      </c>
      <c r="Q2724" s="6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140.05000000000001</v>
      </c>
      <c r="P2725" s="5">
        <f t="shared" si="252"/>
        <v>21.900662251655628</v>
      </c>
      <c r="Q2725" s="6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296.87520259319291</v>
      </c>
      <c r="P2726" s="5">
        <f t="shared" si="252"/>
        <v>80.022494887525568</v>
      </c>
      <c r="Q2726" s="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144.54249999999999</v>
      </c>
      <c r="P2727" s="5">
        <f t="shared" si="252"/>
        <v>35.520000000000003</v>
      </c>
      <c r="Q2727" s="6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105.745</v>
      </c>
      <c r="P2728" s="5">
        <f t="shared" si="252"/>
        <v>64.933333333333323</v>
      </c>
      <c r="Q2728" s="6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493.21000000000004</v>
      </c>
      <c r="P2729" s="5">
        <f t="shared" si="252"/>
        <v>60.965703745743475</v>
      </c>
      <c r="Q2729" s="6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201.82666666666668</v>
      </c>
      <c r="P2730" s="5">
        <f t="shared" si="252"/>
        <v>31.444155844155844</v>
      </c>
      <c r="Q2730" s="6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104.44</v>
      </c>
      <c r="P2731" s="5">
        <f t="shared" si="252"/>
        <v>81.949748743718587</v>
      </c>
      <c r="Q2731" s="6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170.29262962962963</v>
      </c>
      <c r="P2732" s="5">
        <f t="shared" si="252"/>
        <v>58.92763157894737</v>
      </c>
      <c r="Q2732" s="6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104.30333333333333</v>
      </c>
      <c r="P2733" s="5">
        <f t="shared" si="252"/>
        <v>157.29347633136095</v>
      </c>
      <c r="Q2733" s="6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118.25000000000001</v>
      </c>
      <c r="P2734" s="5">
        <f t="shared" si="252"/>
        <v>55.758509532062391</v>
      </c>
      <c r="Q2734" s="6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107.538</v>
      </c>
      <c r="P2735" s="5">
        <f t="shared" si="252"/>
        <v>83.802893802893806</v>
      </c>
      <c r="Q2735" s="6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 s="5">
        <f t="shared" si="252"/>
        <v>58.422210884353746</v>
      </c>
      <c r="Q2736" s="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978.13466666666682</v>
      </c>
      <c r="P2737" s="5">
        <f t="shared" si="252"/>
        <v>270.57142857142856</v>
      </c>
      <c r="Q2737" s="6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122.9</v>
      </c>
      <c r="P2738" s="5">
        <f t="shared" si="252"/>
        <v>107.1</v>
      </c>
      <c r="Q2738" s="6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246.0608</v>
      </c>
      <c r="P2739" s="5">
        <f t="shared" si="252"/>
        <v>47.180555555555557</v>
      </c>
      <c r="Q2739" s="6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147.94</v>
      </c>
      <c r="P2740" s="5">
        <f t="shared" si="252"/>
        <v>120.30882352941177</v>
      </c>
      <c r="Q2740" s="6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384.09090909090907</v>
      </c>
      <c r="P2741" s="5">
        <f t="shared" si="252"/>
        <v>27.59748427672956</v>
      </c>
      <c r="Q2741" s="6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103.33333333333334</v>
      </c>
      <c r="P2742" s="5">
        <f t="shared" si="252"/>
        <v>205.2987012987013</v>
      </c>
      <c r="Q2742" s="6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0.43750000000000006</v>
      </c>
      <c r="P2743" s="5">
        <f t="shared" si="252"/>
        <v>35.547169811320757</v>
      </c>
      <c r="Q2743" s="6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29.24</v>
      </c>
      <c r="P2744" s="5">
        <f t="shared" si="252"/>
        <v>74.639488409272587</v>
      </c>
      <c r="Q2744" s="6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5">
        <f t="shared" si="252"/>
        <v>47.058064516129029</v>
      </c>
      <c r="Q2745" s="6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5.21875</v>
      </c>
      <c r="P2746" s="5">
        <f t="shared" si="252"/>
        <v>26.591351351351353</v>
      </c>
      <c r="Q2746" s="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21.887499999999999</v>
      </c>
      <c r="P2747" s="5">
        <f t="shared" si="252"/>
        <v>36.774193548387096</v>
      </c>
      <c r="Q2747" s="6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26.700000000000003</v>
      </c>
      <c r="P2748" s="5">
        <f t="shared" si="252"/>
        <v>31.820544982698959</v>
      </c>
      <c r="Q2748" s="6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28.000000000000004</v>
      </c>
      <c r="P2749" s="5">
        <f t="shared" ref="P2749:P2812" si="258">IFERROR(E2627/L2627, "No backers recorded")</f>
        <v>27.576923076923077</v>
      </c>
      <c r="Q2749" s="6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</v>
      </c>
      <c r="P2750" s="5">
        <f t="shared" si="258"/>
        <v>56</v>
      </c>
      <c r="Q2750" s="6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</v>
      </c>
      <c r="P2751" s="5">
        <f t="shared" si="258"/>
        <v>21.555555555555557</v>
      </c>
      <c r="Q2751" s="6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5">
        <f t="shared" si="258"/>
        <v>44.095238095238095</v>
      </c>
      <c r="Q2752" s="6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5">
        <f t="shared" si="258"/>
        <v>63.87</v>
      </c>
      <c r="Q2753" s="6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11.458333333333332</v>
      </c>
      <c r="P2754" s="5">
        <f t="shared" si="258"/>
        <v>38.987654320987652</v>
      </c>
      <c r="Q2754" s="6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(E2755/D2755)*100</f>
        <v>19</v>
      </c>
      <c r="P2755" s="5">
        <f t="shared" si="258"/>
        <v>80.185489510489504</v>
      </c>
      <c r="Q2755" s="6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5">
        <f t="shared" si="258"/>
        <v>34.904761904761905</v>
      </c>
      <c r="Q2756" s="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 s="5">
        <f t="shared" si="258"/>
        <v>89.100502512562812</v>
      </c>
      <c r="Q2757" s="6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10.48</v>
      </c>
      <c r="P2758" s="5">
        <f t="shared" si="258"/>
        <v>39.44</v>
      </c>
      <c r="Q2758" s="6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0.66666666666666674</v>
      </c>
      <c r="P2759" s="5">
        <f t="shared" si="258"/>
        <v>136.9047619047619</v>
      </c>
      <c r="Q2759" s="6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11.700000000000001</v>
      </c>
      <c r="P2760" s="5">
        <f t="shared" si="258"/>
        <v>37.46</v>
      </c>
      <c r="Q2760" s="6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10.5</v>
      </c>
      <c r="P2761" s="5">
        <f t="shared" si="258"/>
        <v>31.96153846153846</v>
      </c>
      <c r="Q2761" s="6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5">
        <f t="shared" si="258"/>
        <v>25.214285714285715</v>
      </c>
      <c r="Q2762" s="6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0.72</v>
      </c>
      <c r="P2763" s="5">
        <f t="shared" si="258"/>
        <v>10.040816326530612</v>
      </c>
      <c r="Q2763" s="6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0.76923076923076927</v>
      </c>
      <c r="P2764" s="5">
        <f t="shared" si="258"/>
        <v>45.94202898550725</v>
      </c>
      <c r="Q2764" s="6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0.22842639593908631</v>
      </c>
      <c r="P2765" s="5">
        <f t="shared" si="258"/>
        <v>15</v>
      </c>
      <c r="Q2765" s="6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</v>
      </c>
      <c r="P2766" s="5" t="str">
        <f t="shared" si="258"/>
        <v>No backers recorded</v>
      </c>
      <c r="Q2766" s="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5">
        <f t="shared" si="258"/>
        <v>223.58248500999335</v>
      </c>
      <c r="Q2767" s="6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 s="5">
        <f t="shared" si="258"/>
        <v>39.480769230769234</v>
      </c>
      <c r="Q2768" s="6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0.85000000000000009</v>
      </c>
      <c r="P2769" s="5">
        <f t="shared" si="258"/>
        <v>91.304347826086953</v>
      </c>
      <c r="Q2769" s="6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14.314285714285715</v>
      </c>
      <c r="P2770" s="5">
        <f t="shared" si="258"/>
        <v>78.666205607476627</v>
      </c>
      <c r="Q2770" s="6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0.25</v>
      </c>
      <c r="P2771" s="5">
        <f t="shared" si="258"/>
        <v>12</v>
      </c>
      <c r="Q2771" s="6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10.411249999999999</v>
      </c>
      <c r="P2772" s="5">
        <f t="shared" si="258"/>
        <v>17.666666666666668</v>
      </c>
      <c r="Q2772" s="6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5">
        <f t="shared" si="258"/>
        <v>41.333333333333336</v>
      </c>
      <c r="Q2773" s="6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5">
        <f t="shared" si="258"/>
        <v>71.599999999999994</v>
      </c>
      <c r="Q2774" s="6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0.18867924528301888</v>
      </c>
      <c r="P2775" s="5">
        <f t="shared" si="258"/>
        <v>307.8235294117647</v>
      </c>
      <c r="Q2775" s="6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14.249999999999998</v>
      </c>
      <c r="P2776" s="5">
        <f t="shared" si="258"/>
        <v>80.454545454545453</v>
      </c>
      <c r="Q2776" s="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 s="5">
        <f t="shared" si="258"/>
        <v>83.942857142857136</v>
      </c>
      <c r="Q2777" s="6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7.8809523809523814</v>
      </c>
      <c r="P2778" s="5">
        <f t="shared" si="258"/>
        <v>8.5</v>
      </c>
      <c r="Q2778" s="6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0.33333333333333337</v>
      </c>
      <c r="P2779" s="5">
        <f t="shared" si="258"/>
        <v>73.372093023255815</v>
      </c>
      <c r="Q2779" s="6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25.545454545454543</v>
      </c>
      <c r="P2780" s="5">
        <f t="shared" si="258"/>
        <v>112.86184210526316</v>
      </c>
      <c r="Q2780" s="6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</v>
      </c>
      <c r="P2781" s="5">
        <f t="shared" si="258"/>
        <v>95.277627118644077</v>
      </c>
      <c r="Q2781" s="6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5">
        <f t="shared" si="258"/>
        <v>22.75</v>
      </c>
      <c r="Q2782" s="6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105.28</v>
      </c>
      <c r="P2783" s="5">
        <f t="shared" si="258"/>
        <v>133.30000000000001</v>
      </c>
      <c r="Q2783" s="6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 s="5">
        <f t="shared" si="258"/>
        <v>3.8</v>
      </c>
      <c r="Q2784" s="6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114.5</v>
      </c>
      <c r="P2785" s="5">
        <f t="shared" si="258"/>
        <v>85.75</v>
      </c>
      <c r="Q2785" s="6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 s="5">
        <f t="shared" si="258"/>
        <v>267</v>
      </c>
      <c r="Q2786" s="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104.67999999999999</v>
      </c>
      <c r="P2787" s="5">
        <f t="shared" si="258"/>
        <v>373.55803571428572</v>
      </c>
      <c r="Q2787" s="6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117.83999999999999</v>
      </c>
      <c r="P2788" s="5">
        <f t="shared" si="258"/>
        <v>174.03846153846155</v>
      </c>
      <c r="Q2788" s="6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119.7</v>
      </c>
      <c r="P2789" s="5">
        <f t="shared" si="258"/>
        <v>93.695652173913047</v>
      </c>
      <c r="Q2789" s="6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102.49999999999999</v>
      </c>
      <c r="P2790" s="5">
        <f t="shared" si="258"/>
        <v>77.327718446601949</v>
      </c>
      <c r="Q2790" s="6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101.16666666666667</v>
      </c>
      <c r="P2791" s="5">
        <f t="shared" si="258"/>
        <v>92.222222222222229</v>
      </c>
      <c r="Q2791" s="6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105.33333333333333</v>
      </c>
      <c r="P2792" s="5">
        <f t="shared" si="258"/>
        <v>60.964285714285715</v>
      </c>
      <c r="Q2792" s="6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102.49999999999999</v>
      </c>
      <c r="P2793" s="5">
        <f t="shared" si="258"/>
        <v>91</v>
      </c>
      <c r="Q2793" s="6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107.60000000000001</v>
      </c>
      <c r="P2794" s="5">
        <f t="shared" si="258"/>
        <v>41.583333333333336</v>
      </c>
      <c r="Q2794" s="6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110.5675</v>
      </c>
      <c r="P2795" s="5">
        <f t="shared" si="258"/>
        <v>33.761904761904759</v>
      </c>
      <c r="Q2795" s="6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 s="5">
        <f t="shared" si="258"/>
        <v>70.61702127659575</v>
      </c>
      <c r="Q2796" s="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104.28571428571429</v>
      </c>
      <c r="P2797" s="5">
        <f t="shared" si="258"/>
        <v>167.15151515151516</v>
      </c>
      <c r="Q2797" s="6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115.5</v>
      </c>
      <c r="P2798" s="5">
        <f t="shared" si="258"/>
        <v>128.61988304093566</v>
      </c>
      <c r="Q2798" s="6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102.64512500000001</v>
      </c>
      <c r="P2799" s="5">
        <f t="shared" si="258"/>
        <v>65.41379310344827</v>
      </c>
      <c r="Q2799" s="6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101.4</v>
      </c>
      <c r="P2800" s="5">
        <f t="shared" si="258"/>
        <v>117.55555555555556</v>
      </c>
      <c r="Q2800" s="6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116.6348</v>
      </c>
      <c r="P2801" s="5">
        <f t="shared" si="258"/>
        <v>126.48148148148148</v>
      </c>
      <c r="Q2801" s="6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 s="5">
        <f t="shared" si="258"/>
        <v>550</v>
      </c>
      <c r="Q2802" s="6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133.20000000000002</v>
      </c>
      <c r="P2803" s="5">
        <f t="shared" si="258"/>
        <v>44</v>
      </c>
      <c r="Q2803" s="6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101.83333333333333</v>
      </c>
      <c r="P2804" s="5">
        <f t="shared" si="258"/>
        <v>69</v>
      </c>
      <c r="Q2804" s="6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127.95</v>
      </c>
      <c r="P2805" s="5">
        <f t="shared" si="258"/>
        <v>27.5</v>
      </c>
      <c r="Q2805" s="6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114.99999999999999</v>
      </c>
      <c r="P2806" s="5">
        <f t="shared" si="258"/>
        <v>84.9</v>
      </c>
      <c r="Q2806" s="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110.00000000000001</v>
      </c>
      <c r="P2807" s="5">
        <f t="shared" si="258"/>
        <v>12</v>
      </c>
      <c r="Q2807" s="6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112.1</v>
      </c>
      <c r="P2808" s="5">
        <f t="shared" si="258"/>
        <v>200</v>
      </c>
      <c r="Q2808" s="6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 s="5">
        <f t="shared" si="258"/>
        <v>10</v>
      </c>
      <c r="Q2809" s="6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100.24444444444444</v>
      </c>
      <c r="P2810" s="5" t="str">
        <f t="shared" si="258"/>
        <v>No backers recorded</v>
      </c>
      <c r="Q2810" s="6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102.4</v>
      </c>
      <c r="P2811" s="5" t="str">
        <f t="shared" si="258"/>
        <v>No backers recorded</v>
      </c>
      <c r="Q2811" s="6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108.2</v>
      </c>
      <c r="P2812" s="5">
        <f t="shared" si="258"/>
        <v>5.2857142857142856</v>
      </c>
      <c r="Q2812" s="6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100.27</v>
      </c>
      <c r="P2813" s="5">
        <f t="shared" ref="P2813:P2876" si="264">IFERROR(E2691/L2691, "No backers recorded")</f>
        <v>1</v>
      </c>
      <c r="Q2813" s="6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113.3</v>
      </c>
      <c r="P2814" s="5">
        <f t="shared" si="264"/>
        <v>72.762711864406782</v>
      </c>
      <c r="Q2814" s="6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127.57571428571428</v>
      </c>
      <c r="P2815" s="5">
        <f t="shared" si="264"/>
        <v>17.5</v>
      </c>
      <c r="Q2815" s="6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107.73333333333332</v>
      </c>
      <c r="P2816" s="5">
        <f t="shared" si="264"/>
        <v>25</v>
      </c>
      <c r="Q2816" s="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 s="5">
        <f t="shared" si="264"/>
        <v>13.333333333333334</v>
      </c>
      <c r="Q2817" s="6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141.56666666666666</v>
      </c>
      <c r="P2818" s="5">
        <f t="shared" si="264"/>
        <v>1</v>
      </c>
      <c r="Q2818" s="6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(E2819/D2819)*100</f>
        <v>130</v>
      </c>
      <c r="P2819" s="5">
        <f t="shared" si="264"/>
        <v>23.666666666666668</v>
      </c>
      <c r="Q2819" s="6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106.03</v>
      </c>
      <c r="P2820" s="5">
        <f t="shared" si="264"/>
        <v>89.21052631578948</v>
      </c>
      <c r="Q2820" s="6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104.80000000000001</v>
      </c>
      <c r="P2821" s="5">
        <f t="shared" si="264"/>
        <v>116.55769230769231</v>
      </c>
      <c r="Q2821" s="6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 s="5">
        <f t="shared" si="264"/>
        <v>13.005000000000001</v>
      </c>
      <c r="Q2822" s="6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 s="5" t="str">
        <f t="shared" si="264"/>
        <v>No backers recorded</v>
      </c>
      <c r="Q2823" s="6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 s="5">
        <f t="shared" si="264"/>
        <v>17.5</v>
      </c>
      <c r="Q2824" s="6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 s="5">
        <f t="shared" si="264"/>
        <v>34.130434782608695</v>
      </c>
      <c r="Q2825" s="6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116.92307692307693</v>
      </c>
      <c r="P2826" s="5">
        <f t="shared" si="264"/>
        <v>132.34615384615384</v>
      </c>
      <c r="Q2826" s="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103.33333333333334</v>
      </c>
      <c r="P2827" s="5">
        <f t="shared" si="264"/>
        <v>922.22222222222217</v>
      </c>
      <c r="Q2827" s="6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107.74999999999999</v>
      </c>
      <c r="P2828" s="5">
        <f t="shared" si="264"/>
        <v>163.57142857142858</v>
      </c>
      <c r="Q2828" s="6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120.24999999999999</v>
      </c>
      <c r="P2829" s="5">
        <f t="shared" si="264"/>
        <v>217.375</v>
      </c>
      <c r="Q2829" s="6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100.37894736842105</v>
      </c>
      <c r="P2830" s="5">
        <f t="shared" si="264"/>
        <v>149.44486692015209</v>
      </c>
      <c r="Q2830" s="6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106.52</v>
      </c>
      <c r="P2831" s="5">
        <f t="shared" si="264"/>
        <v>71.237487309644663</v>
      </c>
      <c r="Q2831" s="6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 s="5">
        <f t="shared" si="264"/>
        <v>44.464318398474738</v>
      </c>
      <c r="Q2832" s="6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110.66666666666667</v>
      </c>
      <c r="P2833" s="5">
        <f t="shared" si="264"/>
        <v>164.94480519480518</v>
      </c>
      <c r="Q2833" s="6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114.71959999999999</v>
      </c>
      <c r="P2834" s="5">
        <f t="shared" si="264"/>
        <v>84.871516544117654</v>
      </c>
      <c r="Q2834" s="6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108.25925925925925</v>
      </c>
      <c r="P2835" s="5">
        <f t="shared" si="264"/>
        <v>53.945205479452056</v>
      </c>
      <c r="Q2835" s="6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 s="5">
        <f t="shared" si="264"/>
        <v>50.531468531468533</v>
      </c>
      <c r="Q2836" s="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187.09899999999999</v>
      </c>
      <c r="P2837" s="5">
        <f t="shared" si="264"/>
        <v>108.00140845070422</v>
      </c>
      <c r="Q2837" s="6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107.77777777777777</v>
      </c>
      <c r="P2838" s="5">
        <f t="shared" si="264"/>
        <v>95.373770491803285</v>
      </c>
      <c r="Q2838" s="6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 s="5">
        <f t="shared" si="264"/>
        <v>57.631016333938291</v>
      </c>
      <c r="Q2839" s="6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120.24999999999999</v>
      </c>
      <c r="P2840" s="5">
        <f t="shared" si="264"/>
        <v>64.160481283422456</v>
      </c>
      <c r="Q2840" s="6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111.42857142857143</v>
      </c>
      <c r="P2841" s="5">
        <f t="shared" si="264"/>
        <v>92.387692307692305</v>
      </c>
      <c r="Q2841" s="6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 s="5">
        <f t="shared" si="264"/>
        <v>125.97972972972973</v>
      </c>
      <c r="Q2842" s="6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 s="5">
        <f t="shared" si="264"/>
        <v>94.637681159420296</v>
      </c>
      <c r="Q2843" s="6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5">
        <f t="shared" si="264"/>
        <v>170.69942196531792</v>
      </c>
      <c r="Q2844" s="6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5">
        <f t="shared" si="264"/>
        <v>40.762081784386616</v>
      </c>
      <c r="Q2845" s="6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5.4545454545454541</v>
      </c>
      <c r="P2846" s="5">
        <f t="shared" si="264"/>
        <v>68.254054054054052</v>
      </c>
      <c r="Q2846" s="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31.546666666666667</v>
      </c>
      <c r="P2847" s="5">
        <f t="shared" si="264"/>
        <v>95.48863636363636</v>
      </c>
      <c r="Q2847" s="6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5">
        <f t="shared" si="264"/>
        <v>7.1902649656526005</v>
      </c>
      <c r="Q2848" s="6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5">
        <f t="shared" si="264"/>
        <v>511.65486725663715</v>
      </c>
      <c r="Q2849" s="6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0.2</v>
      </c>
      <c r="P2850" s="5">
        <f t="shared" si="264"/>
        <v>261.74504950495049</v>
      </c>
      <c r="Q2850" s="6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 s="5">
        <f t="shared" si="264"/>
        <v>69.760961810466767</v>
      </c>
      <c r="Q2851" s="6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3.8875000000000002</v>
      </c>
      <c r="P2852" s="5">
        <f t="shared" si="264"/>
        <v>77.229591836734699</v>
      </c>
      <c r="Q2852" s="6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5">
        <f t="shared" si="264"/>
        <v>340.56521739130437</v>
      </c>
      <c r="Q2853" s="6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</v>
      </c>
      <c r="P2854" s="5">
        <f t="shared" si="264"/>
        <v>67.417903225806455</v>
      </c>
      <c r="Q2854" s="6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5">
        <f t="shared" si="264"/>
        <v>845.70270270270271</v>
      </c>
      <c r="Q2855" s="6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41.699999999999996</v>
      </c>
      <c r="P2856" s="5">
        <f t="shared" si="264"/>
        <v>97.191780821917803</v>
      </c>
      <c r="Q2856" s="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 s="5">
        <f t="shared" si="264"/>
        <v>451.84033613445376</v>
      </c>
      <c r="Q2857" s="6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4.8666666666666663</v>
      </c>
      <c r="P2858" s="5">
        <f t="shared" si="264"/>
        <v>138.66871165644173</v>
      </c>
      <c r="Q2858" s="6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19.736842105263158</v>
      </c>
      <c r="P2859" s="5">
        <f t="shared" si="264"/>
        <v>21.640147492625371</v>
      </c>
      <c r="Q2859" s="6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5">
        <f t="shared" si="264"/>
        <v>169.51724137931035</v>
      </c>
      <c r="Q2860" s="6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</v>
      </c>
      <c r="P2861" s="5">
        <f t="shared" si="264"/>
        <v>161.88210526315791</v>
      </c>
      <c r="Q2861" s="6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</v>
      </c>
      <c r="P2862" s="5">
        <f t="shared" si="264"/>
        <v>493.13333333333333</v>
      </c>
      <c r="Q2862" s="6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 s="5">
        <f t="shared" si="264"/>
        <v>22.120418848167539</v>
      </c>
      <c r="Q2863" s="6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0.43307086614173229</v>
      </c>
      <c r="P2864" s="5">
        <f t="shared" si="264"/>
        <v>18.235294117647058</v>
      </c>
      <c r="Q2864" s="6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0.04</v>
      </c>
      <c r="P2865" s="5">
        <f t="shared" si="264"/>
        <v>8.75</v>
      </c>
      <c r="Q2865" s="6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</v>
      </c>
      <c r="P2866" s="5">
        <f t="shared" si="264"/>
        <v>40.611111111111114</v>
      </c>
      <c r="Q2866" s="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5" t="str">
        <f t="shared" si="264"/>
        <v>No backers recorded</v>
      </c>
      <c r="Q2867" s="6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0.89999999999999991</v>
      </c>
      <c r="P2868" s="5">
        <f t="shared" si="264"/>
        <v>37.954545454545453</v>
      </c>
      <c r="Q2868" s="6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20.16</v>
      </c>
      <c r="P2869" s="5">
        <f t="shared" si="264"/>
        <v>35.734693877551024</v>
      </c>
      <c r="Q2869" s="6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42.011733333333332</v>
      </c>
      <c r="P2870" s="5">
        <f t="shared" si="264"/>
        <v>42.157894736842103</v>
      </c>
      <c r="Q2870" s="6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0.88500000000000001</v>
      </c>
      <c r="P2871" s="5">
        <f t="shared" si="264"/>
        <v>35</v>
      </c>
      <c r="Q2871" s="6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 s="5">
        <f t="shared" si="264"/>
        <v>13.25</v>
      </c>
      <c r="Q2872" s="6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4.67</v>
      </c>
      <c r="P2873" s="5">
        <f t="shared" si="264"/>
        <v>55</v>
      </c>
      <c r="Q2873" s="6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5" t="str">
        <f t="shared" si="264"/>
        <v>No backers recorded</v>
      </c>
      <c r="Q2874" s="6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38.119999999999997</v>
      </c>
      <c r="P2875" s="5" t="str">
        <f t="shared" si="264"/>
        <v>No backers recorded</v>
      </c>
      <c r="Q2875" s="6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5.42</v>
      </c>
      <c r="P2876" s="5">
        <f t="shared" si="264"/>
        <v>39.285714285714285</v>
      </c>
      <c r="Q2876" s="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3.4999999999999996E-2</v>
      </c>
      <c r="P2877" s="5">
        <f t="shared" ref="P2877:P2940" si="270">IFERROR(E2755/L2755, "No backers recorded")</f>
        <v>47.5</v>
      </c>
      <c r="Q2877" s="6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5" t="str">
        <f t="shared" si="270"/>
        <v>No backers recorded</v>
      </c>
      <c r="Q2878" s="6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10.833333333333334</v>
      </c>
      <c r="P2879" s="5">
        <f t="shared" si="270"/>
        <v>17.333333333333332</v>
      </c>
      <c r="Q2879" s="6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</v>
      </c>
      <c r="P2880" s="5">
        <f t="shared" si="270"/>
        <v>31.757575757575758</v>
      </c>
      <c r="Q2880" s="6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0.2589285714285714</v>
      </c>
      <c r="P2881" s="5">
        <f t="shared" si="270"/>
        <v>5</v>
      </c>
      <c r="Q2881" s="6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23.333333333333332</v>
      </c>
      <c r="P2882" s="5">
        <f t="shared" si="270"/>
        <v>39</v>
      </c>
      <c r="Q2882" s="6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(E2883/D2883)*100</f>
        <v>0</v>
      </c>
      <c r="P2883" s="5">
        <f t="shared" si="270"/>
        <v>52.5</v>
      </c>
      <c r="Q2883" s="6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33.6</v>
      </c>
      <c r="P2884" s="5" t="str">
        <f t="shared" si="270"/>
        <v>No backers recorded</v>
      </c>
      <c r="Q2884" s="6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19.079999999999998</v>
      </c>
      <c r="P2885" s="5">
        <f t="shared" si="270"/>
        <v>9</v>
      </c>
      <c r="Q2885" s="6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0.41111111111111115</v>
      </c>
      <c r="P2886" s="5">
        <f t="shared" si="270"/>
        <v>25</v>
      </c>
      <c r="Q2886" s="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32.5</v>
      </c>
      <c r="P2887" s="5">
        <f t="shared" si="270"/>
        <v>30</v>
      </c>
      <c r="Q2887" s="6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 s="5">
        <f t="shared" si="270"/>
        <v>11.25</v>
      </c>
      <c r="Q2888" s="6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0.16666666666666669</v>
      </c>
      <c r="P2889" s="5" t="str">
        <f t="shared" si="270"/>
        <v>No backers recorded</v>
      </c>
      <c r="Q2889" s="6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5">
        <f t="shared" si="270"/>
        <v>25</v>
      </c>
      <c r="Q2890" s="6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38.066666666666663</v>
      </c>
      <c r="P2891" s="5">
        <f t="shared" si="270"/>
        <v>11.333333333333334</v>
      </c>
      <c r="Q2891" s="6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</v>
      </c>
      <c r="P2892" s="5">
        <f t="shared" si="270"/>
        <v>29.470588235294116</v>
      </c>
      <c r="Q2892" s="6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</v>
      </c>
      <c r="P2893" s="5">
        <f t="shared" si="270"/>
        <v>1</v>
      </c>
      <c r="Q2893" s="6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9.0909090909090917</v>
      </c>
      <c r="P2894" s="5">
        <f t="shared" si="270"/>
        <v>63.098484848484851</v>
      </c>
      <c r="Q2894" s="6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0.5</v>
      </c>
      <c r="P2895" s="5" t="str">
        <f t="shared" si="270"/>
        <v>No backers recorded</v>
      </c>
      <c r="Q2895" s="6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5" t="str">
        <f t="shared" si="270"/>
        <v>No backers recorded</v>
      </c>
      <c r="Q2896" s="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4.5999999999999996</v>
      </c>
      <c r="P2897" s="5">
        <f t="shared" si="270"/>
        <v>1</v>
      </c>
      <c r="Q2897" s="6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20.833333333333336</v>
      </c>
      <c r="P2898" s="5">
        <f t="shared" si="270"/>
        <v>43.846153846153847</v>
      </c>
      <c r="Q2898" s="6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</v>
      </c>
      <c r="P2899" s="5">
        <f t="shared" si="270"/>
        <v>75</v>
      </c>
      <c r="Q2899" s="6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4.2133333333333338</v>
      </c>
      <c r="P2900" s="5">
        <f t="shared" si="270"/>
        <v>45.972222222222221</v>
      </c>
      <c r="Q2900" s="6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5">
        <f t="shared" si="270"/>
        <v>10</v>
      </c>
      <c r="Q2901" s="6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61.909090909090914</v>
      </c>
      <c r="P2902" s="5">
        <f t="shared" si="270"/>
        <v>93.666666666666671</v>
      </c>
      <c r="Q2902" s="6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0.8</v>
      </c>
      <c r="P2903" s="5">
        <f t="shared" si="270"/>
        <v>53</v>
      </c>
      <c r="Q2903" s="6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1.6666666666666666E-2</v>
      </c>
      <c r="P2904" s="5" t="str">
        <f t="shared" si="270"/>
        <v>No backers recorded</v>
      </c>
      <c r="Q2904" s="6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0.77999999999999992</v>
      </c>
      <c r="P2905" s="5">
        <f t="shared" si="270"/>
        <v>47</v>
      </c>
      <c r="Q2905" s="6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 s="5">
        <f t="shared" si="270"/>
        <v>66.666666666666671</v>
      </c>
      <c r="Q2906" s="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17.771428571428572</v>
      </c>
      <c r="P2907" s="5">
        <f t="shared" si="270"/>
        <v>18.770491803278688</v>
      </c>
      <c r="Q2907" s="6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9.4166666666666661</v>
      </c>
      <c r="P2908" s="5">
        <f t="shared" si="270"/>
        <v>66.111111111111114</v>
      </c>
      <c r="Q2908" s="6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0.08</v>
      </c>
      <c r="P2909" s="5">
        <f t="shared" si="270"/>
        <v>36.859154929577464</v>
      </c>
      <c r="Q2909" s="6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</v>
      </c>
      <c r="P2910" s="5">
        <f t="shared" si="270"/>
        <v>39.810810810810814</v>
      </c>
      <c r="Q2910" s="6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1.1111111111111112E-2</v>
      </c>
      <c r="P2911" s="5">
        <f t="shared" si="270"/>
        <v>31.5</v>
      </c>
      <c r="Q2911" s="6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3.3333333333333335E-3</v>
      </c>
      <c r="P2912" s="5">
        <f t="shared" si="270"/>
        <v>102.5</v>
      </c>
      <c r="Q2912" s="6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36.5</v>
      </c>
      <c r="P2913" s="5">
        <f t="shared" si="270"/>
        <v>126.45833333333333</v>
      </c>
      <c r="Q2913" s="6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14.058171745152354</v>
      </c>
      <c r="P2914" s="5">
        <f t="shared" si="270"/>
        <v>47.878787878787875</v>
      </c>
      <c r="Q2914" s="6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0.02</v>
      </c>
      <c r="P2915" s="5">
        <f t="shared" si="270"/>
        <v>73.214285714285708</v>
      </c>
      <c r="Q2915" s="6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4.0000000000000001E-3</v>
      </c>
      <c r="P2916" s="5">
        <f t="shared" si="270"/>
        <v>89.666666666666671</v>
      </c>
      <c r="Q2916" s="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61.1</v>
      </c>
      <c r="P2917" s="5">
        <f t="shared" si="270"/>
        <v>151.4623287671233</v>
      </c>
      <c r="Q2917" s="6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7.8378378378378386</v>
      </c>
      <c r="P2918" s="5">
        <f t="shared" si="270"/>
        <v>25</v>
      </c>
      <c r="Q2918" s="6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21.85</v>
      </c>
      <c r="P2919" s="5">
        <f t="shared" si="270"/>
        <v>36.5</v>
      </c>
      <c r="Q2919" s="6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27.24</v>
      </c>
      <c r="P2920" s="5">
        <f t="shared" si="270"/>
        <v>44</v>
      </c>
      <c r="Q2920" s="6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</v>
      </c>
      <c r="P2921" s="5">
        <f t="shared" si="270"/>
        <v>87.357553191489373</v>
      </c>
      <c r="Q2921" s="6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26.840000000000003</v>
      </c>
      <c r="P2922" s="5">
        <f t="shared" si="270"/>
        <v>36.474820143884891</v>
      </c>
      <c r="Q2922" s="6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 s="5">
        <f t="shared" si="270"/>
        <v>44.859538461538463</v>
      </c>
      <c r="Q2923" s="6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 s="5">
        <f t="shared" si="270"/>
        <v>42.903225806451616</v>
      </c>
      <c r="Q2924" s="6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 s="5">
        <f t="shared" si="270"/>
        <v>51.230769230769234</v>
      </c>
      <c r="Q2925" s="6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103.2</v>
      </c>
      <c r="P2926" s="5">
        <f t="shared" si="270"/>
        <v>33.944444444444443</v>
      </c>
      <c r="Q2926" s="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102.44597777777777</v>
      </c>
      <c r="P2927" s="5">
        <f t="shared" si="270"/>
        <v>90.744680851063833</v>
      </c>
      <c r="Q2927" s="6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 s="5">
        <f t="shared" si="270"/>
        <v>50</v>
      </c>
      <c r="Q2928" s="6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130.83333333333334</v>
      </c>
      <c r="P2929" s="5">
        <f t="shared" si="270"/>
        <v>24.444444444444443</v>
      </c>
      <c r="Q2929" s="6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 s="5">
        <f t="shared" si="270"/>
        <v>44.25</v>
      </c>
      <c r="Q2930" s="6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102.06937499999999</v>
      </c>
      <c r="P2931" s="5">
        <f t="shared" si="270"/>
        <v>67.741935483870961</v>
      </c>
      <c r="Q2931" s="6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100.92000000000002</v>
      </c>
      <c r="P2932" s="5">
        <f t="shared" si="270"/>
        <v>65.376811594202906</v>
      </c>
      <c r="Q2932" s="6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 s="5">
        <f t="shared" si="270"/>
        <v>121.9047619047619</v>
      </c>
      <c r="Q2933" s="6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105.0967741935484</v>
      </c>
      <c r="P2934" s="5">
        <f t="shared" si="270"/>
        <v>47.456140350877192</v>
      </c>
      <c r="Q2934" s="6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102.76</v>
      </c>
      <c r="P2935" s="5">
        <f t="shared" si="270"/>
        <v>92.842592592592595</v>
      </c>
      <c r="Q2935" s="6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 s="5">
        <f t="shared" si="270"/>
        <v>68.253012048192772</v>
      </c>
      <c r="Q2936" s="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100.88571428571429</v>
      </c>
      <c r="P2937" s="5">
        <f t="shared" si="270"/>
        <v>37.209583333333335</v>
      </c>
      <c r="Q2937" s="6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 s="5">
        <f t="shared" si="270"/>
        <v>25.25</v>
      </c>
      <c r="Q2938" s="6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133.33333333333331</v>
      </c>
      <c r="P2939" s="5">
        <f t="shared" si="270"/>
        <v>43.214285714285715</v>
      </c>
      <c r="Q2939" s="6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101.375</v>
      </c>
      <c r="P2940" s="5">
        <f t="shared" si="270"/>
        <v>25.130177514792898</v>
      </c>
      <c r="Q2940" s="6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102.875</v>
      </c>
      <c r="P2941" s="5">
        <f t="shared" ref="P2941:P3004" si="276">IFERROR(E2819/L2819, "No backers recorded")</f>
        <v>23.636363636363637</v>
      </c>
      <c r="Q2941" s="6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107.24000000000001</v>
      </c>
      <c r="P2942" s="5">
        <f t="shared" si="276"/>
        <v>103.95098039215686</v>
      </c>
      <c r="Q2942" s="6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4.0000000000000001E-3</v>
      </c>
      <c r="P2943" s="5">
        <f t="shared" si="276"/>
        <v>50.384615384615387</v>
      </c>
      <c r="Q2943" s="6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20.424999999999997</v>
      </c>
      <c r="P2944" s="5">
        <f t="shared" si="276"/>
        <v>13.6</v>
      </c>
      <c r="Q2944" s="6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5">
        <f t="shared" si="276"/>
        <v>28.571428571428573</v>
      </c>
      <c r="Q2945" s="6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 s="5">
        <f t="shared" si="276"/>
        <v>63.829787234042556</v>
      </c>
      <c r="Q2946" s="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(E2947/D2947)*100</f>
        <v>0</v>
      </c>
      <c r="P2947" s="5">
        <f t="shared" si="276"/>
        <v>8.8571428571428577</v>
      </c>
      <c r="Q2947" s="6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0.1</v>
      </c>
      <c r="P2948" s="5">
        <f t="shared" si="276"/>
        <v>50.666666666666664</v>
      </c>
      <c r="Q2948" s="6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4.2880000000000003</v>
      </c>
      <c r="P2949" s="5">
        <f t="shared" si="276"/>
        <v>60.784313725490193</v>
      </c>
      <c r="Q2949" s="6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4.8000000000000004E-3</v>
      </c>
      <c r="P2950" s="5">
        <f t="shared" si="276"/>
        <v>113.42105263157895</v>
      </c>
      <c r="Q2950" s="6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</v>
      </c>
      <c r="P2951" s="5">
        <f t="shared" si="276"/>
        <v>104.56521739130434</v>
      </c>
      <c r="Q2951" s="6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5">
        <f t="shared" si="276"/>
        <v>98.30927835051547</v>
      </c>
      <c r="Q2952" s="6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2.1919999999999997</v>
      </c>
      <c r="P2953" s="5">
        <f t="shared" si="276"/>
        <v>35.039473684210527</v>
      </c>
      <c r="Q2953" s="6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8.0250000000000004</v>
      </c>
      <c r="P2954" s="5">
        <f t="shared" si="276"/>
        <v>272.72727272727275</v>
      </c>
      <c r="Q2954" s="6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0.15125</v>
      </c>
      <c r="P2955" s="5">
        <f t="shared" si="276"/>
        <v>63.846153846153847</v>
      </c>
      <c r="Q2955" s="6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5">
        <f t="shared" si="276"/>
        <v>30.189368421052631</v>
      </c>
      <c r="Q2956" s="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59.583333333333336</v>
      </c>
      <c r="P2957" s="5">
        <f t="shared" si="276"/>
        <v>83.51428571428572</v>
      </c>
      <c r="Q2957" s="6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16.734177215189874</v>
      </c>
      <c r="P2958" s="5">
        <f t="shared" si="276"/>
        <v>64.761904761904759</v>
      </c>
      <c r="Q2958" s="6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1.8666666666666669</v>
      </c>
      <c r="P2959" s="5">
        <f t="shared" si="276"/>
        <v>20.118172043010752</v>
      </c>
      <c r="Q2959" s="6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5">
        <f t="shared" si="276"/>
        <v>44.090909090909093</v>
      </c>
      <c r="Q2960" s="6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5">
        <f t="shared" si="276"/>
        <v>40.476190476190474</v>
      </c>
      <c r="Q2961" s="6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5">
        <f t="shared" si="276"/>
        <v>44.537037037037038</v>
      </c>
      <c r="Q2962" s="6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109.62</v>
      </c>
      <c r="P2963" s="5">
        <f t="shared" si="276"/>
        <v>125.80645161290323</v>
      </c>
      <c r="Q2963" s="6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121.8</v>
      </c>
      <c r="P2964" s="5">
        <f t="shared" si="276"/>
        <v>19.696969696969695</v>
      </c>
      <c r="Q2964" s="6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106.85</v>
      </c>
      <c r="P2965" s="5">
        <f t="shared" si="276"/>
        <v>10</v>
      </c>
      <c r="Q2965" s="6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100.71379999999999</v>
      </c>
      <c r="P2966" s="5" t="str">
        <f t="shared" si="276"/>
        <v>No backers recorded</v>
      </c>
      <c r="Q2966" s="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109.00000000000001</v>
      </c>
      <c r="P2967" s="5" t="str">
        <f t="shared" si="276"/>
        <v>No backers recorded</v>
      </c>
      <c r="Q2967" s="6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113.63000000000001</v>
      </c>
      <c r="P2968" s="5">
        <f t="shared" si="276"/>
        <v>30</v>
      </c>
      <c r="Q2968" s="6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113.92</v>
      </c>
      <c r="P2969" s="5">
        <f t="shared" si="276"/>
        <v>60.666666666666664</v>
      </c>
      <c r="Q2969" s="6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 s="5" t="str">
        <f t="shared" si="276"/>
        <v>No backers recorded</v>
      </c>
      <c r="Q2970" s="6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162.5</v>
      </c>
      <c r="P2971" s="5" t="str">
        <f t="shared" si="276"/>
        <v>No backers recorded</v>
      </c>
      <c r="Q2971" s="6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 s="5">
        <f t="shared" si="276"/>
        <v>23.333333333333332</v>
      </c>
      <c r="Q2972" s="6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100.15624999999999</v>
      </c>
      <c r="P2973" s="5">
        <f t="shared" si="276"/>
        <v>5</v>
      </c>
      <c r="Q2973" s="6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105.35000000000001</v>
      </c>
      <c r="P2974" s="5">
        <f t="shared" si="276"/>
        <v>23.923076923076923</v>
      </c>
      <c r="Q2974" s="6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174.8</v>
      </c>
      <c r="P2975" s="5" t="str">
        <f t="shared" si="276"/>
        <v>No backers recorded</v>
      </c>
      <c r="Q2975" s="6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 s="5">
        <f t="shared" si="276"/>
        <v>15.833333333333334</v>
      </c>
      <c r="Q2976" s="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100.125</v>
      </c>
      <c r="P2977" s="5" t="str">
        <f t="shared" si="276"/>
        <v>No backers recorded</v>
      </c>
      <c r="Q2977" s="6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171.42857142857142</v>
      </c>
      <c r="P2978" s="5">
        <f t="shared" si="276"/>
        <v>29.785714285714285</v>
      </c>
      <c r="Q2978" s="6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113.56666666666666</v>
      </c>
      <c r="P2979" s="5">
        <f t="shared" si="276"/>
        <v>60</v>
      </c>
      <c r="Q2979" s="6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129.46666666666667</v>
      </c>
      <c r="P2980" s="5">
        <f t="shared" si="276"/>
        <v>24.333333333333332</v>
      </c>
      <c r="Q2980" s="6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101.4</v>
      </c>
      <c r="P2981" s="5">
        <f t="shared" si="276"/>
        <v>500</v>
      </c>
      <c r="Q2981" s="6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109.16666666666666</v>
      </c>
      <c r="P2982" s="5" t="str">
        <f t="shared" si="276"/>
        <v>No backers recorded</v>
      </c>
      <c r="Q2982" s="6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128.92500000000001</v>
      </c>
      <c r="P2983" s="5">
        <f t="shared" si="276"/>
        <v>35</v>
      </c>
      <c r="Q2983" s="6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102.06</v>
      </c>
      <c r="P2984" s="5">
        <f t="shared" si="276"/>
        <v>29.555555555555557</v>
      </c>
      <c r="Q2984" s="6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146.53957758620692</v>
      </c>
      <c r="P2985" s="5">
        <f t="shared" si="276"/>
        <v>26.666666666666668</v>
      </c>
      <c r="Q2985" s="6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100.352</v>
      </c>
      <c r="P2986" s="5">
        <f t="shared" si="276"/>
        <v>18.333333333333332</v>
      </c>
      <c r="Q2986" s="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121.64999999999999</v>
      </c>
      <c r="P2987" s="5">
        <f t="shared" si="276"/>
        <v>20</v>
      </c>
      <c r="Q2987" s="6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105.5</v>
      </c>
      <c r="P2988" s="5">
        <f t="shared" si="276"/>
        <v>13.333333333333334</v>
      </c>
      <c r="Q2988" s="6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110.4008</v>
      </c>
      <c r="P2989" s="5" t="str">
        <f t="shared" si="276"/>
        <v>No backers recorded</v>
      </c>
      <c r="Q2989" s="6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 s="5">
        <f t="shared" si="276"/>
        <v>22.5</v>
      </c>
      <c r="Q2990" s="6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176.535</v>
      </c>
      <c r="P2991" s="5">
        <f t="shared" si="276"/>
        <v>50.4</v>
      </c>
      <c r="Q2991" s="6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 s="5">
        <f t="shared" si="276"/>
        <v>105.02933333333334</v>
      </c>
      <c r="Q2992" s="6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103.29411764705883</v>
      </c>
      <c r="P2993" s="5">
        <f t="shared" si="276"/>
        <v>35.4</v>
      </c>
      <c r="Q2993" s="6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104.5</v>
      </c>
      <c r="P2994" s="5">
        <f t="shared" si="276"/>
        <v>83.333333333333329</v>
      </c>
      <c r="Q2994" s="6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100.29999999999998</v>
      </c>
      <c r="P2995" s="5">
        <f t="shared" si="276"/>
        <v>35.92307692307692</v>
      </c>
      <c r="Q2995" s="6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457.74666666666673</v>
      </c>
      <c r="P2996" s="5" t="str">
        <f t="shared" si="276"/>
        <v>No backers recorded</v>
      </c>
      <c r="Q2996" s="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104.96000000000001</v>
      </c>
      <c r="P2997" s="5">
        <f t="shared" si="276"/>
        <v>119.125</v>
      </c>
      <c r="Q2997" s="6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171.94285714285715</v>
      </c>
      <c r="P2998" s="5">
        <f t="shared" si="276"/>
        <v>90.333333333333329</v>
      </c>
      <c r="Q2998" s="6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103.73000000000002</v>
      </c>
      <c r="P2999" s="5">
        <f t="shared" si="276"/>
        <v>2.3333333333333335</v>
      </c>
      <c r="Q2999" s="6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103.029</v>
      </c>
      <c r="P3000" s="5" t="str">
        <f t="shared" si="276"/>
        <v>No backers recorded</v>
      </c>
      <c r="Q3000" s="6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118.88888888888889</v>
      </c>
      <c r="P3001" s="5">
        <f t="shared" si="276"/>
        <v>108.33333333333333</v>
      </c>
      <c r="Q3001" s="6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 s="5">
        <f t="shared" si="276"/>
        <v>15.75</v>
      </c>
      <c r="Q3002" s="6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318.69988910451895</v>
      </c>
      <c r="P3003" s="5">
        <f t="shared" si="276"/>
        <v>29</v>
      </c>
      <c r="Q3003" s="6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108.50614285714286</v>
      </c>
      <c r="P3004" s="5">
        <f t="shared" si="276"/>
        <v>96.551724137931032</v>
      </c>
      <c r="Q3004" s="6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101.16666666666667</v>
      </c>
      <c r="P3005" s="5" t="str">
        <f t="shared" ref="P3005:P3068" si="282">IFERROR(E2883/L2883, "No backers recorded")</f>
        <v>No backers recorded</v>
      </c>
      <c r="Q3005" s="6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112.815</v>
      </c>
      <c r="P3006" s="5">
        <f t="shared" si="282"/>
        <v>63</v>
      </c>
      <c r="Q3006" s="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120.49622641509434</v>
      </c>
      <c r="P3007" s="5">
        <f t="shared" si="282"/>
        <v>381.6</v>
      </c>
      <c r="Q3007" s="6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107.74999999999999</v>
      </c>
      <c r="P3008" s="5">
        <f t="shared" si="282"/>
        <v>46.25</v>
      </c>
      <c r="Q3008" s="6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 s="5">
        <f t="shared" si="282"/>
        <v>26</v>
      </c>
      <c r="Q3009" s="6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101.16666666666667</v>
      </c>
      <c r="P3010" s="5">
        <f t="shared" si="282"/>
        <v>10</v>
      </c>
      <c r="Q3010" s="6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(E3011/D3011)*100</f>
        <v>119.756</v>
      </c>
      <c r="P3011" s="5">
        <f t="shared" si="282"/>
        <v>5</v>
      </c>
      <c r="Q3011" s="6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 s="5" t="str">
        <f t="shared" si="282"/>
        <v>No backers recorded</v>
      </c>
      <c r="Q3012" s="6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123.66666666666666</v>
      </c>
      <c r="P3013" s="5">
        <f t="shared" si="282"/>
        <v>81.571428571428569</v>
      </c>
      <c r="Q3013" s="6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117.12499999999999</v>
      </c>
      <c r="P3014" s="5">
        <f t="shared" si="282"/>
        <v>7</v>
      </c>
      <c r="Q3014" s="6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156.96</v>
      </c>
      <c r="P3015" s="5">
        <f t="shared" si="282"/>
        <v>27.3</v>
      </c>
      <c r="Q3015" s="6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113.104</v>
      </c>
      <c r="P3016" s="5">
        <f t="shared" si="282"/>
        <v>29.411764705882351</v>
      </c>
      <c r="Q3016" s="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103.17647058823529</v>
      </c>
      <c r="P3017" s="5">
        <f t="shared" si="282"/>
        <v>12.5</v>
      </c>
      <c r="Q3017" s="6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102.61176470588236</v>
      </c>
      <c r="P3018" s="5" t="str">
        <f t="shared" si="282"/>
        <v>No backers recorded</v>
      </c>
      <c r="Q3018" s="6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105.84090909090908</v>
      </c>
      <c r="P3019" s="5">
        <f t="shared" si="282"/>
        <v>5.75</v>
      </c>
      <c r="Q3019" s="6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100.71428571428571</v>
      </c>
      <c r="P3020" s="5">
        <f t="shared" si="282"/>
        <v>52.083333333333336</v>
      </c>
      <c r="Q3020" s="6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121.23333333333332</v>
      </c>
      <c r="P3021" s="5">
        <f t="shared" si="282"/>
        <v>183.33333333333334</v>
      </c>
      <c r="Q3021" s="6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100.57142857142858</v>
      </c>
      <c r="P3022" s="5">
        <f t="shared" si="282"/>
        <v>26.333333333333332</v>
      </c>
      <c r="Q3022" s="6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116.02222222222223</v>
      </c>
      <c r="P3023" s="5" t="str">
        <f t="shared" si="282"/>
        <v>No backers recorded</v>
      </c>
      <c r="Q3023" s="6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100.88</v>
      </c>
      <c r="P3024" s="5">
        <f t="shared" si="282"/>
        <v>486.42857142857144</v>
      </c>
      <c r="Q3024" s="6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 s="5">
        <f t="shared" si="282"/>
        <v>3</v>
      </c>
      <c r="Q3025" s="6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246.42</v>
      </c>
      <c r="P3026" s="5">
        <f t="shared" si="282"/>
        <v>25</v>
      </c>
      <c r="Q3026" s="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302.2</v>
      </c>
      <c r="P3027" s="5">
        <f t="shared" si="282"/>
        <v>9.75</v>
      </c>
      <c r="Q3027" s="6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143.33333333333334</v>
      </c>
      <c r="P3028" s="5">
        <f t="shared" si="282"/>
        <v>18.75</v>
      </c>
      <c r="Q3028" s="6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131.44</v>
      </c>
      <c r="P3029" s="5">
        <f t="shared" si="282"/>
        <v>36.588235294117645</v>
      </c>
      <c r="Q3029" s="6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168.01999999999998</v>
      </c>
      <c r="P3030" s="5">
        <f t="shared" si="282"/>
        <v>80.714285714285708</v>
      </c>
      <c r="Q3030" s="6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109.67666666666666</v>
      </c>
      <c r="P3031" s="5">
        <f t="shared" si="282"/>
        <v>1</v>
      </c>
      <c r="Q3031" s="6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106.6857142857143</v>
      </c>
      <c r="P3032" s="5">
        <f t="shared" si="282"/>
        <v>52.8</v>
      </c>
      <c r="Q3032" s="6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 s="5">
        <f t="shared" si="282"/>
        <v>20</v>
      </c>
      <c r="Q3033" s="6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127.2</v>
      </c>
      <c r="P3034" s="5">
        <f t="shared" si="282"/>
        <v>1</v>
      </c>
      <c r="Q3034" s="6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146.53333333333333</v>
      </c>
      <c r="P3035" s="5">
        <f t="shared" si="282"/>
        <v>46.928571428571431</v>
      </c>
      <c r="Q3035" s="6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112.53599999999999</v>
      </c>
      <c r="P3036" s="5">
        <f t="shared" si="282"/>
        <v>78.07692307692308</v>
      </c>
      <c r="Q3036" s="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108.78684000000001</v>
      </c>
      <c r="P3037" s="5">
        <f t="shared" si="282"/>
        <v>1</v>
      </c>
      <c r="Q3037" s="6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126.732</v>
      </c>
      <c r="P3038" s="5">
        <f t="shared" si="282"/>
        <v>1</v>
      </c>
      <c r="Q3038" s="6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213.20000000000002</v>
      </c>
      <c r="P3039" s="5">
        <f t="shared" si="282"/>
        <v>203.66666666666666</v>
      </c>
      <c r="Q3039" s="6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100.49999999999999</v>
      </c>
      <c r="P3040" s="5">
        <f t="shared" si="282"/>
        <v>20.714285714285715</v>
      </c>
      <c r="Q3040" s="6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108.71389999999998</v>
      </c>
      <c r="P3041" s="5">
        <f t="shared" si="282"/>
        <v>48.555555555555557</v>
      </c>
      <c r="Q3041" s="6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107.5</v>
      </c>
      <c r="P3042" s="5">
        <f t="shared" si="282"/>
        <v>68.099999999999994</v>
      </c>
      <c r="Q3042" s="6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110.48192771084338</v>
      </c>
      <c r="P3043" s="5">
        <f t="shared" si="282"/>
        <v>8.5</v>
      </c>
      <c r="Q3043" s="6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 s="5">
        <f t="shared" si="282"/>
        <v>51.615384615384613</v>
      </c>
      <c r="Q3044" s="6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110.00666666666667</v>
      </c>
      <c r="P3045" s="5">
        <f t="shared" si="282"/>
        <v>43</v>
      </c>
      <c r="Q3045" s="6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109.34166666666667</v>
      </c>
      <c r="P3046" s="5">
        <f t="shared" si="282"/>
        <v>83.333333333333329</v>
      </c>
      <c r="Q3046" s="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132.70650000000001</v>
      </c>
      <c r="P3047" s="5">
        <f t="shared" si="282"/>
        <v>30</v>
      </c>
      <c r="Q3047" s="6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190.84810126582278</v>
      </c>
      <c r="P3048" s="5">
        <f t="shared" si="282"/>
        <v>175.51020408163265</v>
      </c>
      <c r="Q3048" s="6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 s="5">
        <f t="shared" si="282"/>
        <v>231.66175879396985</v>
      </c>
      <c r="Q3049" s="6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166.4</v>
      </c>
      <c r="P3050" s="5">
        <f t="shared" si="282"/>
        <v>75</v>
      </c>
      <c r="Q3050" s="6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106.66666666666667</v>
      </c>
      <c r="P3051" s="5">
        <f t="shared" si="282"/>
        <v>112.14285714285714</v>
      </c>
      <c r="Q3051" s="6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 s="5">
        <f t="shared" si="282"/>
        <v>41.666666666666664</v>
      </c>
      <c r="Q3052" s="6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23.62857142857143</v>
      </c>
      <c r="P3053" s="5">
        <f t="shared" si="282"/>
        <v>255.17343750000001</v>
      </c>
      <c r="Q3053" s="6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0.15</v>
      </c>
      <c r="P3054" s="5">
        <f t="shared" si="282"/>
        <v>162.7741935483871</v>
      </c>
      <c r="Q3054" s="6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0.4</v>
      </c>
      <c r="P3055" s="5">
        <f t="shared" si="282"/>
        <v>88.333333333333329</v>
      </c>
      <c r="Q3055" s="6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5">
        <f t="shared" si="282"/>
        <v>85.736842105263165</v>
      </c>
      <c r="Q3056" s="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5.0000000000000001E-3</v>
      </c>
      <c r="P3057" s="5">
        <f t="shared" si="282"/>
        <v>47.574074074074076</v>
      </c>
      <c r="Q3057" s="6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5">
        <f t="shared" si="282"/>
        <v>72.972972972972968</v>
      </c>
      <c r="Q3058" s="6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5">
        <f t="shared" si="282"/>
        <v>90.538461538461533</v>
      </c>
      <c r="Q3059" s="6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1.6666666666666666E-2</v>
      </c>
      <c r="P3060" s="5">
        <f t="shared" si="282"/>
        <v>37.647058823529413</v>
      </c>
      <c r="Q3060" s="6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3.0066666666666664</v>
      </c>
      <c r="P3061" s="5">
        <f t="shared" si="282"/>
        <v>36.363636363636367</v>
      </c>
      <c r="Q3061" s="6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0.15227272727272728</v>
      </c>
      <c r="P3062" s="5">
        <f t="shared" si="282"/>
        <v>126.71875</v>
      </c>
      <c r="Q3062" s="6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5">
        <f t="shared" si="282"/>
        <v>329.2</v>
      </c>
      <c r="Q3063" s="6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66.84</v>
      </c>
      <c r="P3064" s="5">
        <f t="shared" si="282"/>
        <v>81.242424242424249</v>
      </c>
      <c r="Q3064" s="6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19.566666666666666</v>
      </c>
      <c r="P3065" s="5">
        <f t="shared" si="282"/>
        <v>1</v>
      </c>
      <c r="Q3065" s="6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11.294666666666666</v>
      </c>
      <c r="P3066" s="5">
        <f t="shared" si="282"/>
        <v>202.22772277227722</v>
      </c>
      <c r="Q3066" s="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0.04</v>
      </c>
      <c r="P3067" s="5" t="str">
        <f t="shared" si="282"/>
        <v>No backers recorded</v>
      </c>
      <c r="Q3067" s="6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11.985714285714286</v>
      </c>
      <c r="P3068" s="5">
        <f t="shared" si="282"/>
        <v>100</v>
      </c>
      <c r="Q3068" s="6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</v>
      </c>
      <c r="P3069" s="5" t="str">
        <f t="shared" ref="P3069:P3132" si="288">IFERROR(E2947/L2947, "No backers recorded")</f>
        <v>No backers recorded</v>
      </c>
      <c r="Q3069" s="6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6.9999999999999993E-2</v>
      </c>
      <c r="P3070" s="5">
        <f t="shared" si="288"/>
        <v>1</v>
      </c>
      <c r="Q3070" s="6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14.099999999999998</v>
      </c>
      <c r="P3071" s="5">
        <f t="shared" si="288"/>
        <v>82.461538461538467</v>
      </c>
      <c r="Q3071" s="6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3.34</v>
      </c>
      <c r="P3072" s="5">
        <f t="shared" si="288"/>
        <v>2.6666666666666665</v>
      </c>
      <c r="Q3072" s="6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59.774999999999999</v>
      </c>
      <c r="P3073" s="5">
        <f t="shared" si="288"/>
        <v>12.5</v>
      </c>
      <c r="Q3073" s="6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1.6666666666666666E-2</v>
      </c>
      <c r="P3074" s="5" t="str">
        <f t="shared" si="288"/>
        <v>No backers recorded</v>
      </c>
      <c r="Q3074" s="6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(E3075/D3075)*100</f>
        <v>2.3035714285714284E-2</v>
      </c>
      <c r="P3075" s="5">
        <f t="shared" si="288"/>
        <v>18.896551724137932</v>
      </c>
      <c r="Q3075" s="6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8.8000000000000009E-2</v>
      </c>
      <c r="P3076" s="5">
        <f t="shared" si="288"/>
        <v>200.625</v>
      </c>
      <c r="Q3076" s="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</v>
      </c>
      <c r="P3077" s="5">
        <f t="shared" si="288"/>
        <v>201.66666666666666</v>
      </c>
      <c r="Q3077" s="6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15.06</v>
      </c>
      <c r="P3078" s="5" t="str">
        <f t="shared" si="288"/>
        <v>No backers recorded</v>
      </c>
      <c r="Q3078" s="6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0.47727272727272729</v>
      </c>
      <c r="P3079" s="5">
        <f t="shared" si="288"/>
        <v>65</v>
      </c>
      <c r="Q3079" s="6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0.11833333333333333</v>
      </c>
      <c r="P3080" s="5">
        <f t="shared" si="288"/>
        <v>66.099999999999994</v>
      </c>
      <c r="Q3080" s="6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0.8417399858735245</v>
      </c>
      <c r="P3081" s="5">
        <f t="shared" si="288"/>
        <v>93.333333333333329</v>
      </c>
      <c r="Q3081" s="6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1.8799999999999997E-2</v>
      </c>
      <c r="P3082" s="5" t="str">
        <f t="shared" si="288"/>
        <v>No backers recorded</v>
      </c>
      <c r="Q3082" s="6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0.21029999999999999</v>
      </c>
      <c r="P3083" s="5" t="str">
        <f t="shared" si="288"/>
        <v>No backers recorded</v>
      </c>
      <c r="Q3083" s="6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5" t="str">
        <f t="shared" si="288"/>
        <v>No backers recorded</v>
      </c>
      <c r="Q3084" s="6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0.27999999999999997</v>
      </c>
      <c r="P3085" s="5">
        <f t="shared" si="288"/>
        <v>50.75</v>
      </c>
      <c r="Q3085" s="6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11.57920670115792</v>
      </c>
      <c r="P3086" s="5">
        <f t="shared" si="288"/>
        <v>60.9</v>
      </c>
      <c r="Q3086" s="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</v>
      </c>
      <c r="P3087" s="5">
        <f t="shared" si="288"/>
        <v>109.03061224489795</v>
      </c>
      <c r="Q3087" s="6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0.25</v>
      </c>
      <c r="P3088" s="5">
        <f t="shared" si="288"/>
        <v>25.692295918367346</v>
      </c>
      <c r="Q3088" s="6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0.625</v>
      </c>
      <c r="P3089" s="5">
        <f t="shared" si="288"/>
        <v>41.92307692307692</v>
      </c>
      <c r="Q3089" s="6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0.19384615384615383</v>
      </c>
      <c r="P3090" s="5">
        <f t="shared" si="288"/>
        <v>88.7734375</v>
      </c>
      <c r="Q3090" s="6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23.416</v>
      </c>
      <c r="P3091" s="5">
        <f t="shared" si="288"/>
        <v>80.225352112676063</v>
      </c>
      <c r="Q3091" s="6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5.0808888888888886</v>
      </c>
      <c r="P3092" s="5">
        <f t="shared" si="288"/>
        <v>78.936170212765958</v>
      </c>
      <c r="Q3092" s="6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15.920000000000002</v>
      </c>
      <c r="P3093" s="5">
        <f t="shared" si="288"/>
        <v>95.588235294117652</v>
      </c>
      <c r="Q3093" s="6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1.1831900000000002</v>
      </c>
      <c r="P3094" s="5">
        <f t="shared" si="288"/>
        <v>69.890109890109883</v>
      </c>
      <c r="Q3094" s="6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22.75</v>
      </c>
      <c r="P3095" s="5">
        <f t="shared" si="288"/>
        <v>74.534883720930239</v>
      </c>
      <c r="Q3095" s="6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2.5000000000000001E-2</v>
      </c>
      <c r="P3096" s="5">
        <f t="shared" si="288"/>
        <v>123.94117647058823</v>
      </c>
      <c r="Q3096" s="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0.33512064343163539</v>
      </c>
      <c r="P3097" s="5">
        <f t="shared" si="288"/>
        <v>264.84848484848487</v>
      </c>
      <c r="Q3097" s="6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</v>
      </c>
      <c r="P3098" s="5">
        <f t="shared" si="288"/>
        <v>58.620689655172413</v>
      </c>
      <c r="Q3098" s="6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17.150000000000002</v>
      </c>
      <c r="P3099" s="5">
        <f t="shared" si="288"/>
        <v>70.884955752212392</v>
      </c>
      <c r="Q3099" s="6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3.6080041046690612</v>
      </c>
      <c r="P3100" s="5">
        <f t="shared" si="288"/>
        <v>8.5714285714285712</v>
      </c>
      <c r="Q3100" s="6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13.900000000000002</v>
      </c>
      <c r="P3101" s="5">
        <f t="shared" si="288"/>
        <v>113.56666666666666</v>
      </c>
      <c r="Q3101" s="6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15.225</v>
      </c>
      <c r="P3102" s="5">
        <f t="shared" si="288"/>
        <v>60.6875</v>
      </c>
      <c r="Q3102" s="6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 s="5">
        <f t="shared" si="288"/>
        <v>110.21739130434783</v>
      </c>
      <c r="Q3103" s="6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39.112499999999997</v>
      </c>
      <c r="P3104" s="5">
        <f t="shared" si="288"/>
        <v>136.45833333333334</v>
      </c>
      <c r="Q3104" s="6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0.26829268292682928</v>
      </c>
      <c r="P3105" s="5">
        <f t="shared" si="288"/>
        <v>53.164948453608247</v>
      </c>
      <c r="Q3105" s="6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29.625</v>
      </c>
      <c r="P3106" s="5">
        <f t="shared" si="288"/>
        <v>86.491525423728817</v>
      </c>
      <c r="Q3106" s="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42.360992301112063</v>
      </c>
      <c r="P3107" s="5">
        <f t="shared" si="288"/>
        <v>155.23827397260274</v>
      </c>
      <c r="Q3107" s="6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4.1000000000000005</v>
      </c>
      <c r="P3108" s="5">
        <f t="shared" si="288"/>
        <v>115.08256880733946</v>
      </c>
      <c r="Q3108" s="6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19.762499999999999</v>
      </c>
      <c r="P3109" s="5">
        <f t="shared" si="288"/>
        <v>109.5945945945946</v>
      </c>
      <c r="Q3109" s="6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5.1999999999999998E-2</v>
      </c>
      <c r="P3110" s="5">
        <f t="shared" si="288"/>
        <v>45.214285714285715</v>
      </c>
      <c r="Q3110" s="6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25.030188679245285</v>
      </c>
      <c r="P3111" s="5">
        <f t="shared" si="288"/>
        <v>104.15169811320754</v>
      </c>
      <c r="Q3111" s="6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0.04</v>
      </c>
      <c r="P3112" s="5">
        <f t="shared" si="288"/>
        <v>35.714285714285715</v>
      </c>
      <c r="Q3112" s="6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26.640000000000004</v>
      </c>
      <c r="P3113" s="5">
        <f t="shared" si="288"/>
        <v>96.997252747252745</v>
      </c>
      <c r="Q3113" s="6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4.7363636363636363</v>
      </c>
      <c r="P3114" s="5">
        <f t="shared" si="288"/>
        <v>370.37037037037038</v>
      </c>
      <c r="Q3114" s="6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4.2435339894712749</v>
      </c>
      <c r="P3115" s="5">
        <f t="shared" si="288"/>
        <v>94.408602150537632</v>
      </c>
      <c r="Q3115" s="6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5">
        <f t="shared" si="288"/>
        <v>48.984375</v>
      </c>
      <c r="Q3116" s="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 s="5">
        <f t="shared" si="288"/>
        <v>45.590909090909093</v>
      </c>
      <c r="Q3117" s="6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57.333333333333336</v>
      </c>
      <c r="P3118" s="5">
        <f t="shared" si="288"/>
        <v>23.275254237288134</v>
      </c>
      <c r="Q3118" s="6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0.1</v>
      </c>
      <c r="P3119" s="5">
        <f t="shared" si="288"/>
        <v>63.2289156626506</v>
      </c>
      <c r="Q3119" s="6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0.31</v>
      </c>
      <c r="P3120" s="5">
        <f t="shared" si="288"/>
        <v>153.5204081632653</v>
      </c>
      <c r="Q3120" s="6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0.05</v>
      </c>
      <c r="P3121" s="5">
        <f t="shared" si="288"/>
        <v>90.2</v>
      </c>
      <c r="Q3121" s="6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9.8461538461538465E-3</v>
      </c>
      <c r="P3122" s="5">
        <f t="shared" si="288"/>
        <v>118.97113163972287</v>
      </c>
      <c r="Q3122" s="6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0.66666666666666674</v>
      </c>
      <c r="P3123" s="5">
        <f t="shared" si="288"/>
        <v>80.25</v>
      </c>
      <c r="Q3123" s="6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58.291457286432156</v>
      </c>
      <c r="P3124" s="5">
        <f t="shared" si="288"/>
        <v>62.5</v>
      </c>
      <c r="Q3124" s="6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68.153599999999997</v>
      </c>
      <c r="P3125" s="5">
        <f t="shared" si="288"/>
        <v>131.37719999999999</v>
      </c>
      <c r="Q3125" s="6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3.2499999999999999E-3</v>
      </c>
      <c r="P3126" s="5">
        <f t="shared" si="288"/>
        <v>73.032980769230775</v>
      </c>
      <c r="Q3126" s="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5">
        <f t="shared" si="288"/>
        <v>178.52941176470588</v>
      </c>
      <c r="Q3127" s="6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4.16</v>
      </c>
      <c r="P3128" s="5">
        <f t="shared" si="288"/>
        <v>162.90974729241879</v>
      </c>
      <c r="Q3128" s="6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5">
        <f t="shared" si="288"/>
        <v>108.24237288135593</v>
      </c>
      <c r="Q3129" s="6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108.60666666666667</v>
      </c>
      <c r="P3130" s="5">
        <f t="shared" si="288"/>
        <v>88.865979381443296</v>
      </c>
      <c r="Q3130" s="6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0.8</v>
      </c>
      <c r="P3131" s="5">
        <f t="shared" si="288"/>
        <v>54</v>
      </c>
      <c r="Q3131" s="6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3.75</v>
      </c>
      <c r="P3132" s="5">
        <f t="shared" si="288"/>
        <v>116.73076923076923</v>
      </c>
      <c r="Q3132" s="6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15.731707317073171</v>
      </c>
      <c r="P3133" s="5">
        <f t="shared" ref="P3133:P3196" si="294">IFERROR(E3011/L3011, "No backers recorded")</f>
        <v>233.8984375</v>
      </c>
      <c r="Q3133" s="6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3.3333333333333333E-2</v>
      </c>
      <c r="P3134" s="5">
        <f t="shared" si="294"/>
        <v>158</v>
      </c>
      <c r="Q3134" s="6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 s="5">
        <f t="shared" si="294"/>
        <v>14.84</v>
      </c>
      <c r="Q3135" s="6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22.5</v>
      </c>
      <c r="P3136" s="5">
        <f t="shared" si="294"/>
        <v>85.181818181818187</v>
      </c>
      <c r="Q3136" s="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20.849420849420849</v>
      </c>
      <c r="P3137" s="5">
        <f t="shared" si="294"/>
        <v>146.69158878504672</v>
      </c>
      <c r="Q3137" s="6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127.8</v>
      </c>
      <c r="P3138" s="5">
        <f t="shared" si="294"/>
        <v>50.764811490125673</v>
      </c>
      <c r="Q3138" s="6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(E3139/D3139)*100</f>
        <v>3.3333333333333335</v>
      </c>
      <c r="P3139" s="5">
        <f t="shared" si="294"/>
        <v>87.7</v>
      </c>
      <c r="Q3139" s="6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5">
        <f t="shared" si="294"/>
        <v>242.27777777777777</v>
      </c>
      <c r="Q3140" s="6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5.4</v>
      </c>
      <c r="P3141" s="5">
        <f t="shared" si="294"/>
        <v>146.44654088050314</v>
      </c>
      <c r="Q3141" s="6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0.96</v>
      </c>
      <c r="P3142" s="5">
        <f t="shared" si="294"/>
        <v>103.17073170731707</v>
      </c>
      <c r="Q3142" s="6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51.6</v>
      </c>
      <c r="P3143" s="5">
        <f t="shared" si="294"/>
        <v>80.464601769911511</v>
      </c>
      <c r="Q3143" s="6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</v>
      </c>
      <c r="P3144" s="5">
        <f t="shared" si="294"/>
        <v>234.66666666666666</v>
      </c>
      <c r="Q3144" s="6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5">
        <f t="shared" si="294"/>
        <v>50.689320388349515</v>
      </c>
      <c r="Q3145" s="6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75.400000000000006</v>
      </c>
      <c r="P3146" s="5">
        <f t="shared" si="294"/>
        <v>162.70967741935485</v>
      </c>
      <c r="Q3146" s="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5">
        <f t="shared" si="294"/>
        <v>120.16666666666667</v>
      </c>
      <c r="Q3147" s="6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10.5</v>
      </c>
      <c r="P3148" s="5">
        <f t="shared" si="294"/>
        <v>67.697802197802204</v>
      </c>
      <c r="Q3148" s="6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117.52499999999999</v>
      </c>
      <c r="P3149" s="5">
        <f t="shared" si="294"/>
        <v>52.103448275862071</v>
      </c>
      <c r="Q3149" s="6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131.16666666666669</v>
      </c>
      <c r="P3150" s="5">
        <f t="shared" si="294"/>
        <v>51.6</v>
      </c>
      <c r="Q3150" s="6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 s="5">
        <f t="shared" si="294"/>
        <v>164.3</v>
      </c>
      <c r="Q3151" s="6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 s="5">
        <f t="shared" si="294"/>
        <v>84.858585858585855</v>
      </c>
      <c r="Q3152" s="6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100.4</v>
      </c>
      <c r="P3153" s="5">
        <f t="shared" si="294"/>
        <v>94.548850574712645</v>
      </c>
      <c r="Q3153" s="6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105.95454545454545</v>
      </c>
      <c r="P3154" s="5">
        <f t="shared" si="294"/>
        <v>45.536585365853661</v>
      </c>
      <c r="Q3154" s="6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335.58333333333337</v>
      </c>
      <c r="P3155" s="5">
        <f t="shared" si="294"/>
        <v>51.724137931034484</v>
      </c>
      <c r="Q3155" s="6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112.92857142857142</v>
      </c>
      <c r="P3156" s="5">
        <f t="shared" si="294"/>
        <v>50.88</v>
      </c>
      <c r="Q3156" s="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188.50460000000001</v>
      </c>
      <c r="P3157" s="5">
        <f t="shared" si="294"/>
        <v>191.13043478260869</v>
      </c>
      <c r="Q3157" s="6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101.81818181818181</v>
      </c>
      <c r="P3158" s="5">
        <f t="shared" si="294"/>
        <v>89.314285714285717</v>
      </c>
      <c r="Q3158" s="6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 s="5">
        <f t="shared" si="294"/>
        <v>88.588631921824103</v>
      </c>
      <c r="Q3159" s="6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113.99999999999999</v>
      </c>
      <c r="P3160" s="5">
        <f t="shared" si="294"/>
        <v>96.300911854103347</v>
      </c>
      <c r="Q3160" s="6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133.48133333333334</v>
      </c>
      <c r="P3161" s="5">
        <f t="shared" si="294"/>
        <v>33.3125</v>
      </c>
      <c r="Q3161" s="6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101.53333333333335</v>
      </c>
      <c r="P3162" s="5">
        <f t="shared" si="294"/>
        <v>37.222222222222221</v>
      </c>
      <c r="Q3162" s="6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105.1</v>
      </c>
      <c r="P3163" s="5">
        <f t="shared" si="294"/>
        <v>92.130423728813554</v>
      </c>
      <c r="Q3163" s="6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127.15</v>
      </c>
      <c r="P3164" s="5">
        <f t="shared" si="294"/>
        <v>76.785714285714292</v>
      </c>
      <c r="Q3164" s="6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111.15384615384616</v>
      </c>
      <c r="P3165" s="5">
        <f t="shared" si="294"/>
        <v>96.526315789473685</v>
      </c>
      <c r="Q3165" s="6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106.76</v>
      </c>
      <c r="P3166" s="5">
        <f t="shared" si="294"/>
        <v>51.891891891891895</v>
      </c>
      <c r="Q3166" s="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162.66666666666666</v>
      </c>
      <c r="P3167" s="5">
        <f t="shared" si="294"/>
        <v>128.9140625</v>
      </c>
      <c r="Q3167" s="6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160.22808571428573</v>
      </c>
      <c r="P3168" s="5">
        <f t="shared" si="294"/>
        <v>84.108974358974365</v>
      </c>
      <c r="Q3168" s="6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116.16666666666666</v>
      </c>
      <c r="P3169" s="5">
        <f t="shared" si="294"/>
        <v>82.941562500000003</v>
      </c>
      <c r="Q3169" s="6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124.2</v>
      </c>
      <c r="P3170" s="5">
        <f t="shared" si="294"/>
        <v>259.94827586206895</v>
      </c>
      <c r="Q3170" s="6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103.01249999999999</v>
      </c>
      <c r="P3171" s="5">
        <f t="shared" si="294"/>
        <v>37.25</v>
      </c>
      <c r="Q3171" s="6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112.25</v>
      </c>
      <c r="P3172" s="5">
        <f t="shared" si="294"/>
        <v>177.02127659574469</v>
      </c>
      <c r="Q3172" s="6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108.8142857142857</v>
      </c>
      <c r="P3173" s="5">
        <f t="shared" si="294"/>
        <v>74.074074074074076</v>
      </c>
      <c r="Q3173" s="6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114.99999999999999</v>
      </c>
      <c r="P3174" s="5">
        <f t="shared" si="294"/>
        <v>70.666666666666671</v>
      </c>
      <c r="Q3174" s="6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 s="5">
        <f t="shared" si="294"/>
        <v>23.62857142857143</v>
      </c>
      <c r="Q3175" s="6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101.13333333333334</v>
      </c>
      <c r="P3176" s="5">
        <f t="shared" si="294"/>
        <v>37.5</v>
      </c>
      <c r="Q3176" s="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109.55999999999999</v>
      </c>
      <c r="P3177" s="5">
        <f t="shared" si="294"/>
        <v>13.333333333333334</v>
      </c>
      <c r="Q3177" s="6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114.8421052631579</v>
      </c>
      <c r="P3178" s="5" t="str">
        <f t="shared" si="294"/>
        <v>No backers recorded</v>
      </c>
      <c r="Q3178" s="6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117.39999999999999</v>
      </c>
      <c r="P3179" s="5">
        <f t="shared" si="294"/>
        <v>1</v>
      </c>
      <c r="Q3179" s="6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171.73333333333335</v>
      </c>
      <c r="P3180" s="5" t="str">
        <f t="shared" si="294"/>
        <v>No backers recorded</v>
      </c>
      <c r="Q3180" s="6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114.16238095238094</v>
      </c>
      <c r="P3181" s="5" t="str">
        <f t="shared" si="294"/>
        <v>No backers recorded</v>
      </c>
      <c r="Q3181" s="6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119.75</v>
      </c>
      <c r="P3182" s="5">
        <f t="shared" si="294"/>
        <v>1</v>
      </c>
      <c r="Q3182" s="6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109.00000000000001</v>
      </c>
      <c r="P3183" s="5">
        <f t="shared" si="294"/>
        <v>41</v>
      </c>
      <c r="Q3183" s="6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100.88571428571429</v>
      </c>
      <c r="P3184" s="5">
        <f t="shared" si="294"/>
        <v>55.833333333333336</v>
      </c>
      <c r="Q3184" s="6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109.00000000000001</v>
      </c>
      <c r="P3185" s="5" t="str">
        <f t="shared" si="294"/>
        <v>No backers recorded</v>
      </c>
      <c r="Q3185" s="6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107.20930232558139</v>
      </c>
      <c r="P3186" s="5">
        <f t="shared" si="294"/>
        <v>99.761194029850742</v>
      </c>
      <c r="Q3186" s="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 s="5">
        <f t="shared" si="294"/>
        <v>25.521739130434781</v>
      </c>
      <c r="Q3187" s="6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102.18750000000001</v>
      </c>
      <c r="P3188" s="5">
        <f t="shared" si="294"/>
        <v>117.65277777777777</v>
      </c>
      <c r="Q3188" s="6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116.29333333333334</v>
      </c>
      <c r="P3189" s="5">
        <f t="shared" si="294"/>
        <v>5</v>
      </c>
      <c r="Q3189" s="6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 s="5">
        <f t="shared" si="294"/>
        <v>2796.6666666666665</v>
      </c>
      <c r="Q3190" s="6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12.327272727272726</v>
      </c>
      <c r="P3191" s="5">
        <f t="shared" si="294"/>
        <v>200</v>
      </c>
      <c r="Q3191" s="6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5">
        <f t="shared" si="294"/>
        <v>87.5</v>
      </c>
      <c r="Q3192" s="6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4.0266666666666664</v>
      </c>
      <c r="P3193" s="5">
        <f t="shared" si="294"/>
        <v>20.142857142857142</v>
      </c>
      <c r="Q3193" s="6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</v>
      </c>
      <c r="P3194" s="5">
        <f t="shared" si="294"/>
        <v>20.875</v>
      </c>
      <c r="Q3194" s="6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11.74</v>
      </c>
      <c r="P3195" s="5">
        <f t="shared" si="294"/>
        <v>61.307692307692307</v>
      </c>
      <c r="Q3195" s="6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5">
        <f t="shared" si="294"/>
        <v>1</v>
      </c>
      <c r="Q3196" s="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59.142857142857139</v>
      </c>
      <c r="P3197" s="5">
        <f t="shared" ref="P3197:P3260" si="300">IFERROR(E3075/L3075, "No backers recorded")</f>
        <v>92.142857142857139</v>
      </c>
      <c r="Q3197" s="6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0.06</v>
      </c>
      <c r="P3198" s="5">
        <f t="shared" si="300"/>
        <v>7.333333333333333</v>
      </c>
      <c r="Q3198" s="6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11.450000000000001</v>
      </c>
      <c r="P3199" s="5">
        <f t="shared" si="300"/>
        <v>64.8</v>
      </c>
      <c r="Q3199" s="6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0.36666666666666664</v>
      </c>
      <c r="P3200" s="5">
        <f t="shared" si="300"/>
        <v>30.12</v>
      </c>
      <c r="Q3200" s="6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52.16</v>
      </c>
      <c r="P3201" s="5">
        <f t="shared" si="300"/>
        <v>52.5</v>
      </c>
      <c r="Q3201" s="6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2E-3</v>
      </c>
      <c r="P3202" s="5">
        <f t="shared" si="300"/>
        <v>23.666666666666668</v>
      </c>
      <c r="Q3202" s="6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(E3203/D3203)*100</f>
        <v>1.25</v>
      </c>
      <c r="P3203" s="5">
        <f t="shared" si="300"/>
        <v>415.77777777777777</v>
      </c>
      <c r="Q3203" s="6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54.52</v>
      </c>
      <c r="P3204" s="5">
        <f t="shared" si="300"/>
        <v>53.714285714285715</v>
      </c>
      <c r="Q3204" s="6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 s="5">
        <f t="shared" si="300"/>
        <v>420.6</v>
      </c>
      <c r="Q3205" s="6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5" t="str">
        <f t="shared" si="300"/>
        <v>No backers recorded</v>
      </c>
      <c r="Q3206" s="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3.4125000000000001</v>
      </c>
      <c r="P3207" s="5">
        <f t="shared" si="300"/>
        <v>18.666666666666668</v>
      </c>
      <c r="Q3207" s="6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5">
        <f t="shared" si="300"/>
        <v>78.333333333333329</v>
      </c>
      <c r="Q3208" s="6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46.36363636363636</v>
      </c>
      <c r="P3209" s="5">
        <f t="shared" si="300"/>
        <v>67.777777777777771</v>
      </c>
      <c r="Q3209" s="6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103.49999999999999</v>
      </c>
      <c r="P3210" s="5">
        <f t="shared" si="300"/>
        <v>16.666666666666668</v>
      </c>
      <c r="Q3210" s="6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119.32315789473684</v>
      </c>
      <c r="P3211" s="5">
        <f t="shared" si="300"/>
        <v>62.5</v>
      </c>
      <c r="Q3211" s="6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125.76666666666667</v>
      </c>
      <c r="P3212" s="5">
        <f t="shared" si="300"/>
        <v>42</v>
      </c>
      <c r="Q3212" s="6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119.74347826086958</v>
      </c>
      <c r="P3213" s="5">
        <f t="shared" si="300"/>
        <v>130.0888888888889</v>
      </c>
      <c r="Q3213" s="6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126.25</v>
      </c>
      <c r="P3214" s="5">
        <f t="shared" si="300"/>
        <v>1270.2222222222222</v>
      </c>
      <c r="Q3214" s="6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100.11666666666667</v>
      </c>
      <c r="P3215" s="5">
        <f t="shared" si="300"/>
        <v>88.444444444444443</v>
      </c>
      <c r="Q3215" s="6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102.13333333333334</v>
      </c>
      <c r="P3216" s="5">
        <f t="shared" si="300"/>
        <v>56.342380952380957</v>
      </c>
      <c r="Q3216" s="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100.35142857142858</v>
      </c>
      <c r="P3217" s="5">
        <f t="shared" si="300"/>
        <v>53.529411764705884</v>
      </c>
      <c r="Q3217" s="6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100.05</v>
      </c>
      <c r="P3218" s="5">
        <f t="shared" si="300"/>
        <v>25</v>
      </c>
      <c r="Q3218" s="6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116.02222222222223</v>
      </c>
      <c r="P3219" s="5">
        <f t="shared" si="300"/>
        <v>50</v>
      </c>
      <c r="Q3219" s="6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102.1</v>
      </c>
      <c r="P3220" s="5">
        <f t="shared" si="300"/>
        <v>56.785714285714285</v>
      </c>
      <c r="Q3220" s="6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100.11000000000001</v>
      </c>
      <c r="P3221" s="5">
        <f t="shared" si="300"/>
        <v>40.833333333333336</v>
      </c>
      <c r="Q3221" s="6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100.84</v>
      </c>
      <c r="P3222" s="5">
        <f t="shared" si="300"/>
        <v>65.111111111111114</v>
      </c>
      <c r="Q3222" s="6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103.42499999999998</v>
      </c>
      <c r="P3223" s="5">
        <f t="shared" si="300"/>
        <v>55.6</v>
      </c>
      <c r="Q3223" s="6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124.8</v>
      </c>
      <c r="P3224" s="5">
        <f t="shared" si="300"/>
        <v>140.53846153846155</v>
      </c>
      <c r="Q3224" s="6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109.51612903225806</v>
      </c>
      <c r="P3225" s="5">
        <f t="shared" si="300"/>
        <v>25</v>
      </c>
      <c r="Q3225" s="6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102.03333333333333</v>
      </c>
      <c r="P3226" s="5">
        <f t="shared" si="300"/>
        <v>69.533333333333331</v>
      </c>
      <c r="Q3226" s="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102.35000000000001</v>
      </c>
      <c r="P3227" s="5">
        <f t="shared" si="300"/>
        <v>5.5</v>
      </c>
      <c r="Q3227" s="6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104.16666666666667</v>
      </c>
      <c r="P3228" s="5">
        <f t="shared" si="300"/>
        <v>237</v>
      </c>
      <c r="Q3228" s="6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 s="5">
        <f t="shared" si="300"/>
        <v>79.870967741935488</v>
      </c>
      <c r="Q3229" s="6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102.34285714285714</v>
      </c>
      <c r="P3230" s="5">
        <f t="shared" si="300"/>
        <v>10.25</v>
      </c>
      <c r="Q3230" s="6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107.86500000000001</v>
      </c>
      <c r="P3231" s="5">
        <f t="shared" si="300"/>
        <v>272.58620689655174</v>
      </c>
      <c r="Q3231" s="6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109.88461538461539</v>
      </c>
      <c r="P3232" s="5">
        <f t="shared" si="300"/>
        <v>13</v>
      </c>
      <c r="Q3232" s="6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 s="5">
        <f t="shared" si="300"/>
        <v>58.184210526315788</v>
      </c>
      <c r="Q3233" s="6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131.20000000000002</v>
      </c>
      <c r="P3234" s="5">
        <f t="shared" si="300"/>
        <v>10</v>
      </c>
      <c r="Q3234" s="6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118.8</v>
      </c>
      <c r="P3235" s="5">
        <f t="shared" si="300"/>
        <v>70.10526315789474</v>
      </c>
      <c r="Q3235" s="6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100.39275000000001</v>
      </c>
      <c r="P3236" s="5">
        <f t="shared" si="300"/>
        <v>57.888888888888886</v>
      </c>
      <c r="Q3236" s="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103.20666666666666</v>
      </c>
      <c r="P3237" s="5">
        <f t="shared" si="300"/>
        <v>125.27027027027027</v>
      </c>
      <c r="Q3237" s="6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100.6</v>
      </c>
      <c r="P3238" s="5" t="str">
        <f t="shared" si="300"/>
        <v>No backers recorded</v>
      </c>
      <c r="Q3238" s="6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100.78754285714287</v>
      </c>
      <c r="P3239" s="5">
        <f t="shared" si="300"/>
        <v>300</v>
      </c>
      <c r="Q3239" s="6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112.32142857142857</v>
      </c>
      <c r="P3240" s="5">
        <f t="shared" si="300"/>
        <v>43</v>
      </c>
      <c r="Q3240" s="6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105.91914022517912</v>
      </c>
      <c r="P3241" s="5">
        <f t="shared" si="300"/>
        <v>1</v>
      </c>
      <c r="Q3241" s="6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100.56666666666668</v>
      </c>
      <c r="P3242" s="5">
        <f t="shared" si="300"/>
        <v>775</v>
      </c>
      <c r="Q3242" s="6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115.30588235294117</v>
      </c>
      <c r="P3243" s="5">
        <f t="shared" si="300"/>
        <v>5</v>
      </c>
      <c r="Q3243" s="6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127.30419999999999</v>
      </c>
      <c r="P3244" s="5">
        <f t="shared" si="300"/>
        <v>12.8</v>
      </c>
      <c r="Q3244" s="6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102.83750000000001</v>
      </c>
      <c r="P3245" s="5">
        <f t="shared" si="300"/>
        <v>10</v>
      </c>
      <c r="Q3245" s="6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102.9375</v>
      </c>
      <c r="P3246" s="5">
        <f t="shared" si="300"/>
        <v>58</v>
      </c>
      <c r="Q3246" s="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104.3047619047619</v>
      </c>
      <c r="P3247" s="5">
        <f t="shared" si="300"/>
        <v>244.80459770114942</v>
      </c>
      <c r="Q3247" s="6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111.22000000000001</v>
      </c>
      <c r="P3248" s="5">
        <f t="shared" si="300"/>
        <v>6.5</v>
      </c>
      <c r="Q3248" s="6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105.86</v>
      </c>
      <c r="P3249" s="5" t="str">
        <f t="shared" si="300"/>
        <v>No backers recorded</v>
      </c>
      <c r="Q3249" s="6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100.79166666666666</v>
      </c>
      <c r="P3250" s="5">
        <f t="shared" si="300"/>
        <v>61.176470588235297</v>
      </c>
      <c r="Q3250" s="6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104.92727272727274</v>
      </c>
      <c r="P3251" s="5" t="str">
        <f t="shared" si="300"/>
        <v>No backers recorded</v>
      </c>
      <c r="Q3251" s="6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101.55199999999999</v>
      </c>
      <c r="P3252" s="5">
        <f t="shared" si="300"/>
        <v>139.23931623931625</v>
      </c>
      <c r="Q3252" s="6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110.73333333333333</v>
      </c>
      <c r="P3253" s="5">
        <f t="shared" si="300"/>
        <v>10</v>
      </c>
      <c r="Q3253" s="6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127.82222222222221</v>
      </c>
      <c r="P3254" s="5">
        <f t="shared" si="300"/>
        <v>93.75</v>
      </c>
      <c r="Q3254" s="6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101.82500000000002</v>
      </c>
      <c r="P3255" s="5">
        <f t="shared" si="300"/>
        <v>53.75</v>
      </c>
      <c r="Q3255" s="6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101.25769230769231</v>
      </c>
      <c r="P3256" s="5">
        <f t="shared" si="300"/>
        <v>10</v>
      </c>
      <c r="Q3256" s="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 s="5">
        <f t="shared" si="300"/>
        <v>33.75</v>
      </c>
      <c r="Q3257" s="6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128.06</v>
      </c>
      <c r="P3258" s="5">
        <f t="shared" si="300"/>
        <v>18.75</v>
      </c>
      <c r="Q3258" s="6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106.29949999999999</v>
      </c>
      <c r="P3259" s="5">
        <f t="shared" si="300"/>
        <v>23.142857142857142</v>
      </c>
      <c r="Q3259" s="6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105.21428571428571</v>
      </c>
      <c r="P3260" s="5">
        <f t="shared" si="300"/>
        <v>29.045454545454547</v>
      </c>
      <c r="Q3260" s="6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106.16782608695652</v>
      </c>
      <c r="P3261" s="5">
        <f t="shared" ref="P3261:P3324" si="306">IFERROR(E3139/L3139, "No backers recorded")</f>
        <v>50</v>
      </c>
      <c r="Q3261" s="6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109.24000000000001</v>
      </c>
      <c r="P3262" s="5" t="str">
        <f t="shared" si="306"/>
        <v>No backers recorded</v>
      </c>
      <c r="Q3262" s="6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100.45454545454547</v>
      </c>
      <c r="P3263" s="5">
        <f t="shared" si="306"/>
        <v>450</v>
      </c>
      <c r="Q3263" s="6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103.04098360655738</v>
      </c>
      <c r="P3264" s="5">
        <f t="shared" si="306"/>
        <v>24</v>
      </c>
      <c r="Q3264" s="6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112.1664</v>
      </c>
      <c r="P3265" s="5">
        <f t="shared" si="306"/>
        <v>32.25</v>
      </c>
      <c r="Q3265" s="6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 s="5">
        <f t="shared" si="306"/>
        <v>15</v>
      </c>
      <c r="Q3266" s="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(E3267/D3267)*100</f>
        <v>164</v>
      </c>
      <c r="P3267" s="5" t="str">
        <f t="shared" si="306"/>
        <v>No backers recorded</v>
      </c>
      <c r="Q3267" s="6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131.28333333333333</v>
      </c>
      <c r="P3268" s="5">
        <f t="shared" si="306"/>
        <v>251.33333333333334</v>
      </c>
      <c r="Q3268" s="6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102.1</v>
      </c>
      <c r="P3269" s="5" t="str">
        <f t="shared" si="306"/>
        <v>No backers recorded</v>
      </c>
      <c r="Q3269" s="6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 s="5">
        <f t="shared" si="306"/>
        <v>437.5</v>
      </c>
      <c r="Q3270" s="6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101.49999999999999</v>
      </c>
      <c r="P3271" s="5">
        <f t="shared" si="306"/>
        <v>110.35211267605634</v>
      </c>
      <c r="Q3271" s="6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101.66666666666666</v>
      </c>
      <c r="P3272" s="5">
        <f t="shared" si="306"/>
        <v>41.421052631578945</v>
      </c>
      <c r="Q3272" s="6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 s="5">
        <f t="shared" si="306"/>
        <v>52</v>
      </c>
      <c r="Q3273" s="6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154.43</v>
      </c>
      <c r="P3274" s="5">
        <f t="shared" si="306"/>
        <v>33.990384615384613</v>
      </c>
      <c r="Q3274" s="6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107.4</v>
      </c>
      <c r="P3275" s="5">
        <f t="shared" si="306"/>
        <v>103.35294117647059</v>
      </c>
      <c r="Q3275" s="6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101.32258064516128</v>
      </c>
      <c r="P3276" s="5">
        <f t="shared" si="306"/>
        <v>34.791044776119406</v>
      </c>
      <c r="Q3276" s="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100.27777777777777</v>
      </c>
      <c r="P3277" s="5">
        <f t="shared" si="306"/>
        <v>41.773858921161825</v>
      </c>
      <c r="Q3277" s="6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116.84444444444443</v>
      </c>
      <c r="P3278" s="5">
        <f t="shared" si="306"/>
        <v>64.268292682926827</v>
      </c>
      <c r="Q3278" s="6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108.60000000000001</v>
      </c>
      <c r="P3279" s="5">
        <f t="shared" si="306"/>
        <v>31.209370860927152</v>
      </c>
      <c r="Q3279" s="6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103.4</v>
      </c>
      <c r="P3280" s="5">
        <f t="shared" si="306"/>
        <v>62.921348314606739</v>
      </c>
      <c r="Q3280" s="6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114.27586206896552</v>
      </c>
      <c r="P3281" s="5">
        <f t="shared" si="306"/>
        <v>98.536585365853654</v>
      </c>
      <c r="Q3281" s="6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 s="5">
        <f t="shared" si="306"/>
        <v>82.608695652173907</v>
      </c>
      <c r="Q3282" s="6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121.6</v>
      </c>
      <c r="P3283" s="5">
        <f t="shared" si="306"/>
        <v>38.504230769230773</v>
      </c>
      <c r="Q3283" s="6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102.6467741935484</v>
      </c>
      <c r="P3284" s="5">
        <f t="shared" si="306"/>
        <v>80.15789473684211</v>
      </c>
      <c r="Q3284" s="6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104.75000000000001</v>
      </c>
      <c r="P3285" s="5">
        <f t="shared" si="306"/>
        <v>28.405405405405407</v>
      </c>
      <c r="Q3285" s="6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101.6</v>
      </c>
      <c r="P3286" s="5">
        <f t="shared" si="306"/>
        <v>80.730158730158735</v>
      </c>
      <c r="Q3286" s="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112.10242048409683</v>
      </c>
      <c r="P3287" s="5">
        <f t="shared" si="306"/>
        <v>200.69444444444446</v>
      </c>
      <c r="Q3287" s="6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101.76666666666667</v>
      </c>
      <c r="P3288" s="5">
        <f t="shared" si="306"/>
        <v>37.591549295774648</v>
      </c>
      <c r="Q3288" s="6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 s="5">
        <f t="shared" si="306"/>
        <v>58.095238095238095</v>
      </c>
      <c r="Q3289" s="6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100.26489999999998</v>
      </c>
      <c r="P3290" s="5">
        <f t="shared" si="306"/>
        <v>60.300892473118282</v>
      </c>
      <c r="Q3290" s="6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133.04200000000003</v>
      </c>
      <c r="P3291" s="5">
        <f t="shared" si="306"/>
        <v>63.363636363636367</v>
      </c>
      <c r="Q3291" s="6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121.2</v>
      </c>
      <c r="P3292" s="5">
        <f t="shared" si="306"/>
        <v>50.901639344262293</v>
      </c>
      <c r="Q3292" s="6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113.99999999999999</v>
      </c>
      <c r="P3293" s="5">
        <f t="shared" si="306"/>
        <v>100.5</v>
      </c>
      <c r="Q3293" s="6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286.13861386138615</v>
      </c>
      <c r="P3294" s="5">
        <f t="shared" si="306"/>
        <v>31.619718309859156</v>
      </c>
      <c r="Q3294" s="6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170.44444444444446</v>
      </c>
      <c r="P3295" s="5">
        <f t="shared" si="306"/>
        <v>65.102564102564102</v>
      </c>
      <c r="Q3295" s="6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118.33333333333333</v>
      </c>
      <c r="P3296" s="5">
        <f t="shared" si="306"/>
        <v>79.310344827586206</v>
      </c>
      <c r="Q3296" s="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102.85857142857142</v>
      </c>
      <c r="P3297" s="5">
        <f t="shared" si="306"/>
        <v>139.18918918918919</v>
      </c>
      <c r="Q3297" s="6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144.06666666666666</v>
      </c>
      <c r="P3298" s="5">
        <f t="shared" si="306"/>
        <v>131.91304347826087</v>
      </c>
      <c r="Q3298" s="6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100.07272727272726</v>
      </c>
      <c r="P3299" s="5">
        <f t="shared" si="306"/>
        <v>91.3</v>
      </c>
      <c r="Q3299" s="6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101.73</v>
      </c>
      <c r="P3300" s="5">
        <f t="shared" si="306"/>
        <v>39.672727272727272</v>
      </c>
      <c r="Q3300" s="6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116.19999999999999</v>
      </c>
      <c r="P3301" s="5">
        <f t="shared" si="306"/>
        <v>57.549019607843135</v>
      </c>
      <c r="Q3301" s="6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136.16666666666666</v>
      </c>
      <c r="P3302" s="5">
        <f t="shared" si="306"/>
        <v>33.025641025641029</v>
      </c>
      <c r="Q3302" s="6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133.46666666666667</v>
      </c>
      <c r="P3303" s="5">
        <f t="shared" si="306"/>
        <v>77.335806451612896</v>
      </c>
      <c r="Q3303" s="6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103.39285714285715</v>
      </c>
      <c r="P3304" s="5">
        <f t="shared" si="306"/>
        <v>31.933333333333334</v>
      </c>
      <c r="Q3304" s="6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115.88888888888889</v>
      </c>
      <c r="P3305" s="5">
        <f t="shared" si="306"/>
        <v>36.333333333333336</v>
      </c>
      <c r="Q3305" s="6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104.51666666666665</v>
      </c>
      <c r="P3306" s="5">
        <f t="shared" si="306"/>
        <v>46.768211920529801</v>
      </c>
      <c r="Q3306" s="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102.02500000000001</v>
      </c>
      <c r="P3307" s="5">
        <f t="shared" si="306"/>
        <v>40.073529411764703</v>
      </c>
      <c r="Q3307" s="6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175.33333333333334</v>
      </c>
      <c r="P3308" s="5">
        <f t="shared" si="306"/>
        <v>100.21739130434783</v>
      </c>
      <c r="Q3308" s="6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106.67999999999999</v>
      </c>
      <c r="P3309" s="5">
        <f t="shared" si="306"/>
        <v>41.666666666666664</v>
      </c>
      <c r="Q3309" s="6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122.28571428571429</v>
      </c>
      <c r="P3310" s="5">
        <f t="shared" si="306"/>
        <v>46.714285714285715</v>
      </c>
      <c r="Q3310" s="6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159.42857142857144</v>
      </c>
      <c r="P3311" s="5">
        <f t="shared" si="306"/>
        <v>71.491803278688522</v>
      </c>
      <c r="Q3311" s="6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100.07692307692308</v>
      </c>
      <c r="P3312" s="5">
        <f t="shared" si="306"/>
        <v>14.444444444444445</v>
      </c>
      <c r="Q3312" s="6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109.84</v>
      </c>
      <c r="P3313" s="5">
        <f t="shared" si="306"/>
        <v>356.84210526315792</v>
      </c>
      <c r="Q3313" s="6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100.03999999999999</v>
      </c>
      <c r="P3314" s="5" t="str">
        <f t="shared" si="306"/>
        <v>No backers recorded</v>
      </c>
      <c r="Q3314" s="6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116.05000000000001</v>
      </c>
      <c r="P3315" s="5">
        <f t="shared" si="306"/>
        <v>37.75</v>
      </c>
      <c r="Q3315" s="6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210.75</v>
      </c>
      <c r="P3316" s="5">
        <f t="shared" si="306"/>
        <v>12.75</v>
      </c>
      <c r="Q3316" s="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110.00000000000001</v>
      </c>
      <c r="P3317" s="5">
        <f t="shared" si="306"/>
        <v>24.458333333333332</v>
      </c>
      <c r="Q3317" s="6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100.08673425918037</v>
      </c>
      <c r="P3318" s="5" t="str">
        <f t="shared" si="306"/>
        <v>No backers recorded</v>
      </c>
      <c r="Q3318" s="6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106.19047619047619</v>
      </c>
      <c r="P3319" s="5">
        <f t="shared" si="306"/>
        <v>53.07692307692308</v>
      </c>
      <c r="Q3319" s="6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125.6</v>
      </c>
      <c r="P3320" s="5">
        <f t="shared" si="306"/>
        <v>300</v>
      </c>
      <c r="Q3320" s="6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 s="5">
        <f t="shared" si="306"/>
        <v>286.25</v>
      </c>
      <c r="Q3321" s="6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 s="5">
        <f t="shared" si="306"/>
        <v>36.666666666666664</v>
      </c>
      <c r="Q3322" s="6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107.4</v>
      </c>
      <c r="P3323" s="5">
        <f t="shared" si="306"/>
        <v>49.20754716981132</v>
      </c>
      <c r="Q3323" s="6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101.51515151515152</v>
      </c>
      <c r="P3324" s="5">
        <f t="shared" si="306"/>
        <v>1</v>
      </c>
      <c r="Q3324" s="6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125.89999999999999</v>
      </c>
      <c r="P3325" s="5">
        <f t="shared" ref="P3325:P3388" si="312">IFERROR(E3203/L3203, "No backers recorded")</f>
        <v>12.5</v>
      </c>
      <c r="Q3325" s="6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101.66666666666666</v>
      </c>
      <c r="P3326" s="5">
        <f t="shared" si="312"/>
        <v>109.04</v>
      </c>
      <c r="Q3326" s="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112.5</v>
      </c>
      <c r="P3327" s="5">
        <f t="shared" si="312"/>
        <v>41.666666666666664</v>
      </c>
      <c r="Q3327" s="6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101.375</v>
      </c>
      <c r="P3328" s="5" t="str">
        <f t="shared" si="312"/>
        <v>No backers recorded</v>
      </c>
      <c r="Q3328" s="6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101.25</v>
      </c>
      <c r="P3329" s="5">
        <f t="shared" si="312"/>
        <v>22.75</v>
      </c>
      <c r="Q3329" s="6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146.38888888888889</v>
      </c>
      <c r="P3330" s="5" t="str">
        <f t="shared" si="312"/>
        <v>No backers recorded</v>
      </c>
      <c r="Q3330" s="6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(E3331/D3331)*100</f>
        <v>116.8</v>
      </c>
      <c r="P3331" s="5">
        <f t="shared" si="312"/>
        <v>70.833333333333329</v>
      </c>
      <c r="Q3331" s="6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106.26666666666667</v>
      </c>
      <c r="P3332" s="5">
        <f t="shared" si="312"/>
        <v>63.109756097560975</v>
      </c>
      <c r="Q3332" s="6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104.52</v>
      </c>
      <c r="P3333" s="5">
        <f t="shared" si="312"/>
        <v>50.157964601769912</v>
      </c>
      <c r="Q3333" s="6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 s="5">
        <f t="shared" si="312"/>
        <v>62.883333333333333</v>
      </c>
      <c r="Q3334" s="6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104.57142857142858</v>
      </c>
      <c r="P3335" s="5">
        <f t="shared" si="312"/>
        <v>85.531055900621112</v>
      </c>
      <c r="Q3335" s="6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138.62051149573753</v>
      </c>
      <c r="P3336" s="5">
        <f t="shared" si="312"/>
        <v>53.723404255319146</v>
      </c>
      <c r="Q3336" s="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100.32000000000001</v>
      </c>
      <c r="P3337" s="5">
        <f t="shared" si="312"/>
        <v>127.80851063829788</v>
      </c>
      <c r="Q3337" s="6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 s="5">
        <f t="shared" si="312"/>
        <v>106.57391304347826</v>
      </c>
      <c r="Q3338" s="6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110.2</v>
      </c>
      <c r="P3339" s="5">
        <f t="shared" si="312"/>
        <v>262.11194029850748</v>
      </c>
      <c r="Q3339" s="6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102.18</v>
      </c>
      <c r="P3340" s="5">
        <f t="shared" si="312"/>
        <v>57.171428571428571</v>
      </c>
      <c r="Q3340" s="6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104.35000000000001</v>
      </c>
      <c r="P3341" s="5">
        <f t="shared" si="312"/>
        <v>50.20192307692308</v>
      </c>
      <c r="Q3341" s="6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138.16666666666666</v>
      </c>
      <c r="P3342" s="5">
        <f t="shared" si="312"/>
        <v>66.586956521739125</v>
      </c>
      <c r="Q3342" s="6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 s="5">
        <f t="shared" si="312"/>
        <v>168.25210084033614</v>
      </c>
      <c r="Q3343" s="6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101.66666666666666</v>
      </c>
      <c r="P3344" s="5">
        <f t="shared" si="312"/>
        <v>256.37288135593218</v>
      </c>
      <c r="Q3344" s="6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171.42857142857142</v>
      </c>
      <c r="P3345" s="5">
        <f t="shared" si="312"/>
        <v>36.610619469026545</v>
      </c>
      <c r="Q3345" s="6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101.44444444444444</v>
      </c>
      <c r="P3346" s="5">
        <f t="shared" si="312"/>
        <v>37.142857142857146</v>
      </c>
      <c r="Q3346" s="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 s="5">
        <f t="shared" si="312"/>
        <v>45.878378378378379</v>
      </c>
      <c r="Q3347" s="6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110.00000000000001</v>
      </c>
      <c r="P3348" s="5">
        <f t="shared" si="312"/>
        <v>141.71296296296296</v>
      </c>
      <c r="Q3348" s="6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119.44999999999999</v>
      </c>
      <c r="P3349" s="5">
        <f t="shared" si="312"/>
        <v>52.487179487179489</v>
      </c>
      <c r="Q3349" s="6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100.2909090909091</v>
      </c>
      <c r="P3350" s="5">
        <f t="shared" si="312"/>
        <v>59.523809523809526</v>
      </c>
      <c r="Q3350" s="6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153.4</v>
      </c>
      <c r="P3351" s="5">
        <f t="shared" si="312"/>
        <v>50</v>
      </c>
      <c r="Q3351" s="6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104.42857142857143</v>
      </c>
      <c r="P3352" s="5">
        <f t="shared" si="312"/>
        <v>193.62162162162161</v>
      </c>
      <c r="Q3352" s="6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101.1</v>
      </c>
      <c r="P3353" s="5">
        <f t="shared" si="312"/>
        <v>106.79702970297029</v>
      </c>
      <c r="Q3353" s="6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107.52</v>
      </c>
      <c r="P3354" s="5">
        <f t="shared" si="312"/>
        <v>77.21621621621621</v>
      </c>
      <c r="Q3354" s="6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 s="5">
        <f t="shared" si="312"/>
        <v>57.5</v>
      </c>
      <c r="Q3355" s="6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101.93333333333334</v>
      </c>
      <c r="P3356" s="5">
        <f t="shared" si="312"/>
        <v>50.46153846153846</v>
      </c>
      <c r="Q3356" s="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126.28571428571429</v>
      </c>
      <c r="P3357" s="5">
        <f t="shared" si="312"/>
        <v>97.377049180327873</v>
      </c>
      <c r="Q3357" s="6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101.4</v>
      </c>
      <c r="P3358" s="5">
        <f t="shared" si="312"/>
        <v>34.91921739130435</v>
      </c>
      <c r="Q3358" s="6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 s="5">
        <f t="shared" si="312"/>
        <v>85.530386740331494</v>
      </c>
      <c r="Q3359" s="6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102.99000000000001</v>
      </c>
      <c r="P3360" s="5">
        <f t="shared" si="312"/>
        <v>182.90909090909091</v>
      </c>
      <c r="Q3360" s="6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106.25</v>
      </c>
      <c r="P3361" s="5">
        <f t="shared" si="312"/>
        <v>131.13620817843866</v>
      </c>
      <c r="Q3361" s="6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101.37777777777779</v>
      </c>
      <c r="P3362" s="5">
        <f t="shared" si="312"/>
        <v>39.810126582278478</v>
      </c>
      <c r="Q3362" s="6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113.46000000000001</v>
      </c>
      <c r="P3363" s="5">
        <f t="shared" si="312"/>
        <v>59.701730769230764</v>
      </c>
      <c r="Q3363" s="6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218.00000000000003</v>
      </c>
      <c r="P3364" s="5">
        <f t="shared" si="312"/>
        <v>88.735294117647058</v>
      </c>
      <c r="Q3364" s="6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101.41935483870968</v>
      </c>
      <c r="P3365" s="5">
        <f t="shared" si="312"/>
        <v>58.688622754491021</v>
      </c>
      <c r="Q3365" s="6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105.93333333333332</v>
      </c>
      <c r="P3366" s="5">
        <f t="shared" si="312"/>
        <v>69.56513661202186</v>
      </c>
      <c r="Q3366" s="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 s="5">
        <f t="shared" si="312"/>
        <v>115.87323943661971</v>
      </c>
      <c r="Q3367" s="6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 s="5">
        <f t="shared" si="312"/>
        <v>23.869565217391305</v>
      </c>
      <c r="Q3368" s="6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118.66666666666667</v>
      </c>
      <c r="P3369" s="5">
        <f t="shared" si="312"/>
        <v>81.125925925925927</v>
      </c>
      <c r="Q3369" s="6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104.60000000000001</v>
      </c>
      <c r="P3370" s="5">
        <f t="shared" si="312"/>
        <v>57.626943005181346</v>
      </c>
      <c r="Q3370" s="6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103.89999999999999</v>
      </c>
      <c r="P3371" s="5">
        <f t="shared" si="312"/>
        <v>46.429824561403507</v>
      </c>
      <c r="Q3371" s="6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117.73333333333333</v>
      </c>
      <c r="P3372" s="5">
        <f t="shared" si="312"/>
        <v>60.475000000000001</v>
      </c>
      <c r="Q3372" s="6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138.5</v>
      </c>
      <c r="P3373" s="5">
        <f t="shared" si="312"/>
        <v>65.579545454545453</v>
      </c>
      <c r="Q3373" s="6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103.49999999999999</v>
      </c>
      <c r="P3374" s="5">
        <f t="shared" si="312"/>
        <v>119.1924882629108</v>
      </c>
      <c r="Q3374" s="6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100.25</v>
      </c>
      <c r="P3375" s="5">
        <f t="shared" si="312"/>
        <v>83.05</v>
      </c>
      <c r="Q3375" s="6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106.57142857142856</v>
      </c>
      <c r="P3376" s="5">
        <f t="shared" si="312"/>
        <v>57.52</v>
      </c>
      <c r="Q3376" s="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 s="5">
        <f t="shared" si="312"/>
        <v>177.08695652173913</v>
      </c>
      <c r="Q3377" s="6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100.01249999999999</v>
      </c>
      <c r="P3378" s="5">
        <f t="shared" si="312"/>
        <v>70.771505376344081</v>
      </c>
      <c r="Q3378" s="6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101.05</v>
      </c>
      <c r="P3379" s="5">
        <f t="shared" si="312"/>
        <v>29.166666666666668</v>
      </c>
      <c r="Q3379" s="6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107.63636363636364</v>
      </c>
      <c r="P3380" s="5">
        <f t="shared" si="312"/>
        <v>72.76136363636364</v>
      </c>
      <c r="Q3380" s="6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103.64999999999999</v>
      </c>
      <c r="P3381" s="5">
        <f t="shared" si="312"/>
        <v>51.853414634146333</v>
      </c>
      <c r="Q3381" s="6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104.43333333333334</v>
      </c>
      <c r="P3382" s="5">
        <f t="shared" si="312"/>
        <v>98.2</v>
      </c>
      <c r="Q3382" s="6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102.25</v>
      </c>
      <c r="P3383" s="5">
        <f t="shared" si="312"/>
        <v>251.7381443298969</v>
      </c>
      <c r="Q3383" s="6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100.74285714285713</v>
      </c>
      <c r="P3384" s="5">
        <f t="shared" si="312"/>
        <v>74.821917808219183</v>
      </c>
      <c r="Q3384" s="6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111.71428571428572</v>
      </c>
      <c r="P3385" s="5">
        <f t="shared" si="312"/>
        <v>67.65306122448979</v>
      </c>
      <c r="Q3385" s="6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100.01100000000001</v>
      </c>
      <c r="P3386" s="5">
        <f t="shared" si="312"/>
        <v>93.81343283582089</v>
      </c>
      <c r="Q3386" s="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 s="5">
        <f t="shared" si="312"/>
        <v>41.237647058823526</v>
      </c>
      <c r="Q3387" s="6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 s="5">
        <f t="shared" si="312"/>
        <v>52.551020408163268</v>
      </c>
      <c r="Q3388" s="6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116.86666666666667</v>
      </c>
      <c r="P3389" s="5">
        <f t="shared" ref="P3389:P3452" si="318">IFERROR(E3267/L3267, "No backers recorded")</f>
        <v>70.285714285714292</v>
      </c>
      <c r="Q3389" s="6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103.8</v>
      </c>
      <c r="P3390" s="5">
        <f t="shared" si="318"/>
        <v>48.325153374233132</v>
      </c>
      <c r="Q3390" s="6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114.5</v>
      </c>
      <c r="P3391" s="5">
        <f t="shared" si="318"/>
        <v>53.177083333333336</v>
      </c>
      <c r="Q3391" s="6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102.4</v>
      </c>
      <c r="P3392" s="5">
        <f t="shared" si="318"/>
        <v>60.952380952380949</v>
      </c>
      <c r="Q3392" s="6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 s="5">
        <f t="shared" si="318"/>
        <v>116</v>
      </c>
      <c r="Q3393" s="6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 s="5">
        <f t="shared" si="318"/>
        <v>61</v>
      </c>
      <c r="Q3394" s="6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(E3395/D3395)*100</f>
        <v>105.80000000000001</v>
      </c>
      <c r="P3395" s="5">
        <f t="shared" si="318"/>
        <v>38.235294117647058</v>
      </c>
      <c r="Q3395" s="6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142.36363636363635</v>
      </c>
      <c r="P3396" s="5">
        <f t="shared" si="318"/>
        <v>106.50344827586207</v>
      </c>
      <c r="Q3396" s="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 s="5">
        <f t="shared" si="318"/>
        <v>204.57142857142858</v>
      </c>
      <c r="Q3397" s="6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104.33333333333333</v>
      </c>
      <c r="P3398" s="5">
        <f t="shared" si="318"/>
        <v>54.912587412587413</v>
      </c>
      <c r="Q3398" s="6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112.00000000000001</v>
      </c>
      <c r="P3399" s="5">
        <f t="shared" si="318"/>
        <v>150.41666666666666</v>
      </c>
      <c r="Q3399" s="6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111.07499999999999</v>
      </c>
      <c r="P3400" s="5">
        <f t="shared" si="318"/>
        <v>52.58</v>
      </c>
      <c r="Q3400" s="6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103.75000000000001</v>
      </c>
      <c r="P3401" s="5">
        <f t="shared" si="318"/>
        <v>54.3</v>
      </c>
      <c r="Q3401" s="6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100.41</v>
      </c>
      <c r="P3402" s="5">
        <f t="shared" si="318"/>
        <v>76.029411764705884</v>
      </c>
      <c r="Q3402" s="6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101.86206896551724</v>
      </c>
      <c r="P3403" s="5">
        <f t="shared" si="318"/>
        <v>105.2063492063492</v>
      </c>
      <c r="Q3403" s="6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109.76666666666665</v>
      </c>
      <c r="P3404" s="5">
        <f t="shared" si="318"/>
        <v>68.666666666666671</v>
      </c>
      <c r="Q3404" s="6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 s="5">
        <f t="shared" si="318"/>
        <v>129.36170212765958</v>
      </c>
      <c r="Q3405" s="6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 s="5">
        <f t="shared" si="318"/>
        <v>134.26371308016877</v>
      </c>
      <c r="Q3406" s="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137.57142857142856</v>
      </c>
      <c r="P3407" s="5">
        <f t="shared" si="318"/>
        <v>17.829787234042552</v>
      </c>
      <c r="Q3407" s="6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100.31000000000002</v>
      </c>
      <c r="P3408" s="5">
        <f t="shared" si="318"/>
        <v>203.2</v>
      </c>
      <c r="Q3408" s="6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107.1</v>
      </c>
      <c r="P3409" s="5">
        <f t="shared" si="318"/>
        <v>69.18518518518519</v>
      </c>
      <c r="Q3409" s="6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 s="5">
        <f t="shared" si="318"/>
        <v>125.12295081967213</v>
      </c>
      <c r="Q3410" s="6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123.6</v>
      </c>
      <c r="P3411" s="5">
        <f t="shared" si="318"/>
        <v>73.529411764705884</v>
      </c>
      <c r="Q3411" s="6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108.5</v>
      </c>
      <c r="P3412" s="5">
        <f t="shared" si="318"/>
        <v>48.437149758454105</v>
      </c>
      <c r="Q3412" s="6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103.56666666666668</v>
      </c>
      <c r="P3413" s="5">
        <f t="shared" si="318"/>
        <v>26.608400000000003</v>
      </c>
      <c r="Q3413" s="6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 s="5">
        <f t="shared" si="318"/>
        <v>33.666666666666664</v>
      </c>
      <c r="Q3414" s="6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 s="5">
        <f t="shared" si="318"/>
        <v>40.714285714285715</v>
      </c>
      <c r="Q3415" s="6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103.49999999999999</v>
      </c>
      <c r="P3416" s="5">
        <f t="shared" si="318"/>
        <v>19.266666666666666</v>
      </c>
      <c r="Q3416" s="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 s="5">
        <f t="shared" si="318"/>
        <v>84.285714285714292</v>
      </c>
      <c r="Q3417" s="6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119.6</v>
      </c>
      <c r="P3418" s="5">
        <f t="shared" si="318"/>
        <v>29.583333333333332</v>
      </c>
      <c r="Q3418" s="6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100.00058823529412</v>
      </c>
      <c r="P3419" s="5">
        <f t="shared" si="318"/>
        <v>26.667037037037037</v>
      </c>
      <c r="Q3419" s="6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100.875</v>
      </c>
      <c r="P3420" s="5">
        <f t="shared" si="318"/>
        <v>45.978723404255319</v>
      </c>
      <c r="Q3420" s="6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106.54545454545455</v>
      </c>
      <c r="P3421" s="5">
        <f t="shared" si="318"/>
        <v>125.09090909090909</v>
      </c>
      <c r="Q3421" s="6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 s="5">
        <f t="shared" si="318"/>
        <v>141.29166666666666</v>
      </c>
      <c r="Q3422" s="6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101.15</v>
      </c>
      <c r="P3423" s="5">
        <f t="shared" si="318"/>
        <v>55.333333333333336</v>
      </c>
      <c r="Q3423" s="6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109.1</v>
      </c>
      <c r="P3424" s="5">
        <f t="shared" si="318"/>
        <v>46.420454545454547</v>
      </c>
      <c r="Q3424" s="6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 s="5">
        <f t="shared" si="318"/>
        <v>57.2</v>
      </c>
      <c r="Q3425" s="6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103.58333333333334</v>
      </c>
      <c r="P3426" s="5">
        <f t="shared" si="318"/>
        <v>173.7</v>
      </c>
      <c r="Q3426" s="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102.97033333333331</v>
      </c>
      <c r="P3427" s="5">
        <f t="shared" si="318"/>
        <v>59.6</v>
      </c>
      <c r="Q3427" s="6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108.13333333333333</v>
      </c>
      <c r="P3428" s="5">
        <f t="shared" si="318"/>
        <v>89.585714285714289</v>
      </c>
      <c r="Q3428" s="6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 s="5">
        <f t="shared" si="318"/>
        <v>204.05</v>
      </c>
      <c r="Q3429" s="6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102.75000000000001</v>
      </c>
      <c r="P3430" s="5">
        <f t="shared" si="318"/>
        <v>48.703703703703702</v>
      </c>
      <c r="Q3430" s="6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 s="5">
        <f t="shared" si="318"/>
        <v>53.339999999999996</v>
      </c>
      <c r="Q3431" s="6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108.54949999999999</v>
      </c>
      <c r="P3432" s="5">
        <f t="shared" si="318"/>
        <v>75.087719298245617</v>
      </c>
      <c r="Q3432" s="6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 s="5">
        <f t="shared" si="318"/>
        <v>18</v>
      </c>
      <c r="Q3433" s="6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109.65</v>
      </c>
      <c r="P3434" s="5">
        <f t="shared" si="318"/>
        <v>209.83870967741936</v>
      </c>
      <c r="Q3434" s="6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100.26315789473684</v>
      </c>
      <c r="P3435" s="5">
        <f t="shared" si="318"/>
        <v>61.022222222222226</v>
      </c>
      <c r="Q3435" s="6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105.55000000000001</v>
      </c>
      <c r="P3436" s="5">
        <f t="shared" si="318"/>
        <v>61</v>
      </c>
      <c r="Q3436" s="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112.00000000000001</v>
      </c>
      <c r="P3437" s="5">
        <f t="shared" si="318"/>
        <v>80.034482758620683</v>
      </c>
      <c r="Q3437" s="6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105.89999999999999</v>
      </c>
      <c r="P3438" s="5">
        <f t="shared" si="318"/>
        <v>29.068965517241381</v>
      </c>
      <c r="Q3438" s="6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 s="5">
        <f t="shared" si="318"/>
        <v>49.438202247191015</v>
      </c>
      <c r="Q3439" s="6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104.2</v>
      </c>
      <c r="P3440" s="5">
        <f t="shared" si="318"/>
        <v>93.977440000000001</v>
      </c>
      <c r="Q3440" s="6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134.67833333333334</v>
      </c>
      <c r="P3441" s="5">
        <f t="shared" si="318"/>
        <v>61.944444444444443</v>
      </c>
      <c r="Q3441" s="6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105.2184</v>
      </c>
      <c r="P3442" s="5">
        <f t="shared" si="318"/>
        <v>78.5</v>
      </c>
      <c r="Q3442" s="6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102.60000000000001</v>
      </c>
      <c r="P3443" s="5">
        <f t="shared" si="318"/>
        <v>33.75</v>
      </c>
      <c r="Q3443" s="6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 s="5">
        <f t="shared" si="318"/>
        <v>66.44736842105263</v>
      </c>
      <c r="Q3444" s="6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185.5</v>
      </c>
      <c r="P3445" s="5">
        <f t="shared" si="318"/>
        <v>35.799999999999997</v>
      </c>
      <c r="Q3445" s="6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 s="5">
        <f t="shared" si="318"/>
        <v>145.65217391304347</v>
      </c>
      <c r="Q3446" s="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 s="5">
        <f t="shared" si="318"/>
        <v>25.693877551020407</v>
      </c>
      <c r="Q3447" s="6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108.2</v>
      </c>
      <c r="P3448" s="5">
        <f t="shared" si="318"/>
        <v>152.5</v>
      </c>
      <c r="Q3448" s="6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107.80000000000001</v>
      </c>
      <c r="P3449" s="5">
        <f t="shared" si="318"/>
        <v>30</v>
      </c>
      <c r="Q3449" s="6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109.76190476190477</v>
      </c>
      <c r="P3450" s="5">
        <f t="shared" si="318"/>
        <v>142.28070175438597</v>
      </c>
      <c r="Q3450" s="6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170.625</v>
      </c>
      <c r="P3451" s="5">
        <f t="shared" si="318"/>
        <v>24.545454545454547</v>
      </c>
      <c r="Q3451" s="6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 s="5">
        <f t="shared" si="318"/>
        <v>292.77777777777777</v>
      </c>
      <c r="Q3452" s="6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101.23076923076924</v>
      </c>
      <c r="P3453" s="5">
        <f t="shared" ref="P3453:P3516" si="324">IFERROR(E3331/L3331, "No backers recorded")</f>
        <v>44.92307692307692</v>
      </c>
      <c r="Q3453" s="6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153.19999999999999</v>
      </c>
      <c r="P3454" s="5">
        <f t="shared" si="324"/>
        <v>23.10144927536232</v>
      </c>
      <c r="Q3454" s="6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128.33333333333334</v>
      </c>
      <c r="P3455" s="5">
        <f t="shared" si="324"/>
        <v>80.400000000000006</v>
      </c>
      <c r="Q3455" s="6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100.71428571428571</v>
      </c>
      <c r="P3456" s="5">
        <f t="shared" si="324"/>
        <v>72.289156626506028</v>
      </c>
      <c r="Q3456" s="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100.64999999999999</v>
      </c>
      <c r="P3457" s="5">
        <f t="shared" si="324"/>
        <v>32.972972972972975</v>
      </c>
      <c r="Q3457" s="6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191.3</v>
      </c>
      <c r="P3458" s="5">
        <f t="shared" si="324"/>
        <v>116.65217391304348</v>
      </c>
      <c r="Q3458" s="6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(E3459/D3459)*100</f>
        <v>140.19999999999999</v>
      </c>
      <c r="P3459" s="5">
        <f t="shared" si="324"/>
        <v>79.61904761904762</v>
      </c>
      <c r="Q3459" s="6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124.33537832310839</v>
      </c>
      <c r="P3460" s="5">
        <f t="shared" si="324"/>
        <v>27.777777777777779</v>
      </c>
      <c r="Q3460" s="6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126.2</v>
      </c>
      <c r="P3461" s="5">
        <f t="shared" si="324"/>
        <v>81.029411764705884</v>
      </c>
      <c r="Q3461" s="6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 s="5">
        <f t="shared" si="324"/>
        <v>136.84821428571428</v>
      </c>
      <c r="Q3462" s="6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 s="5">
        <f t="shared" si="324"/>
        <v>177.61702127659575</v>
      </c>
      <c r="Q3463" s="6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 s="5">
        <f t="shared" si="324"/>
        <v>109.07894736842105</v>
      </c>
      <c r="Q3464" s="6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103.38000000000001</v>
      </c>
      <c r="P3465" s="5">
        <f t="shared" si="324"/>
        <v>119.64285714285714</v>
      </c>
      <c r="Q3465" s="6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102.3236</v>
      </c>
      <c r="P3466" s="5">
        <f t="shared" si="324"/>
        <v>78.205128205128204</v>
      </c>
      <c r="Q3466" s="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 s="5">
        <f t="shared" si="324"/>
        <v>52.173913043478258</v>
      </c>
      <c r="Q3467" s="6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127.14285714285714</v>
      </c>
      <c r="P3468" s="5">
        <f t="shared" si="324"/>
        <v>114.125</v>
      </c>
      <c r="Q3468" s="6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 s="5">
        <f t="shared" si="324"/>
        <v>50</v>
      </c>
      <c r="Q3469" s="6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121.78</v>
      </c>
      <c r="P3470" s="5">
        <f t="shared" si="324"/>
        <v>91.666666666666671</v>
      </c>
      <c r="Q3470" s="6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113.39285714285714</v>
      </c>
      <c r="P3471" s="5">
        <f t="shared" si="324"/>
        <v>108.59090909090909</v>
      </c>
      <c r="Q3471" s="6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 s="5">
        <f t="shared" si="324"/>
        <v>69.822784810126578</v>
      </c>
      <c r="Q3472" s="6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214.6</v>
      </c>
      <c r="P3473" s="5">
        <f t="shared" si="324"/>
        <v>109.57142857142857</v>
      </c>
      <c r="Q3473" s="6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102.05</v>
      </c>
      <c r="P3474" s="5">
        <f t="shared" si="324"/>
        <v>71.666666666666671</v>
      </c>
      <c r="Q3474" s="6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 s="5">
        <f t="shared" si="324"/>
        <v>93.611111111111114</v>
      </c>
      <c r="Q3475" s="6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 s="5">
        <f t="shared" si="324"/>
        <v>76.8</v>
      </c>
      <c r="Q3476" s="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113.33333333333333</v>
      </c>
      <c r="P3477" s="5">
        <f t="shared" si="324"/>
        <v>35.795454545454547</v>
      </c>
      <c r="Q3477" s="6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 s="5">
        <f t="shared" si="324"/>
        <v>55.6</v>
      </c>
      <c r="Q3478" s="6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115.33333333333333</v>
      </c>
      <c r="P3479" s="5">
        <f t="shared" si="324"/>
        <v>147.33333333333334</v>
      </c>
      <c r="Q3479" s="6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112.85000000000001</v>
      </c>
      <c r="P3480" s="5">
        <f t="shared" si="324"/>
        <v>56.333333333333336</v>
      </c>
      <c r="Q3480" s="6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127.86666666666666</v>
      </c>
      <c r="P3481" s="5">
        <f t="shared" si="324"/>
        <v>96.19047619047619</v>
      </c>
      <c r="Q3481" s="6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142.66666666666669</v>
      </c>
      <c r="P3482" s="5">
        <f t="shared" si="324"/>
        <v>63.574074074074076</v>
      </c>
      <c r="Q3482" s="6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118.8</v>
      </c>
      <c r="P3483" s="5">
        <f t="shared" si="324"/>
        <v>184.78260869565219</v>
      </c>
      <c r="Q3483" s="6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138.33333333333334</v>
      </c>
      <c r="P3484" s="5">
        <f t="shared" si="324"/>
        <v>126.72222222222223</v>
      </c>
      <c r="Q3484" s="6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159.9402985074627</v>
      </c>
      <c r="P3485" s="5">
        <f t="shared" si="324"/>
        <v>83.42647058823529</v>
      </c>
      <c r="Q3485" s="6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114.24000000000001</v>
      </c>
      <c r="P3486" s="5">
        <f t="shared" si="324"/>
        <v>54.5</v>
      </c>
      <c r="Q3486" s="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100.60606060606061</v>
      </c>
      <c r="P3487" s="5">
        <f t="shared" si="324"/>
        <v>302.30769230769232</v>
      </c>
      <c r="Q3487" s="6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155.20000000000002</v>
      </c>
      <c r="P3488" s="5">
        <f t="shared" si="324"/>
        <v>44.138888888888886</v>
      </c>
      <c r="Q3488" s="6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127.75000000000001</v>
      </c>
      <c r="P3489" s="5">
        <f t="shared" si="324"/>
        <v>866.66666666666663</v>
      </c>
      <c r="Q3489" s="6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121.2</v>
      </c>
      <c r="P3490" s="5">
        <f t="shared" si="324"/>
        <v>61.388888888888886</v>
      </c>
      <c r="Q3490" s="6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112.7</v>
      </c>
      <c r="P3491" s="5">
        <f t="shared" si="324"/>
        <v>29.666666666666668</v>
      </c>
      <c r="Q3491" s="6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127.49999999999999</v>
      </c>
      <c r="P3492" s="5">
        <f t="shared" si="324"/>
        <v>45.478260869565219</v>
      </c>
      <c r="Q3492" s="6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158.20000000000002</v>
      </c>
      <c r="P3493" s="5">
        <f t="shared" si="324"/>
        <v>96.203703703703709</v>
      </c>
      <c r="Q3493" s="6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105.26894736842105</v>
      </c>
      <c r="P3494" s="5">
        <f t="shared" si="324"/>
        <v>67.92307692307692</v>
      </c>
      <c r="Q3494" s="6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 s="5">
        <f t="shared" si="324"/>
        <v>30.777777777777779</v>
      </c>
      <c r="Q3495" s="6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 s="5">
        <f t="shared" si="324"/>
        <v>38.333333333333336</v>
      </c>
      <c r="Q3496" s="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106.86</v>
      </c>
      <c r="P3497" s="5">
        <f t="shared" si="324"/>
        <v>66.833333333333329</v>
      </c>
      <c r="Q3497" s="6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124.4</v>
      </c>
      <c r="P3498" s="5">
        <f t="shared" si="324"/>
        <v>71.730769230769226</v>
      </c>
      <c r="Q3498" s="6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108.70406189555126</v>
      </c>
      <c r="P3499" s="5">
        <f t="shared" si="324"/>
        <v>176.47058823529412</v>
      </c>
      <c r="Q3499" s="6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102.42424242424242</v>
      </c>
      <c r="P3500" s="5">
        <f t="shared" si="324"/>
        <v>421.10526315789474</v>
      </c>
      <c r="Q3500" s="6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105.5</v>
      </c>
      <c r="P3501" s="5">
        <f t="shared" si="324"/>
        <v>104.98701298701299</v>
      </c>
      <c r="Q3501" s="6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106.3</v>
      </c>
      <c r="P3502" s="5">
        <f t="shared" si="324"/>
        <v>28.19047619047619</v>
      </c>
      <c r="Q3502" s="6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100.66666666666666</v>
      </c>
      <c r="P3503" s="5">
        <f t="shared" si="324"/>
        <v>54.55263157894737</v>
      </c>
      <c r="Q3503" s="6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105.4</v>
      </c>
      <c r="P3504" s="5">
        <f t="shared" si="324"/>
        <v>111.89285714285714</v>
      </c>
      <c r="Q3504" s="6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107.55999999999999</v>
      </c>
      <c r="P3505" s="5">
        <f t="shared" si="324"/>
        <v>85.208333333333329</v>
      </c>
      <c r="Q3505" s="6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 s="5">
        <f t="shared" si="324"/>
        <v>76.652173913043484</v>
      </c>
      <c r="Q3506" s="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103.76</v>
      </c>
      <c r="P3507" s="5">
        <f t="shared" si="324"/>
        <v>65.166666666666671</v>
      </c>
      <c r="Q3507" s="6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101.49999999999999</v>
      </c>
      <c r="P3508" s="5">
        <f t="shared" si="324"/>
        <v>93.760312499999998</v>
      </c>
      <c r="Q3508" s="6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104.4</v>
      </c>
      <c r="P3509" s="5">
        <f t="shared" si="324"/>
        <v>133.33333333333334</v>
      </c>
      <c r="Q3509" s="6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 s="5">
        <f t="shared" si="324"/>
        <v>51.219512195121951</v>
      </c>
      <c r="Q3510" s="6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106.33333333333333</v>
      </c>
      <c r="P3511" s="5">
        <f t="shared" si="324"/>
        <v>100.17142857142858</v>
      </c>
      <c r="Q3511" s="6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100.55555555555556</v>
      </c>
      <c r="P3512" s="5">
        <f t="shared" si="324"/>
        <v>34.6</v>
      </c>
      <c r="Q3512" s="6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101.2</v>
      </c>
      <c r="P3513" s="5">
        <f t="shared" si="324"/>
        <v>184.67741935483872</v>
      </c>
      <c r="Q3513" s="6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 s="5">
        <f t="shared" si="324"/>
        <v>69.818181818181813</v>
      </c>
      <c r="Q3514" s="6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118.39285714285714</v>
      </c>
      <c r="P3515" s="5">
        <f t="shared" si="324"/>
        <v>61.944444444444443</v>
      </c>
      <c r="Q3515" s="6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110.00000000000001</v>
      </c>
      <c r="P3516" s="5">
        <f t="shared" si="324"/>
        <v>41.666666666666664</v>
      </c>
      <c r="Q3516" s="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102.66666666666666</v>
      </c>
      <c r="P3517" s="5">
        <f t="shared" ref="P3517:P3580" si="330">IFERROR(E3395/L3395, "No backers recorded")</f>
        <v>36.06818181818182</v>
      </c>
      <c r="Q3517" s="6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 s="5">
        <f t="shared" si="330"/>
        <v>29</v>
      </c>
      <c r="Q3518" s="6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 s="5">
        <f t="shared" si="330"/>
        <v>24.210526315789473</v>
      </c>
      <c r="Q3519" s="6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110.04599999999999</v>
      </c>
      <c r="P3520" s="5">
        <f t="shared" si="330"/>
        <v>55.892857142857146</v>
      </c>
      <c r="Q3520" s="6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101.35000000000001</v>
      </c>
      <c r="P3521" s="5">
        <f t="shared" si="330"/>
        <v>11.666666666666666</v>
      </c>
      <c r="Q3521" s="6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100.75</v>
      </c>
      <c r="P3522" s="5">
        <f t="shared" si="330"/>
        <v>68.353846153846149</v>
      </c>
      <c r="Q3522" s="6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(E3523/D3523)*100</f>
        <v>169.42857142857144</v>
      </c>
      <c r="P3523" s="5">
        <f t="shared" si="330"/>
        <v>27.065217391304348</v>
      </c>
      <c r="Q3523" s="6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 s="5">
        <f t="shared" si="330"/>
        <v>118.12941176470588</v>
      </c>
      <c r="Q3524" s="6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113.65</v>
      </c>
      <c r="P3525" s="5">
        <f t="shared" si="330"/>
        <v>44.757575757575758</v>
      </c>
      <c r="Q3525" s="6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101.56</v>
      </c>
      <c r="P3526" s="5">
        <f t="shared" si="330"/>
        <v>99.787878787878782</v>
      </c>
      <c r="Q3526" s="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 s="5">
        <f t="shared" si="330"/>
        <v>117.64705882352941</v>
      </c>
      <c r="Q3527" s="6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 s="5">
        <f t="shared" si="330"/>
        <v>203.33333333333334</v>
      </c>
      <c r="Q3528" s="6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116.91666666666667</v>
      </c>
      <c r="P3529" s="5">
        <f t="shared" si="330"/>
        <v>28.323529411764707</v>
      </c>
      <c r="Q3529" s="6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101.15151515151514</v>
      </c>
      <c r="P3530" s="5">
        <f t="shared" si="330"/>
        <v>110.23076923076923</v>
      </c>
      <c r="Q3530" s="6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 s="5">
        <f t="shared" si="330"/>
        <v>31.970149253731343</v>
      </c>
      <c r="Q3531" s="6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 s="5">
        <f t="shared" si="330"/>
        <v>58.611111111111114</v>
      </c>
      <c r="Q3532" s="6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 s="5">
        <f t="shared" si="330"/>
        <v>29.428571428571427</v>
      </c>
      <c r="Q3533" s="6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118.95833333333334</v>
      </c>
      <c r="P3534" s="5">
        <f t="shared" si="330"/>
        <v>81.375</v>
      </c>
      <c r="Q3534" s="6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126.2</v>
      </c>
      <c r="P3535" s="5">
        <f t="shared" si="330"/>
        <v>199.16666666666666</v>
      </c>
      <c r="Q3535" s="6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156.20000000000002</v>
      </c>
      <c r="P3536" s="5">
        <f t="shared" si="330"/>
        <v>115.38461538461539</v>
      </c>
      <c r="Q3536" s="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103.15</v>
      </c>
      <c r="P3537" s="5">
        <f t="shared" si="330"/>
        <v>46.428571428571431</v>
      </c>
      <c r="Q3537" s="6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153.33333333333334</v>
      </c>
      <c r="P3538" s="5">
        <f t="shared" si="330"/>
        <v>70.568181818181813</v>
      </c>
      <c r="Q3538" s="6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180.44444444444446</v>
      </c>
      <c r="P3539" s="5">
        <f t="shared" si="330"/>
        <v>22.222222222222221</v>
      </c>
      <c r="Q3539" s="6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128.44999999999999</v>
      </c>
      <c r="P3540" s="5">
        <f t="shared" si="330"/>
        <v>159.46666666666667</v>
      </c>
      <c r="Q3540" s="6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119.66666666666667</v>
      </c>
      <c r="P3541" s="5">
        <f t="shared" si="330"/>
        <v>37.777999999999999</v>
      </c>
      <c r="Q3541" s="6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 s="5">
        <f t="shared" si="330"/>
        <v>72.053571428571431</v>
      </c>
      <c r="Q3542" s="6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 s="5">
        <f t="shared" si="330"/>
        <v>63.695652173913047</v>
      </c>
      <c r="Q3543" s="6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102.23636363636363</v>
      </c>
      <c r="P3544" s="5">
        <f t="shared" si="330"/>
        <v>28.411764705882351</v>
      </c>
      <c r="Q3544" s="6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104.66666666666666</v>
      </c>
      <c r="P3545" s="5">
        <f t="shared" si="330"/>
        <v>103.21428571428571</v>
      </c>
      <c r="Q3545" s="6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 s="5">
        <f t="shared" si="330"/>
        <v>71.152173913043484</v>
      </c>
      <c r="Q3546" s="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100.4</v>
      </c>
      <c r="P3547" s="5">
        <f t="shared" si="330"/>
        <v>35</v>
      </c>
      <c r="Q3547" s="6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102.27272727272727</v>
      </c>
      <c r="P3548" s="5">
        <f t="shared" si="330"/>
        <v>81.776315789473685</v>
      </c>
      <c r="Q3548" s="6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114.40928571428573</v>
      </c>
      <c r="P3549" s="5">
        <f t="shared" si="330"/>
        <v>297.02980769230766</v>
      </c>
      <c r="Q3549" s="6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101.9047619047619</v>
      </c>
      <c r="P3550" s="5">
        <f t="shared" si="330"/>
        <v>46.609195402298852</v>
      </c>
      <c r="Q3550" s="6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 s="5">
        <f t="shared" si="330"/>
        <v>51.724137931034484</v>
      </c>
      <c r="Q3551" s="6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104.80000000000001</v>
      </c>
      <c r="P3552" s="5">
        <f t="shared" si="330"/>
        <v>40.294117647058826</v>
      </c>
      <c r="Q3552" s="6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101.83333333333333</v>
      </c>
      <c r="P3553" s="5">
        <f t="shared" si="330"/>
        <v>16.25</v>
      </c>
      <c r="Q3553" s="6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 s="5">
        <f t="shared" si="330"/>
        <v>30.152638888888887</v>
      </c>
      <c r="Q3554" s="6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106.27272727272728</v>
      </c>
      <c r="P3555" s="5">
        <f t="shared" si="330"/>
        <v>95.238095238095241</v>
      </c>
      <c r="Q3555" s="6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113.42219999999999</v>
      </c>
      <c r="P3556" s="5">
        <f t="shared" si="330"/>
        <v>52.214285714285715</v>
      </c>
      <c r="Q3556" s="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 s="5">
        <f t="shared" si="330"/>
        <v>134.1549295774648</v>
      </c>
      <c r="Q3557" s="6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100.45454545454547</v>
      </c>
      <c r="P3558" s="5">
        <f t="shared" si="330"/>
        <v>62.827380952380949</v>
      </c>
      <c r="Q3558" s="6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100.03599999999999</v>
      </c>
      <c r="P3559" s="5">
        <f t="shared" si="330"/>
        <v>58.94736842105263</v>
      </c>
      <c r="Q3559" s="6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 s="5">
        <f t="shared" si="330"/>
        <v>143.1081081081081</v>
      </c>
      <c r="Q3560" s="6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103.49999999999999</v>
      </c>
      <c r="P3561" s="5">
        <f t="shared" si="330"/>
        <v>84.166666666666671</v>
      </c>
      <c r="Q3561" s="6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108.43750000000001</v>
      </c>
      <c r="P3562" s="5">
        <f t="shared" si="330"/>
        <v>186.07142857142858</v>
      </c>
      <c r="Q3562" s="6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102.4</v>
      </c>
      <c r="P3563" s="5">
        <f t="shared" si="330"/>
        <v>89.785555555555561</v>
      </c>
      <c r="Q3563" s="6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148.88888888888889</v>
      </c>
      <c r="P3564" s="5">
        <f t="shared" si="330"/>
        <v>64.157560975609755</v>
      </c>
      <c r="Q3564" s="6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105.49000000000002</v>
      </c>
      <c r="P3565" s="5">
        <f t="shared" si="330"/>
        <v>59.651162790697676</v>
      </c>
      <c r="Q3565" s="6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100.49999999999999</v>
      </c>
      <c r="P3566" s="5">
        <f t="shared" si="330"/>
        <v>31.25</v>
      </c>
      <c r="Q3566" s="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130.55555555555557</v>
      </c>
      <c r="P3567" s="5">
        <f t="shared" si="330"/>
        <v>41.222222222222221</v>
      </c>
      <c r="Q3567" s="6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104.75000000000001</v>
      </c>
      <c r="P3568" s="5">
        <f t="shared" si="330"/>
        <v>43.35</v>
      </c>
      <c r="Q3568" s="6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108.80000000000001</v>
      </c>
      <c r="P3569" s="5">
        <f t="shared" si="330"/>
        <v>64.516129032258064</v>
      </c>
      <c r="Q3569" s="6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111.00000000000001</v>
      </c>
      <c r="P3570" s="5">
        <f t="shared" si="330"/>
        <v>43.28</v>
      </c>
      <c r="Q3570" s="6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100.47999999999999</v>
      </c>
      <c r="P3571" s="5">
        <f t="shared" si="330"/>
        <v>77</v>
      </c>
      <c r="Q3571" s="6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114.35</v>
      </c>
      <c r="P3572" s="5">
        <f t="shared" si="330"/>
        <v>51.222222222222221</v>
      </c>
      <c r="Q3572" s="6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122.06666666666666</v>
      </c>
      <c r="P3573" s="5">
        <f t="shared" si="330"/>
        <v>68.25</v>
      </c>
      <c r="Q3573" s="6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 s="5">
        <f t="shared" si="330"/>
        <v>19.487179487179485</v>
      </c>
      <c r="Q3574" s="6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102.8</v>
      </c>
      <c r="P3575" s="5">
        <f t="shared" si="330"/>
        <v>41.125</v>
      </c>
      <c r="Q3575" s="6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106.12068965517241</v>
      </c>
      <c r="P3576" s="5">
        <f t="shared" si="330"/>
        <v>41.405405405405403</v>
      </c>
      <c r="Q3576" s="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101.33000000000001</v>
      </c>
      <c r="P3577" s="5">
        <f t="shared" si="330"/>
        <v>27.5</v>
      </c>
      <c r="Q3577" s="6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 s="5">
        <f t="shared" si="330"/>
        <v>33.571428571428569</v>
      </c>
      <c r="Q3578" s="6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 s="5">
        <f t="shared" si="330"/>
        <v>145.86956521739131</v>
      </c>
      <c r="Q3579" s="6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100.01333333333334</v>
      </c>
      <c r="P3580" s="5">
        <f t="shared" si="330"/>
        <v>358.6875</v>
      </c>
      <c r="Q3580" s="6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 s="5">
        <f t="shared" ref="P3581:P3644" si="336">IFERROR(E3459/L3459, "No backers recorded")</f>
        <v>50.981818181818184</v>
      </c>
      <c r="Q3581" s="6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113.88888888888889</v>
      </c>
      <c r="P3582" s="5">
        <f t="shared" si="336"/>
        <v>45.037037037037038</v>
      </c>
      <c r="Q3582" s="6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 s="5">
        <f t="shared" si="336"/>
        <v>17.527777777777779</v>
      </c>
      <c r="Q3583" s="6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 s="5">
        <f t="shared" si="336"/>
        <v>50</v>
      </c>
      <c r="Q3584" s="6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108.5</v>
      </c>
      <c r="P3585" s="5">
        <f t="shared" si="336"/>
        <v>57.916666666666664</v>
      </c>
      <c r="Q3585" s="6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115.5</v>
      </c>
      <c r="P3586" s="5">
        <f t="shared" si="336"/>
        <v>29.705882352941178</v>
      </c>
      <c r="Q3586" s="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(E3587/D3587)*100</f>
        <v>119.11764705882352</v>
      </c>
      <c r="P3587" s="5">
        <f t="shared" si="336"/>
        <v>90.684210526315795</v>
      </c>
      <c r="Q3587" s="6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109.42666666666668</v>
      </c>
      <c r="P3588" s="5">
        <f t="shared" si="336"/>
        <v>55.012688172043013</v>
      </c>
      <c r="Q3588" s="6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126.6</v>
      </c>
      <c r="P3589" s="5">
        <f t="shared" si="336"/>
        <v>57.222222222222221</v>
      </c>
      <c r="Q3589" s="6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100.49999999999999</v>
      </c>
      <c r="P3590" s="5">
        <f t="shared" si="336"/>
        <v>72.950819672131146</v>
      </c>
      <c r="Q3590" s="6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127.49999999999999</v>
      </c>
      <c r="P3591" s="5">
        <f t="shared" si="336"/>
        <v>64.468085106382972</v>
      </c>
      <c r="Q3591" s="6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100.05999999999999</v>
      </c>
      <c r="P3592" s="5">
        <f t="shared" si="336"/>
        <v>716.35294117647061</v>
      </c>
      <c r="Q3592" s="6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 s="5">
        <f t="shared" si="336"/>
        <v>50.396825396825399</v>
      </c>
      <c r="Q3593" s="6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127.25</v>
      </c>
      <c r="P3594" s="5">
        <f t="shared" si="336"/>
        <v>41.666666666666664</v>
      </c>
      <c r="Q3594" s="6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110.63333333333334</v>
      </c>
      <c r="P3595" s="5">
        <f t="shared" si="336"/>
        <v>35.766666666666666</v>
      </c>
      <c r="Q3595" s="6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125.93749999999999</v>
      </c>
      <c r="P3596" s="5">
        <f t="shared" si="336"/>
        <v>88.739130434782609</v>
      </c>
      <c r="Q3596" s="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118.5</v>
      </c>
      <c r="P3597" s="5">
        <f t="shared" si="336"/>
        <v>148.4848484848485</v>
      </c>
      <c r="Q3597" s="6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107.72727272727273</v>
      </c>
      <c r="P3598" s="5">
        <f t="shared" si="336"/>
        <v>51.794871794871796</v>
      </c>
      <c r="Q3598" s="6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102.60000000000001</v>
      </c>
      <c r="P3599" s="5">
        <f t="shared" si="336"/>
        <v>20</v>
      </c>
      <c r="Q3599" s="6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110.1</v>
      </c>
      <c r="P3600" s="5">
        <f t="shared" si="336"/>
        <v>52</v>
      </c>
      <c r="Q3600" s="6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 s="5">
        <f t="shared" si="336"/>
        <v>53.230769230769234</v>
      </c>
      <c r="Q3601" s="6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 s="5">
        <f t="shared" si="336"/>
        <v>39.596491228070178</v>
      </c>
      <c r="Q3602" s="6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104.35000000000001</v>
      </c>
      <c r="P3603" s="5">
        <f t="shared" si="336"/>
        <v>34.25</v>
      </c>
      <c r="Q3603" s="6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100.05</v>
      </c>
      <c r="P3604" s="5">
        <f t="shared" si="336"/>
        <v>164.61538461538461</v>
      </c>
      <c r="Q3604" s="6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170.66666666666669</v>
      </c>
      <c r="P3605" s="5">
        <f t="shared" si="336"/>
        <v>125.05263157894737</v>
      </c>
      <c r="Q3605" s="6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112.83333333333334</v>
      </c>
      <c r="P3606" s="5">
        <f t="shared" si="336"/>
        <v>51.875</v>
      </c>
      <c r="Q3606" s="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 s="5">
        <f t="shared" si="336"/>
        <v>40.285714285714285</v>
      </c>
      <c r="Q3607" s="6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130.26666666666665</v>
      </c>
      <c r="P3608" s="5">
        <f t="shared" si="336"/>
        <v>64.909090909090907</v>
      </c>
      <c r="Q3608" s="6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105.45454545454544</v>
      </c>
      <c r="P3609" s="5">
        <f t="shared" si="336"/>
        <v>55.333333333333336</v>
      </c>
      <c r="Q3609" s="6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 s="5">
        <f t="shared" si="336"/>
        <v>83.142857142857139</v>
      </c>
      <c r="Q3610" s="6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153.31632653061226</v>
      </c>
      <c r="P3611" s="5">
        <f t="shared" si="336"/>
        <v>38.712121212121211</v>
      </c>
      <c r="Q3611" s="6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162.30000000000001</v>
      </c>
      <c r="P3612" s="5">
        <f t="shared" si="336"/>
        <v>125.37931034482759</v>
      </c>
      <c r="Q3612" s="6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 s="5">
        <f t="shared" si="336"/>
        <v>78.263888888888886</v>
      </c>
      <c r="Q3613" s="6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144.4</v>
      </c>
      <c r="P3614" s="5">
        <f t="shared" si="336"/>
        <v>47.222222222222221</v>
      </c>
      <c r="Q3614" s="6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 s="5">
        <f t="shared" si="336"/>
        <v>79.099999999999994</v>
      </c>
      <c r="Q3615" s="6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100.8</v>
      </c>
      <c r="P3616" s="5">
        <f t="shared" si="336"/>
        <v>114.29199999999999</v>
      </c>
      <c r="Q3616" s="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106.80000000000001</v>
      </c>
      <c r="P3617" s="5">
        <f t="shared" si="336"/>
        <v>51.724137931034484</v>
      </c>
      <c r="Q3617" s="6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124.8</v>
      </c>
      <c r="P3618" s="5">
        <f t="shared" si="336"/>
        <v>30.76923076923077</v>
      </c>
      <c r="Q3618" s="6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118.91891891891892</v>
      </c>
      <c r="P3619" s="5">
        <f t="shared" si="336"/>
        <v>74.208333333333329</v>
      </c>
      <c r="Q3619" s="6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 s="5">
        <f t="shared" si="336"/>
        <v>47.846153846153847</v>
      </c>
      <c r="Q3620" s="6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112.99999999999999</v>
      </c>
      <c r="P3621" s="5">
        <f t="shared" si="336"/>
        <v>34.408163265306122</v>
      </c>
      <c r="Q3621" s="6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105.19047619047619</v>
      </c>
      <c r="P3622" s="5">
        <f t="shared" si="336"/>
        <v>40.238095238095241</v>
      </c>
      <c r="Q3622" s="6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109.73333333333332</v>
      </c>
      <c r="P3623" s="5">
        <f t="shared" si="336"/>
        <v>60.285714285714285</v>
      </c>
      <c r="Q3623" s="6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100.099</v>
      </c>
      <c r="P3624" s="5">
        <f t="shared" si="336"/>
        <v>25.30952380952381</v>
      </c>
      <c r="Q3624" s="6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 s="5">
        <f t="shared" si="336"/>
        <v>35.952380952380949</v>
      </c>
      <c r="Q3625" s="6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104.93333333333332</v>
      </c>
      <c r="P3626" s="5">
        <f t="shared" si="336"/>
        <v>136</v>
      </c>
      <c r="Q3626" s="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102.66666666666666</v>
      </c>
      <c r="P3627" s="5">
        <f t="shared" si="336"/>
        <v>70.763157894736835</v>
      </c>
      <c r="Q3627" s="6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101.82500000000002</v>
      </c>
      <c r="P3628" s="5">
        <f t="shared" si="336"/>
        <v>125</v>
      </c>
      <c r="Q3628" s="6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 s="5">
        <f t="shared" si="336"/>
        <v>66.512820512820511</v>
      </c>
      <c r="Q3629" s="6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5">
        <f t="shared" si="336"/>
        <v>105</v>
      </c>
      <c r="Q3630" s="6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1.9999999999999998E-4</v>
      </c>
      <c r="P3631" s="5">
        <f t="shared" si="336"/>
        <v>145</v>
      </c>
      <c r="Q3631" s="6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3.3333333333333333E-2</v>
      </c>
      <c r="P3632" s="5">
        <f t="shared" si="336"/>
        <v>12</v>
      </c>
      <c r="Q3632" s="6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51.023391812865491</v>
      </c>
      <c r="P3633" s="5">
        <f t="shared" si="336"/>
        <v>96.666666666666671</v>
      </c>
      <c r="Q3633" s="6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 s="5">
        <f t="shared" si="336"/>
        <v>60.333333333333336</v>
      </c>
      <c r="Q3634" s="6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35.24</v>
      </c>
      <c r="P3635" s="5">
        <f t="shared" si="336"/>
        <v>79.89473684210526</v>
      </c>
      <c r="Q3635" s="6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4.246666666666667</v>
      </c>
      <c r="P3636" s="5">
        <f t="shared" si="336"/>
        <v>58.823529411764703</v>
      </c>
      <c r="Q3636" s="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36.457142857142856</v>
      </c>
      <c r="P3637" s="5">
        <f t="shared" si="336"/>
        <v>75.340909090909093</v>
      </c>
      <c r="Q3637" s="6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5">
        <f t="shared" si="336"/>
        <v>55</v>
      </c>
      <c r="Q3638" s="6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30.866666666666664</v>
      </c>
      <c r="P3639" s="5">
        <f t="shared" si="336"/>
        <v>66.956521739130437</v>
      </c>
      <c r="Q3639" s="6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6.5454545454545459</v>
      </c>
      <c r="P3640" s="5">
        <f t="shared" si="336"/>
        <v>227.27272727272728</v>
      </c>
      <c r="Q3640" s="6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4.0000000000000001E-3</v>
      </c>
      <c r="P3641" s="5">
        <f t="shared" si="336"/>
        <v>307.69230769230768</v>
      </c>
      <c r="Q3641" s="6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</v>
      </c>
      <c r="P3642" s="5">
        <f t="shared" si="336"/>
        <v>50.020909090909093</v>
      </c>
      <c r="Q3642" s="6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5">
        <f t="shared" si="336"/>
        <v>72.392857142857139</v>
      </c>
      <c r="Q3643" s="6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2.1428571428571428</v>
      </c>
      <c r="P3644" s="5">
        <f t="shared" si="336"/>
        <v>95.952380952380949</v>
      </c>
      <c r="Q3644" s="6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5">
        <f t="shared" ref="P3645:P3708" si="342">IFERROR(E3523/L3523, "No backers recorded")</f>
        <v>45.615384615384613</v>
      </c>
      <c r="Q3645" s="6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16.420000000000002</v>
      </c>
      <c r="P3646" s="5">
        <f t="shared" si="342"/>
        <v>41.029411764705884</v>
      </c>
      <c r="Q3646" s="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0.1</v>
      </c>
      <c r="P3647" s="5">
        <f t="shared" si="342"/>
        <v>56.825000000000003</v>
      </c>
      <c r="Q3647" s="6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4.8099999999999996</v>
      </c>
      <c r="P3648" s="5">
        <f t="shared" si="342"/>
        <v>137.24324324324326</v>
      </c>
      <c r="Q3648" s="6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 s="5">
        <f t="shared" si="342"/>
        <v>75.714285714285708</v>
      </c>
      <c r="Q3649" s="6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100.38249999999999</v>
      </c>
      <c r="P3650" s="5">
        <f t="shared" si="342"/>
        <v>99</v>
      </c>
      <c r="Q3650" s="6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(E3651/D3651)*100</f>
        <v>104</v>
      </c>
      <c r="P3651" s="5">
        <f t="shared" si="342"/>
        <v>81.569767441860463</v>
      </c>
      <c r="Q3651" s="6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 s="5">
        <f t="shared" si="342"/>
        <v>45.108108108108105</v>
      </c>
      <c r="Q3652" s="6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 s="5">
        <f t="shared" si="342"/>
        <v>36.666666666666664</v>
      </c>
      <c r="Q3653" s="6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250.66666666666669</v>
      </c>
      <c r="P3654" s="5">
        <f t="shared" si="342"/>
        <v>125</v>
      </c>
      <c r="Q3654" s="6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100.49999999999999</v>
      </c>
      <c r="P3655" s="5">
        <f t="shared" si="342"/>
        <v>49.230769230769234</v>
      </c>
      <c r="Q3655" s="6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174.4</v>
      </c>
      <c r="P3656" s="5">
        <f t="shared" si="342"/>
        <v>42.296296296296298</v>
      </c>
      <c r="Q3656" s="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116.26</v>
      </c>
      <c r="P3657" s="5">
        <f t="shared" si="342"/>
        <v>78.875</v>
      </c>
      <c r="Q3657" s="6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105.82000000000001</v>
      </c>
      <c r="P3658" s="5">
        <f t="shared" si="342"/>
        <v>38.284313725490193</v>
      </c>
      <c r="Q3658" s="6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110.75</v>
      </c>
      <c r="P3659" s="5">
        <f t="shared" si="342"/>
        <v>44.847826086956523</v>
      </c>
      <c r="Q3659" s="6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100.66666666666666</v>
      </c>
      <c r="P3660" s="5">
        <f t="shared" si="342"/>
        <v>13.529411764705882</v>
      </c>
      <c r="Q3660" s="6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102.03333333333333</v>
      </c>
      <c r="P3661" s="5">
        <f t="shared" si="342"/>
        <v>43.5</v>
      </c>
      <c r="Q3661" s="6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 s="5">
        <f t="shared" si="342"/>
        <v>30.951807228915662</v>
      </c>
      <c r="Q3662" s="6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111.00000000000001</v>
      </c>
      <c r="P3663" s="5">
        <f t="shared" si="342"/>
        <v>55.230769230769234</v>
      </c>
      <c r="Q3663" s="6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101.42500000000001</v>
      </c>
      <c r="P3664" s="5">
        <f t="shared" si="342"/>
        <v>46.125</v>
      </c>
      <c r="Q3664" s="6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 s="5">
        <f t="shared" si="342"/>
        <v>39.375</v>
      </c>
      <c r="Q3665" s="6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109.375</v>
      </c>
      <c r="P3666" s="5">
        <f t="shared" si="342"/>
        <v>66.152941176470591</v>
      </c>
      <c r="Q3666" s="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115.16129032258064</v>
      </c>
      <c r="P3667" s="5">
        <f t="shared" si="342"/>
        <v>54.137931034482762</v>
      </c>
      <c r="Q3667" s="6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 s="5">
        <f t="shared" si="342"/>
        <v>104.16666666666667</v>
      </c>
      <c r="Q3668" s="6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103.17033333333335</v>
      </c>
      <c r="P3669" s="5">
        <f t="shared" si="342"/>
        <v>31.375</v>
      </c>
      <c r="Q3669" s="6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103.49999999999999</v>
      </c>
      <c r="P3670" s="5">
        <f t="shared" si="342"/>
        <v>59.210526315789473</v>
      </c>
      <c r="Q3670" s="6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138.19999999999999</v>
      </c>
      <c r="P3671" s="5">
        <f t="shared" si="342"/>
        <v>119.17633928571429</v>
      </c>
      <c r="Q3671" s="6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109.54545454545455</v>
      </c>
      <c r="P3672" s="5">
        <f t="shared" si="342"/>
        <v>164.61538461538461</v>
      </c>
      <c r="Q3672" s="6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100.85714285714286</v>
      </c>
      <c r="P3673" s="5">
        <f t="shared" si="342"/>
        <v>24.285714285714285</v>
      </c>
      <c r="Q3673" s="6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101.53333333333335</v>
      </c>
      <c r="P3674" s="5">
        <f t="shared" si="342"/>
        <v>40.9375</v>
      </c>
      <c r="Q3674" s="6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113.625</v>
      </c>
      <c r="P3675" s="5">
        <f t="shared" si="342"/>
        <v>61.1</v>
      </c>
      <c r="Q3675" s="6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 s="5">
        <f t="shared" si="342"/>
        <v>38.65</v>
      </c>
      <c r="Q3676" s="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 s="5">
        <f t="shared" si="342"/>
        <v>56.20192307692308</v>
      </c>
      <c r="Q3677" s="6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128.75</v>
      </c>
      <c r="P3678" s="5">
        <f t="shared" si="342"/>
        <v>107.00207547169811</v>
      </c>
      <c r="Q3678" s="6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102.90416666666667</v>
      </c>
      <c r="P3679" s="5">
        <f t="shared" si="342"/>
        <v>171.42857142857142</v>
      </c>
      <c r="Q3679" s="6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102.49999999999999</v>
      </c>
      <c r="P3680" s="5">
        <f t="shared" si="342"/>
        <v>110.5</v>
      </c>
      <c r="Q3680" s="6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110.1</v>
      </c>
      <c r="P3681" s="5">
        <f t="shared" si="342"/>
        <v>179.27598566308242</v>
      </c>
      <c r="Q3681" s="6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112.76666666666667</v>
      </c>
      <c r="P3682" s="5">
        <f t="shared" si="342"/>
        <v>22.90909090909091</v>
      </c>
      <c r="Q3682" s="6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111.9</v>
      </c>
      <c r="P3683" s="5">
        <f t="shared" si="342"/>
        <v>43.125</v>
      </c>
      <c r="Q3683" s="6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139.19999999999999</v>
      </c>
      <c r="P3684" s="5">
        <f t="shared" si="342"/>
        <v>46.891891891891895</v>
      </c>
      <c r="Q3684" s="6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110.85714285714286</v>
      </c>
      <c r="P3685" s="5">
        <f t="shared" si="342"/>
        <v>47.407407407407405</v>
      </c>
      <c r="Q3685" s="6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139.06666666666666</v>
      </c>
      <c r="P3686" s="5">
        <f t="shared" si="342"/>
        <v>15.129032258064516</v>
      </c>
      <c r="Q3686" s="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105.69999999999999</v>
      </c>
      <c r="P3687" s="5">
        <f t="shared" si="342"/>
        <v>21.098000000000003</v>
      </c>
      <c r="Q3687" s="6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101.42857142857142</v>
      </c>
      <c r="P3688" s="5">
        <f t="shared" si="342"/>
        <v>59.117647058823529</v>
      </c>
      <c r="Q3688" s="6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100.245</v>
      </c>
      <c r="P3689" s="5">
        <f t="shared" si="342"/>
        <v>97.916666666666671</v>
      </c>
      <c r="Q3689" s="6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109.16666666666666</v>
      </c>
      <c r="P3690" s="5">
        <f t="shared" si="342"/>
        <v>55.131578947368418</v>
      </c>
      <c r="Q3690" s="6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118.33333333333333</v>
      </c>
      <c r="P3691" s="5">
        <f t="shared" si="342"/>
        <v>26.536585365853657</v>
      </c>
      <c r="Q3691" s="6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 s="5">
        <f t="shared" si="342"/>
        <v>58.421052631578945</v>
      </c>
      <c r="Q3692" s="6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127.96000000000001</v>
      </c>
      <c r="P3693" s="5">
        <f t="shared" si="342"/>
        <v>122.53658536585365</v>
      </c>
      <c r="Q3693" s="6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 s="5">
        <f t="shared" si="342"/>
        <v>87.961538461538467</v>
      </c>
      <c r="Q3694" s="6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129.12912912912913</v>
      </c>
      <c r="P3695" s="5">
        <f t="shared" si="342"/>
        <v>73.239999999999995</v>
      </c>
      <c r="Q3695" s="6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107.42857142857143</v>
      </c>
      <c r="P3696" s="5">
        <f t="shared" si="342"/>
        <v>55.555555555555557</v>
      </c>
      <c r="Q3696" s="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100.125</v>
      </c>
      <c r="P3697" s="5">
        <f t="shared" si="342"/>
        <v>39.53846153846154</v>
      </c>
      <c r="Q3697" s="6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 s="5">
        <f t="shared" si="342"/>
        <v>136.77777777777777</v>
      </c>
      <c r="Q3698" s="6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 s="5">
        <f t="shared" si="342"/>
        <v>99.343137254901961</v>
      </c>
      <c r="Q3699" s="6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110.52</v>
      </c>
      <c r="P3700" s="5">
        <f t="shared" si="342"/>
        <v>20</v>
      </c>
      <c r="Q3700" s="6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100.8</v>
      </c>
      <c r="P3701" s="5">
        <f t="shared" si="342"/>
        <v>28.888888888888889</v>
      </c>
      <c r="Q3701" s="6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121.2</v>
      </c>
      <c r="P3702" s="5">
        <f t="shared" si="342"/>
        <v>40.545945945945945</v>
      </c>
      <c r="Q3702" s="6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100.33333333333334</v>
      </c>
      <c r="P3703" s="5">
        <f t="shared" si="342"/>
        <v>35.714285714285715</v>
      </c>
      <c r="Q3703" s="6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109.16666666666666</v>
      </c>
      <c r="P3704" s="5">
        <f t="shared" si="342"/>
        <v>37.962962962962962</v>
      </c>
      <c r="Q3704" s="6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123.42857142857142</v>
      </c>
      <c r="P3705" s="5">
        <f t="shared" si="342"/>
        <v>33.333333333333336</v>
      </c>
      <c r="Q3705" s="6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136.33666666666667</v>
      </c>
      <c r="P3706" s="5">
        <f t="shared" si="342"/>
        <v>58.571428571428569</v>
      </c>
      <c r="Q3706" s="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103.46657233816768</v>
      </c>
      <c r="P3707" s="5">
        <f t="shared" si="342"/>
        <v>135.625</v>
      </c>
      <c r="Q3707" s="6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121.33333333333334</v>
      </c>
      <c r="P3708" s="5">
        <f t="shared" si="342"/>
        <v>30.9375</v>
      </c>
      <c r="Q3708" s="6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 s="5">
        <f t="shared" ref="P3709:P3772" si="348">IFERROR(E3587/L3587, "No backers recorded")</f>
        <v>176.08695652173913</v>
      </c>
      <c r="Q3709" s="6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 s="5">
        <f t="shared" si="348"/>
        <v>151.9814814814815</v>
      </c>
      <c r="Q3710" s="6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108.25</v>
      </c>
      <c r="P3711" s="5">
        <f t="shared" si="348"/>
        <v>22.607142857142858</v>
      </c>
      <c r="Q3711" s="6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141.15384615384616</v>
      </c>
      <c r="P3712" s="5">
        <f t="shared" si="348"/>
        <v>18.272727272727273</v>
      </c>
      <c r="Q3712" s="6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113.99999999999999</v>
      </c>
      <c r="P3713" s="5">
        <f t="shared" si="348"/>
        <v>82.258064516129039</v>
      </c>
      <c r="Q3713" s="6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153.73333333333335</v>
      </c>
      <c r="P3714" s="5">
        <f t="shared" si="348"/>
        <v>68.534246575342465</v>
      </c>
      <c r="Q3714" s="6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(E3715/D3715)*100</f>
        <v>101.49999999999999</v>
      </c>
      <c r="P3715" s="5">
        <f t="shared" si="348"/>
        <v>68.055555555555557</v>
      </c>
      <c r="Q3715" s="6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102.35000000000001</v>
      </c>
      <c r="P3716" s="5">
        <f t="shared" si="348"/>
        <v>72.714285714285708</v>
      </c>
      <c r="Q3716" s="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102.57142857142858</v>
      </c>
      <c r="P3717" s="5">
        <f t="shared" si="348"/>
        <v>77.186046511627907</v>
      </c>
      <c r="Q3717" s="6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155.75</v>
      </c>
      <c r="P3718" s="5">
        <f t="shared" si="348"/>
        <v>55.972222222222221</v>
      </c>
      <c r="Q3718" s="6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100.75</v>
      </c>
      <c r="P3719" s="5">
        <f t="shared" si="348"/>
        <v>49.693548387096776</v>
      </c>
      <c r="Q3719" s="6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239.4</v>
      </c>
      <c r="P3720" s="5">
        <f t="shared" si="348"/>
        <v>79</v>
      </c>
      <c r="Q3720" s="6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 s="5">
        <f t="shared" si="348"/>
        <v>77.727272727272734</v>
      </c>
      <c r="Q3721" s="6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104.51515151515152</v>
      </c>
      <c r="P3722" s="5">
        <f t="shared" si="348"/>
        <v>40.777777777777779</v>
      </c>
      <c r="Q3722" s="6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100.8</v>
      </c>
      <c r="P3723" s="5">
        <f t="shared" si="348"/>
        <v>59.411764705882355</v>
      </c>
      <c r="Q3723" s="6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111.20000000000002</v>
      </c>
      <c r="P3724" s="5">
        <f t="shared" si="348"/>
        <v>3.25</v>
      </c>
      <c r="Q3724" s="6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102.04444444444445</v>
      </c>
      <c r="P3725" s="5">
        <f t="shared" si="348"/>
        <v>39.377358490566039</v>
      </c>
      <c r="Q3725" s="6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102.54767441860466</v>
      </c>
      <c r="P3726" s="5">
        <f t="shared" si="348"/>
        <v>81.673469387755105</v>
      </c>
      <c r="Q3726" s="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 s="5">
        <f t="shared" si="348"/>
        <v>44.912280701754383</v>
      </c>
      <c r="Q3727" s="6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338.70588235294122</v>
      </c>
      <c r="P3728" s="5">
        <f t="shared" si="348"/>
        <v>49.05797101449275</v>
      </c>
      <c r="Q3728" s="6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100.75</v>
      </c>
      <c r="P3729" s="5">
        <f t="shared" si="348"/>
        <v>30.666666666666668</v>
      </c>
      <c r="Q3729" s="6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</v>
      </c>
      <c r="P3730" s="5">
        <f t="shared" si="348"/>
        <v>61.0625</v>
      </c>
      <c r="Q3730" s="6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</v>
      </c>
      <c r="P3731" s="5">
        <f t="shared" si="348"/>
        <v>29</v>
      </c>
      <c r="Q3731" s="6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 s="5">
        <f t="shared" si="348"/>
        <v>29.62962962962963</v>
      </c>
      <c r="Q3732" s="6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11.272727272727273</v>
      </c>
      <c r="P3733" s="5">
        <f t="shared" si="348"/>
        <v>143.0952380952381</v>
      </c>
      <c r="Q3733" s="6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15.411764705882353</v>
      </c>
      <c r="P3734" s="5">
        <f t="shared" si="348"/>
        <v>52.354838709677416</v>
      </c>
      <c r="Q3734" s="6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5">
        <f t="shared" si="348"/>
        <v>66.666666666666671</v>
      </c>
      <c r="Q3735" s="6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28.466666666666669</v>
      </c>
      <c r="P3736" s="5">
        <f t="shared" si="348"/>
        <v>126.66666666666667</v>
      </c>
      <c r="Q3736" s="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13.333333333333334</v>
      </c>
      <c r="P3737" s="5">
        <f t="shared" si="348"/>
        <v>62.5</v>
      </c>
      <c r="Q3737" s="6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0.66666666666666674</v>
      </c>
      <c r="P3738" s="5">
        <f t="shared" si="348"/>
        <v>35.492957746478872</v>
      </c>
      <c r="Q3738" s="6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21.428571428571427</v>
      </c>
      <c r="P3739" s="5">
        <f t="shared" si="348"/>
        <v>37.083333333333336</v>
      </c>
      <c r="Q3739" s="6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 s="5">
        <f t="shared" si="348"/>
        <v>69.333333333333329</v>
      </c>
      <c r="Q3740" s="6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20.125</v>
      </c>
      <c r="P3741" s="5">
        <f t="shared" si="348"/>
        <v>17.254901960784313</v>
      </c>
      <c r="Q3741" s="6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17.899999999999999</v>
      </c>
      <c r="P3742" s="5">
        <f t="shared" si="348"/>
        <v>36.071428571428569</v>
      </c>
      <c r="Q3742" s="6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5">
        <f t="shared" si="348"/>
        <v>66.470588235294116</v>
      </c>
      <c r="Q3743" s="6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 s="5">
        <f t="shared" si="348"/>
        <v>56.065989847715734</v>
      </c>
      <c r="Q3744" s="6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5">
        <f t="shared" si="348"/>
        <v>47.028571428571432</v>
      </c>
      <c r="Q3745" s="6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5">
        <f t="shared" si="348"/>
        <v>47.666190476190479</v>
      </c>
      <c r="Q3746" s="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 s="5">
        <f t="shared" si="348"/>
        <v>88.235294117647058</v>
      </c>
      <c r="Q3747" s="6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</v>
      </c>
      <c r="P3748" s="5">
        <f t="shared" si="348"/>
        <v>80.717948717948715</v>
      </c>
      <c r="Q3748" s="6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 s="5">
        <f t="shared" si="348"/>
        <v>39.487179487179489</v>
      </c>
      <c r="Q3749" s="6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103.52</v>
      </c>
      <c r="P3750" s="5">
        <f t="shared" si="348"/>
        <v>84.854166666666671</v>
      </c>
      <c r="Q3750" s="6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 s="5">
        <f t="shared" si="348"/>
        <v>68.965517241379317</v>
      </c>
      <c r="Q3751" s="6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100.44999999999999</v>
      </c>
      <c r="P3752" s="5" t="str">
        <f t="shared" si="348"/>
        <v>No backers recorded</v>
      </c>
      <c r="Q3752" s="6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132.6</v>
      </c>
      <c r="P3753" s="5">
        <f t="shared" si="348"/>
        <v>1</v>
      </c>
      <c r="Q3753" s="6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112.99999999999999</v>
      </c>
      <c r="P3754" s="5">
        <f t="shared" si="348"/>
        <v>1</v>
      </c>
      <c r="Q3754" s="6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103.34</v>
      </c>
      <c r="P3755" s="5">
        <f t="shared" si="348"/>
        <v>147.88135593220338</v>
      </c>
      <c r="Q3755" s="6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 s="5">
        <f t="shared" si="348"/>
        <v>100</v>
      </c>
      <c r="Q3756" s="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129.63636363636363</v>
      </c>
      <c r="P3757" s="5">
        <f t="shared" si="348"/>
        <v>56.838709677419352</v>
      </c>
      <c r="Q3757" s="6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101.11111111111111</v>
      </c>
      <c r="P3758" s="5">
        <f t="shared" si="348"/>
        <v>176.94444444444446</v>
      </c>
      <c r="Q3758" s="6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108.51428571428572</v>
      </c>
      <c r="P3759" s="5">
        <f t="shared" si="348"/>
        <v>127.6</v>
      </c>
      <c r="Q3759" s="6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102.33333333333334</v>
      </c>
      <c r="P3760" s="5" t="str">
        <f t="shared" si="348"/>
        <v>No backers recorded</v>
      </c>
      <c r="Q3760" s="6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110.24425000000002</v>
      </c>
      <c r="P3761" s="5">
        <f t="shared" si="348"/>
        <v>66.142857142857139</v>
      </c>
      <c r="Q3761" s="6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101.0154</v>
      </c>
      <c r="P3762" s="5">
        <f t="shared" si="348"/>
        <v>108</v>
      </c>
      <c r="Q3762" s="6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 s="5">
        <f t="shared" si="348"/>
        <v>1</v>
      </c>
      <c r="Q3763" s="6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106.24</v>
      </c>
      <c r="P3764" s="5">
        <f t="shared" si="348"/>
        <v>18.333333333333332</v>
      </c>
      <c r="Q3764" s="6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 s="5" t="str">
        <f t="shared" si="348"/>
        <v>No backers recorded</v>
      </c>
      <c r="Q3765" s="6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 s="5">
        <f t="shared" si="348"/>
        <v>7.5</v>
      </c>
      <c r="Q3766" s="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113.45714285714286</v>
      </c>
      <c r="P3767" s="5" t="str">
        <f t="shared" si="348"/>
        <v>No backers recorded</v>
      </c>
      <c r="Q3767" s="6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102.65010000000001</v>
      </c>
      <c r="P3768" s="5">
        <f t="shared" si="348"/>
        <v>68.416666666666671</v>
      </c>
      <c r="Q3768" s="6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116.75</v>
      </c>
      <c r="P3769" s="5">
        <f t="shared" si="348"/>
        <v>1</v>
      </c>
      <c r="Q3769" s="6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107.65274999999998</v>
      </c>
      <c r="P3770" s="5">
        <f t="shared" si="348"/>
        <v>60.125</v>
      </c>
      <c r="Q3770" s="6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 s="5">
        <f t="shared" si="348"/>
        <v>15</v>
      </c>
      <c r="Q3771" s="6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 s="5">
        <f t="shared" si="348"/>
        <v>550.04109589041093</v>
      </c>
      <c r="Q3772" s="6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 s="5">
        <f t="shared" ref="P3773:P3836" si="354">IFERROR(E3651/L3651, "No backers recorded")</f>
        <v>97.5</v>
      </c>
      <c r="Q3773" s="6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110.2</v>
      </c>
      <c r="P3774" s="5">
        <f t="shared" si="354"/>
        <v>29.411764705882351</v>
      </c>
      <c r="Q3774" s="6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108.2</v>
      </c>
      <c r="P3775" s="5">
        <f t="shared" si="354"/>
        <v>57.777777777777779</v>
      </c>
      <c r="Q3775" s="6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 s="5">
        <f t="shared" si="354"/>
        <v>44.235294117647058</v>
      </c>
      <c r="Q3776" s="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100.25</v>
      </c>
      <c r="P3777" s="5">
        <f t="shared" si="354"/>
        <v>60.909090909090907</v>
      </c>
      <c r="Q3777" s="6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106.71250000000001</v>
      </c>
      <c r="P3778" s="5">
        <f t="shared" si="354"/>
        <v>68.84210526315789</v>
      </c>
      <c r="Q3778" s="6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(E3779/D3779)*100</f>
        <v>143.19999999999999</v>
      </c>
      <c r="P3779" s="5">
        <f t="shared" si="354"/>
        <v>73.582278481012665</v>
      </c>
      <c r="Q3779" s="6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105.04166666666667</v>
      </c>
      <c r="P3780" s="5">
        <f t="shared" si="354"/>
        <v>115.02173913043478</v>
      </c>
      <c r="Q3780" s="6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103.98</v>
      </c>
      <c r="P3781" s="5">
        <f t="shared" si="354"/>
        <v>110.75</v>
      </c>
      <c r="Q3781" s="6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 s="5">
        <f t="shared" si="354"/>
        <v>75.5</v>
      </c>
      <c r="Q3782" s="6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109.66666666666667</v>
      </c>
      <c r="P3783" s="5">
        <f t="shared" si="354"/>
        <v>235.46153846153845</v>
      </c>
      <c r="Q3783" s="6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101.75</v>
      </c>
      <c r="P3784" s="5">
        <f t="shared" si="354"/>
        <v>11.363636363636363</v>
      </c>
      <c r="Q3784" s="6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128.91666666666666</v>
      </c>
      <c r="P3785" s="5">
        <f t="shared" si="354"/>
        <v>92.5</v>
      </c>
      <c r="Q3785" s="6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114.99999999999999</v>
      </c>
      <c r="P3786" s="5">
        <f t="shared" si="354"/>
        <v>202.85</v>
      </c>
      <c r="Q3786" s="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150.75</v>
      </c>
      <c r="P3787" s="5">
        <f t="shared" si="354"/>
        <v>26</v>
      </c>
      <c r="Q3787" s="6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110.96666666666665</v>
      </c>
      <c r="P3788" s="5">
        <f t="shared" si="354"/>
        <v>46.05263157894737</v>
      </c>
      <c r="Q3788" s="6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100.28571428571429</v>
      </c>
      <c r="P3789" s="5">
        <f t="shared" si="354"/>
        <v>51</v>
      </c>
      <c r="Q3789" s="6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0.66666666666666674</v>
      </c>
      <c r="P3790" s="5">
        <f t="shared" si="354"/>
        <v>31.578947368421051</v>
      </c>
      <c r="Q3790" s="6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</v>
      </c>
      <c r="P3791" s="5">
        <f t="shared" si="354"/>
        <v>53.363965517241382</v>
      </c>
      <c r="Q3791" s="6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5">
        <f t="shared" si="354"/>
        <v>36.964285714285715</v>
      </c>
      <c r="Q3792" s="6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5">
        <f t="shared" si="354"/>
        <v>81.294117647058826</v>
      </c>
      <c r="Q3793" s="6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0.27999999999999997</v>
      </c>
      <c r="P3794" s="5">
        <f t="shared" si="354"/>
        <v>20.083333333333332</v>
      </c>
      <c r="Q3794" s="6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59.657142857142851</v>
      </c>
      <c r="P3795" s="5">
        <f t="shared" si="354"/>
        <v>88.25</v>
      </c>
      <c r="Q3795" s="6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 s="5">
        <f t="shared" si="354"/>
        <v>53.438596491228068</v>
      </c>
      <c r="Q3796" s="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1.6666666666666667</v>
      </c>
      <c r="P3797" s="5">
        <f t="shared" si="354"/>
        <v>39.868421052631582</v>
      </c>
      <c r="Q3797" s="6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4.4444444444444444E-3</v>
      </c>
      <c r="P3798" s="5">
        <f t="shared" si="354"/>
        <v>145.16129032258064</v>
      </c>
      <c r="Q3798" s="6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89.666666666666657</v>
      </c>
      <c r="P3799" s="5">
        <f t="shared" si="354"/>
        <v>23.333333333333332</v>
      </c>
      <c r="Q3799" s="6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1.4642857142857144</v>
      </c>
      <c r="P3800" s="5">
        <f t="shared" si="354"/>
        <v>64.375</v>
      </c>
      <c r="Q3800" s="6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4.0199999999999996</v>
      </c>
      <c r="P3801" s="5">
        <f t="shared" si="354"/>
        <v>62.052763819095475</v>
      </c>
      <c r="Q3801" s="6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</v>
      </c>
      <c r="P3802" s="5">
        <f t="shared" si="354"/>
        <v>66.129032258064512</v>
      </c>
      <c r="Q3802" s="6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8.52</v>
      </c>
      <c r="P3803" s="5">
        <f t="shared" si="354"/>
        <v>73.400000000000006</v>
      </c>
      <c r="Q3803" s="6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5">
        <f t="shared" si="354"/>
        <v>99.5</v>
      </c>
      <c r="Q3804" s="6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19.650000000000002</v>
      </c>
      <c r="P3805" s="5">
        <f t="shared" si="354"/>
        <v>62.166666666666664</v>
      </c>
      <c r="Q3805" s="6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5">
        <f t="shared" si="354"/>
        <v>62.328358208955223</v>
      </c>
      <c r="Q3806" s="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2E-3</v>
      </c>
      <c r="P3807" s="5">
        <f t="shared" si="354"/>
        <v>58.787878787878789</v>
      </c>
      <c r="Q3807" s="6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6.6666666666666666E-2</v>
      </c>
      <c r="P3808" s="5">
        <f t="shared" si="354"/>
        <v>45.347826086956523</v>
      </c>
      <c r="Q3808" s="6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30.333333333333336</v>
      </c>
      <c r="P3809" s="5">
        <f t="shared" si="354"/>
        <v>41.944444444444443</v>
      </c>
      <c r="Q3809" s="6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 s="5">
        <f t="shared" si="354"/>
        <v>59.166666666666664</v>
      </c>
      <c r="Q3810" s="6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101.25</v>
      </c>
      <c r="P3811" s="5">
        <f t="shared" si="354"/>
        <v>200.49</v>
      </c>
      <c r="Q3811" s="6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121.73333333333333</v>
      </c>
      <c r="P3812" s="5">
        <f t="shared" si="354"/>
        <v>83.974358974358978</v>
      </c>
      <c r="Q3812" s="6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 s="5">
        <f t="shared" si="354"/>
        <v>57.258064516129032</v>
      </c>
      <c r="Q3813" s="6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109.55</v>
      </c>
      <c r="P3814" s="5">
        <f t="shared" si="354"/>
        <v>58.064516129032256</v>
      </c>
      <c r="Q3814" s="6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100.95190476190474</v>
      </c>
      <c r="P3815" s="5">
        <f t="shared" si="354"/>
        <v>186.80291970802921</v>
      </c>
      <c r="Q3815" s="6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140.13333333333333</v>
      </c>
      <c r="P3816" s="5">
        <f t="shared" si="354"/>
        <v>74.117647058823536</v>
      </c>
      <c r="Q3816" s="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100.001</v>
      </c>
      <c r="P3817" s="5">
        <f t="shared" si="354"/>
        <v>30.714285714285715</v>
      </c>
      <c r="Q3817" s="6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119.238</v>
      </c>
      <c r="P3818" s="5">
        <f t="shared" si="354"/>
        <v>62.666666666666664</v>
      </c>
      <c r="Q3818" s="6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107.25</v>
      </c>
      <c r="P3819" s="5">
        <f t="shared" si="354"/>
        <v>121.36363636363636</v>
      </c>
      <c r="Q3819" s="6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227.99999999999997</v>
      </c>
      <c r="P3820" s="5">
        <f t="shared" si="354"/>
        <v>39.743589743589745</v>
      </c>
      <c r="Q3820" s="6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106.4</v>
      </c>
      <c r="P3821" s="5">
        <f t="shared" si="354"/>
        <v>72</v>
      </c>
      <c r="Q3821" s="6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143.33333333333334</v>
      </c>
      <c r="P3822" s="5">
        <f t="shared" si="354"/>
        <v>40.632352941176471</v>
      </c>
      <c r="Q3822" s="6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104.54285714285714</v>
      </c>
      <c r="P3823" s="5">
        <f t="shared" si="354"/>
        <v>63</v>
      </c>
      <c r="Q3823" s="6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110.02000000000001</v>
      </c>
      <c r="P3824" s="5">
        <f t="shared" si="354"/>
        <v>33.666666666666664</v>
      </c>
      <c r="Q3824" s="6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 s="5">
        <f t="shared" si="354"/>
        <v>38.589743589743591</v>
      </c>
      <c r="Q3825" s="6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 s="5">
        <f t="shared" si="354"/>
        <v>155.95238095238096</v>
      </c>
      <c r="Q3826" s="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105.42</v>
      </c>
      <c r="P3827" s="5">
        <f t="shared" si="354"/>
        <v>43.2</v>
      </c>
      <c r="Q3827" s="6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119.16666666666667</v>
      </c>
      <c r="P3828" s="5">
        <f t="shared" si="354"/>
        <v>15.148518518518518</v>
      </c>
      <c r="Q3828" s="6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152.66666666666666</v>
      </c>
      <c r="P3829" s="5">
        <f t="shared" si="354"/>
        <v>83.571428571428569</v>
      </c>
      <c r="Q3829" s="6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 s="5">
        <f t="shared" si="354"/>
        <v>140</v>
      </c>
      <c r="Q3830" s="6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100.2</v>
      </c>
      <c r="P3831" s="5">
        <f t="shared" si="354"/>
        <v>80.869565217391298</v>
      </c>
      <c r="Q3831" s="6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 s="5">
        <f t="shared" si="354"/>
        <v>53.846153846153847</v>
      </c>
      <c r="Q3832" s="6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106.02199999999999</v>
      </c>
      <c r="P3833" s="5">
        <f t="shared" si="354"/>
        <v>30.928571428571427</v>
      </c>
      <c r="Q3833" s="6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104.66666666666666</v>
      </c>
      <c r="P3834" s="5">
        <f t="shared" si="354"/>
        <v>67.962962962962962</v>
      </c>
      <c r="Q3834" s="6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116.66666666666667</v>
      </c>
      <c r="P3835" s="5">
        <f t="shared" si="354"/>
        <v>27.142857142857142</v>
      </c>
      <c r="Q3835" s="6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109.03333333333333</v>
      </c>
      <c r="P3836" s="5">
        <f t="shared" si="354"/>
        <v>110.86538461538461</v>
      </c>
      <c r="Q3836" s="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 s="5">
        <f t="shared" ref="P3837:P3900" si="360">IFERROR(E3715/L3715, "No backers recorded")</f>
        <v>106.84210526315789</v>
      </c>
      <c r="Q3837" s="6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112.5</v>
      </c>
      <c r="P3838" s="5">
        <f t="shared" si="360"/>
        <v>105.51546391752578</v>
      </c>
      <c r="Q3838" s="6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102.1</v>
      </c>
      <c r="P3839" s="5">
        <f t="shared" si="360"/>
        <v>132.96296296296296</v>
      </c>
      <c r="Q3839" s="6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100.824</v>
      </c>
      <c r="P3840" s="5">
        <f t="shared" si="360"/>
        <v>51.916666666666664</v>
      </c>
      <c r="Q3840" s="6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101.25</v>
      </c>
      <c r="P3841" s="5">
        <f t="shared" si="360"/>
        <v>310</v>
      </c>
      <c r="Q3841" s="6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 s="5">
        <f t="shared" si="360"/>
        <v>26.021739130434781</v>
      </c>
      <c r="Q3842" s="6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(E3843/D3843)*100</f>
        <v>8.7200000000000006</v>
      </c>
      <c r="P3843" s="5">
        <f t="shared" si="360"/>
        <v>105</v>
      </c>
      <c r="Q3843" s="6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21.94</v>
      </c>
      <c r="P3844" s="5">
        <f t="shared" si="360"/>
        <v>86.224999999999994</v>
      </c>
      <c r="Q3844" s="6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21.3</v>
      </c>
      <c r="P3845" s="5">
        <f t="shared" si="360"/>
        <v>114.54545454545455</v>
      </c>
      <c r="Q3845" s="6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41.489795918367342</v>
      </c>
      <c r="P3846" s="5">
        <f t="shared" si="360"/>
        <v>47.657142857142858</v>
      </c>
      <c r="Q3846" s="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2.105</v>
      </c>
      <c r="P3847" s="5">
        <f t="shared" si="360"/>
        <v>72.888888888888886</v>
      </c>
      <c r="Q3847" s="6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</v>
      </c>
      <c r="P3848" s="5">
        <f t="shared" si="360"/>
        <v>49.545505617977533</v>
      </c>
      <c r="Q3848" s="6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16.161904761904761</v>
      </c>
      <c r="P3849" s="5">
        <f t="shared" si="360"/>
        <v>25.4</v>
      </c>
      <c r="Q3849" s="6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16.376923076923077</v>
      </c>
      <c r="P3850" s="5">
        <f t="shared" si="360"/>
        <v>62.586956521739133</v>
      </c>
      <c r="Q3850" s="6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</v>
      </c>
      <c r="P3851" s="5">
        <f t="shared" si="360"/>
        <v>61.060606060606062</v>
      </c>
      <c r="Q3851" s="6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3.8</v>
      </c>
      <c r="P3852" s="5">
        <f t="shared" si="360"/>
        <v>60.064516129032256</v>
      </c>
      <c r="Q3852" s="6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34.08</v>
      </c>
      <c r="P3853" s="5">
        <f t="shared" si="360"/>
        <v>72.400000000000006</v>
      </c>
      <c r="Q3853" s="6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0.2</v>
      </c>
      <c r="P3854" s="5">
        <f t="shared" si="360"/>
        <v>100</v>
      </c>
      <c r="Q3854" s="6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2.5999999999999999E-2</v>
      </c>
      <c r="P3855" s="5">
        <f t="shared" si="360"/>
        <v>51.666666666666664</v>
      </c>
      <c r="Q3855" s="6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16.254545454545454</v>
      </c>
      <c r="P3856" s="5">
        <f t="shared" si="360"/>
        <v>32.75</v>
      </c>
      <c r="Q3856" s="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</v>
      </c>
      <c r="P3857" s="5" t="str">
        <f t="shared" si="360"/>
        <v>No backers recorded</v>
      </c>
      <c r="Q3857" s="6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0.02</v>
      </c>
      <c r="P3858" s="5">
        <f t="shared" si="360"/>
        <v>61</v>
      </c>
      <c r="Q3858" s="6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5.2</v>
      </c>
      <c r="P3859" s="5">
        <f t="shared" si="360"/>
        <v>10</v>
      </c>
      <c r="Q3859" s="6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 s="5">
        <f t="shared" si="360"/>
        <v>10</v>
      </c>
      <c r="Q3860" s="6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0.04</v>
      </c>
      <c r="P3861" s="5">
        <f t="shared" si="360"/>
        <v>37.5</v>
      </c>
      <c r="Q3861" s="6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17.666666666666668</v>
      </c>
      <c r="P3862" s="5">
        <f t="shared" si="360"/>
        <v>45</v>
      </c>
      <c r="Q3862" s="6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 s="5">
        <f t="shared" si="360"/>
        <v>100.625</v>
      </c>
      <c r="Q3863" s="6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1.3333333333333334E-2</v>
      </c>
      <c r="P3864" s="5">
        <f t="shared" si="360"/>
        <v>25.571428571428573</v>
      </c>
      <c r="Q3864" s="6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5" t="str">
        <f t="shared" si="360"/>
        <v>No backers recorded</v>
      </c>
      <c r="Q3865" s="6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</v>
      </c>
      <c r="P3866" s="5">
        <f t="shared" si="360"/>
        <v>25</v>
      </c>
      <c r="Q3866" s="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26.937422295897225</v>
      </c>
      <c r="P3867" s="5" t="str">
        <f t="shared" si="360"/>
        <v>No backers recorded</v>
      </c>
      <c r="Q3867" s="6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0.54999999999999993</v>
      </c>
      <c r="P3868" s="5" t="str">
        <f t="shared" si="360"/>
        <v>No backers recorded</v>
      </c>
      <c r="Q3868" s="6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12.55</v>
      </c>
      <c r="P3869" s="5">
        <f t="shared" si="360"/>
        <v>10</v>
      </c>
      <c r="Q3869" s="6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0.2</v>
      </c>
      <c r="P3870" s="5">
        <f t="shared" si="360"/>
        <v>202</v>
      </c>
      <c r="Q3870" s="6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3.4474868431088401</v>
      </c>
      <c r="P3871" s="5">
        <f t="shared" si="360"/>
        <v>25</v>
      </c>
      <c r="Q3871" s="6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 s="5">
        <f t="shared" si="360"/>
        <v>99.538461538461533</v>
      </c>
      <c r="Q3872" s="6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2.666666666666667</v>
      </c>
      <c r="P3873" s="5">
        <f t="shared" si="360"/>
        <v>75</v>
      </c>
      <c r="Q3873" s="6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5">
        <f t="shared" si="360"/>
        <v>215.25</v>
      </c>
      <c r="Q3874" s="6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5">
        <f t="shared" si="360"/>
        <v>120.54545454545455</v>
      </c>
      <c r="Q3875" s="6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5">
        <f t="shared" si="360"/>
        <v>37.666666666666664</v>
      </c>
      <c r="Q3876" s="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5">
        <f t="shared" si="360"/>
        <v>172.23333333333332</v>
      </c>
      <c r="Q3877" s="6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52.794871794871788</v>
      </c>
      <c r="P3878" s="5">
        <f t="shared" si="360"/>
        <v>111.11111111111111</v>
      </c>
      <c r="Q3878" s="6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4.9639999999999995</v>
      </c>
      <c r="P3879" s="5">
        <f t="shared" si="360"/>
        <v>25.464285714285715</v>
      </c>
      <c r="Q3879" s="6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5.5555555555555552E-2</v>
      </c>
      <c r="P3880" s="5">
        <f t="shared" si="360"/>
        <v>267.64705882352939</v>
      </c>
      <c r="Q3880" s="6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5">
        <f t="shared" si="360"/>
        <v>75.959999999999994</v>
      </c>
      <c r="Q3881" s="6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13.066666666666665</v>
      </c>
      <c r="P3882" s="5">
        <f t="shared" si="360"/>
        <v>59.03846153846154</v>
      </c>
      <c r="Q3882" s="6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 s="5">
        <f t="shared" si="360"/>
        <v>50.111022727272733</v>
      </c>
      <c r="Q3883" s="6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5">
        <f t="shared" si="360"/>
        <v>55.502967032967035</v>
      </c>
      <c r="Q3884" s="6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5">
        <f t="shared" si="360"/>
        <v>166.66666666666666</v>
      </c>
      <c r="Q3885" s="6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5">
        <f t="shared" si="360"/>
        <v>47.428571428571431</v>
      </c>
      <c r="Q3886" s="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5">
        <f t="shared" si="360"/>
        <v>64.935064935064929</v>
      </c>
      <c r="Q3887" s="6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5">
        <f t="shared" si="360"/>
        <v>55.555555555555557</v>
      </c>
      <c r="Q3888" s="6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</v>
      </c>
      <c r="P3889" s="5">
        <f t="shared" si="360"/>
        <v>74.224299065420567</v>
      </c>
      <c r="Q3889" s="6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27.1</v>
      </c>
      <c r="P3890" s="5">
        <f t="shared" si="360"/>
        <v>106.9271875</v>
      </c>
      <c r="Q3890" s="6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</v>
      </c>
      <c r="P3891" s="5">
        <f t="shared" si="360"/>
        <v>41.696428571428569</v>
      </c>
      <c r="Q3891" s="6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16.826666666666668</v>
      </c>
      <c r="P3892" s="5">
        <f t="shared" si="360"/>
        <v>74.243275862068955</v>
      </c>
      <c r="Q3892" s="6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32.5</v>
      </c>
      <c r="P3893" s="5">
        <f t="shared" si="360"/>
        <v>73.333333333333329</v>
      </c>
      <c r="Q3893" s="6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5">
        <f t="shared" si="360"/>
        <v>100</v>
      </c>
      <c r="Q3894" s="6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21.55</v>
      </c>
      <c r="P3895" s="5">
        <f t="shared" si="360"/>
        <v>38.421052631578945</v>
      </c>
      <c r="Q3895" s="6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3.4666666666666663</v>
      </c>
      <c r="P3896" s="5">
        <f t="shared" si="360"/>
        <v>166.96969696969697</v>
      </c>
      <c r="Q3896" s="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 s="5">
        <f t="shared" si="360"/>
        <v>94.912280701754383</v>
      </c>
      <c r="Q3897" s="6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10.625</v>
      </c>
      <c r="P3898" s="5">
        <f t="shared" si="360"/>
        <v>100</v>
      </c>
      <c r="Q3898" s="6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17.599999999999998</v>
      </c>
      <c r="P3899" s="5">
        <f t="shared" si="360"/>
        <v>143.21428571428572</v>
      </c>
      <c r="Q3899" s="6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32.56</v>
      </c>
      <c r="P3900" s="5">
        <f t="shared" si="360"/>
        <v>90.819148936170208</v>
      </c>
      <c r="Q3900" s="6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</v>
      </c>
      <c r="P3901" s="5">
        <f t="shared" ref="P3901:P3964" si="366">IFERROR(E3779/L3779, "No backers recorded")</f>
        <v>48.542372881355931</v>
      </c>
      <c r="Q3901" s="6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5.4</v>
      </c>
      <c r="P3902" s="5">
        <f t="shared" si="366"/>
        <v>70.027777777777771</v>
      </c>
      <c r="Q3902" s="6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0.83333333333333337</v>
      </c>
      <c r="P3903" s="5">
        <f t="shared" si="366"/>
        <v>135.62608695652173</v>
      </c>
      <c r="Q3903" s="6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48.833333333333336</v>
      </c>
      <c r="P3904" s="5">
        <f t="shared" si="366"/>
        <v>100</v>
      </c>
      <c r="Q3904" s="6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5">
        <f t="shared" si="366"/>
        <v>94.90384615384616</v>
      </c>
      <c r="Q3905" s="6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0.03</v>
      </c>
      <c r="P3906" s="5">
        <f t="shared" si="366"/>
        <v>75.370370370370367</v>
      </c>
      <c r="Q3906" s="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(E3907/D3907)*100</f>
        <v>11.533333333333333</v>
      </c>
      <c r="P3907" s="5">
        <f t="shared" si="366"/>
        <v>64.458333333333329</v>
      </c>
      <c r="Q3907" s="6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67.333333333333329</v>
      </c>
      <c r="P3908" s="5">
        <f t="shared" si="366"/>
        <v>115</v>
      </c>
      <c r="Q3908" s="6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15.299999999999999</v>
      </c>
      <c r="P3909" s="5">
        <f t="shared" si="366"/>
        <v>100.5</v>
      </c>
      <c r="Q3909" s="6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8.6666666666666679</v>
      </c>
      <c r="P3910" s="5">
        <f t="shared" si="366"/>
        <v>93.774647887323937</v>
      </c>
      <c r="Q3910" s="6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0.22499999999999998</v>
      </c>
      <c r="P3911" s="5">
        <f t="shared" si="366"/>
        <v>35.1</v>
      </c>
      <c r="Q3911" s="6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3.0833333333333335</v>
      </c>
      <c r="P3912" s="5">
        <f t="shared" si="366"/>
        <v>500</v>
      </c>
      <c r="Q3912" s="6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37.412500000000001</v>
      </c>
      <c r="P3913" s="5">
        <f t="shared" si="366"/>
        <v>29</v>
      </c>
      <c r="Q3913" s="6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6.6666666666666671E-3</v>
      </c>
      <c r="P3914" s="5" t="str">
        <f t="shared" si="366"/>
        <v>No backers recorded</v>
      </c>
      <c r="Q3914" s="6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 s="5" t="str">
        <f t="shared" si="366"/>
        <v>No backers recorded</v>
      </c>
      <c r="Q3915" s="6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36.36</v>
      </c>
      <c r="P3916" s="5">
        <f t="shared" si="366"/>
        <v>17.5</v>
      </c>
      <c r="Q3916" s="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0.33333333333333337</v>
      </c>
      <c r="P3917" s="5">
        <f t="shared" si="366"/>
        <v>174</v>
      </c>
      <c r="Q3917" s="6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5">
        <f t="shared" si="366"/>
        <v>50</v>
      </c>
      <c r="Q3918" s="6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0.2857142857142857</v>
      </c>
      <c r="P3919" s="5">
        <f t="shared" si="366"/>
        <v>5</v>
      </c>
      <c r="Q3919" s="6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0.2</v>
      </c>
      <c r="P3920" s="5">
        <f t="shared" si="366"/>
        <v>1</v>
      </c>
      <c r="Q3920" s="6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1.7999999999999998</v>
      </c>
      <c r="P3921" s="5">
        <f t="shared" si="366"/>
        <v>145.40540540540542</v>
      </c>
      <c r="Q3921" s="6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5.4</v>
      </c>
      <c r="P3922" s="5">
        <f t="shared" si="366"/>
        <v>205</v>
      </c>
      <c r="Q3922" s="6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5">
        <f t="shared" si="366"/>
        <v>100.5</v>
      </c>
      <c r="Q3923" s="6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8.1333333333333329</v>
      </c>
      <c r="P3924" s="5">
        <f t="shared" si="366"/>
        <v>55.0625</v>
      </c>
      <c r="Q3924" s="6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12.034782608695652</v>
      </c>
      <c r="P3925" s="5">
        <f t="shared" si="366"/>
        <v>47.333333333333336</v>
      </c>
      <c r="Q3925" s="6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15.266666666666667</v>
      </c>
      <c r="P3926" s="5" t="str">
        <f t="shared" si="366"/>
        <v>No backers recorded</v>
      </c>
      <c r="Q3926" s="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 s="5">
        <f t="shared" si="366"/>
        <v>58.95</v>
      </c>
      <c r="Q3927" s="6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0.3</v>
      </c>
      <c r="P3928" s="5" t="str">
        <f t="shared" si="366"/>
        <v>No backers recorded</v>
      </c>
      <c r="Q3928" s="6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 s="5">
        <f t="shared" si="366"/>
        <v>1.5</v>
      </c>
      <c r="Q3929" s="6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13.020000000000001</v>
      </c>
      <c r="P3930" s="5">
        <f t="shared" si="366"/>
        <v>5</v>
      </c>
      <c r="Q3930" s="6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2.2650000000000001</v>
      </c>
      <c r="P3931" s="5">
        <f t="shared" si="366"/>
        <v>50.555555555555557</v>
      </c>
      <c r="Q3931" s="6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5">
        <f t="shared" si="366"/>
        <v>41.666666666666664</v>
      </c>
      <c r="Q3932" s="6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5">
        <f t="shared" si="366"/>
        <v>53.289473684210527</v>
      </c>
      <c r="Q3933" s="6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8.3333333333333332E-3</v>
      </c>
      <c r="P3934" s="5">
        <f t="shared" si="366"/>
        <v>70.230769230769226</v>
      </c>
      <c r="Q3934" s="6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15.742857142857142</v>
      </c>
      <c r="P3935" s="5">
        <f t="shared" si="366"/>
        <v>43.421052631578945</v>
      </c>
      <c r="Q3935" s="6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 s="5">
        <f t="shared" si="366"/>
        <v>199.18181818181819</v>
      </c>
      <c r="Q3936" s="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43.833333333333336</v>
      </c>
      <c r="P3937" s="5">
        <f t="shared" si="366"/>
        <v>78.518148148148143</v>
      </c>
      <c r="Q3937" s="6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5">
        <f t="shared" si="366"/>
        <v>61.823529411764703</v>
      </c>
      <c r="Q3938" s="6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86.135181975736558</v>
      </c>
      <c r="P3939" s="5">
        <f t="shared" si="366"/>
        <v>50.000500000000002</v>
      </c>
      <c r="Q3939" s="6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12.196620583717358</v>
      </c>
      <c r="P3940" s="5">
        <f t="shared" si="366"/>
        <v>48.339729729729726</v>
      </c>
      <c r="Q3940" s="6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0.1</v>
      </c>
      <c r="P3941" s="5">
        <f t="shared" si="366"/>
        <v>107.25</v>
      </c>
      <c r="Q3941" s="6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0.22</v>
      </c>
      <c r="P3942" s="5">
        <f t="shared" si="366"/>
        <v>57</v>
      </c>
      <c r="Q3942" s="6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0.90909090909090906</v>
      </c>
      <c r="P3943" s="5">
        <f t="shared" si="366"/>
        <v>40.92307692307692</v>
      </c>
      <c r="Q3943" s="6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5">
        <f t="shared" si="366"/>
        <v>21.5</v>
      </c>
      <c r="Q3944" s="6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35.64</v>
      </c>
      <c r="P3945" s="5">
        <f t="shared" si="366"/>
        <v>79.543478260869563</v>
      </c>
      <c r="Q3945" s="6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5">
        <f t="shared" si="366"/>
        <v>72.381578947368425</v>
      </c>
      <c r="Q3946" s="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0.25</v>
      </c>
      <c r="P3947" s="5">
        <f t="shared" si="366"/>
        <v>64.634146341463421</v>
      </c>
      <c r="Q3947" s="6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</v>
      </c>
      <c r="P3948" s="5">
        <f t="shared" si="366"/>
        <v>38.571428571428569</v>
      </c>
      <c r="Q3948" s="6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3.3666666666666663</v>
      </c>
      <c r="P3949" s="5">
        <f t="shared" si="366"/>
        <v>107.57142857142857</v>
      </c>
      <c r="Q3949" s="6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5">
        <f t="shared" si="366"/>
        <v>27.5</v>
      </c>
      <c r="Q3950" s="6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15.770000000000001</v>
      </c>
      <c r="P3951" s="5">
        <f t="shared" si="366"/>
        <v>70.461538461538467</v>
      </c>
      <c r="Q3951" s="6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0.625</v>
      </c>
      <c r="P3952" s="5">
        <f t="shared" si="366"/>
        <v>178.57142857142858</v>
      </c>
      <c r="Q3952" s="6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5.0000000000000001E-4</v>
      </c>
      <c r="P3953" s="5">
        <f t="shared" si="366"/>
        <v>62.625</v>
      </c>
      <c r="Q3953" s="6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9.6153846153846159E-2</v>
      </c>
      <c r="P3954" s="5">
        <f t="shared" si="366"/>
        <v>75</v>
      </c>
      <c r="Q3954" s="6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5">
        <f t="shared" si="366"/>
        <v>58.901111111111113</v>
      </c>
      <c r="Q3955" s="6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5">
        <f t="shared" si="366"/>
        <v>139.55555555555554</v>
      </c>
      <c r="Q3956" s="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24.285714285714285</v>
      </c>
      <c r="P3957" s="5">
        <f t="shared" si="366"/>
        <v>70</v>
      </c>
      <c r="Q3957" s="6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5">
        <f t="shared" si="366"/>
        <v>57.385964912280699</v>
      </c>
      <c r="Q3958" s="6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2.5000000000000001E-2</v>
      </c>
      <c r="P3959" s="5">
        <f t="shared" si="366"/>
        <v>40</v>
      </c>
      <c r="Q3959" s="6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32.049999999999997</v>
      </c>
      <c r="P3960" s="5">
        <f t="shared" si="366"/>
        <v>64.285714285714292</v>
      </c>
      <c r="Q3960" s="6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24.333333333333336</v>
      </c>
      <c r="P3961" s="5">
        <f t="shared" si="366"/>
        <v>120.11764705882354</v>
      </c>
      <c r="Q3961" s="6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1.5</v>
      </c>
      <c r="P3962" s="5">
        <f t="shared" si="366"/>
        <v>1008.24</v>
      </c>
      <c r="Q3962" s="6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0.42</v>
      </c>
      <c r="P3963" s="5">
        <f t="shared" si="366"/>
        <v>63.28125</v>
      </c>
      <c r="Q3963" s="6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</v>
      </c>
      <c r="P3964" s="5">
        <f t="shared" si="366"/>
        <v>21.666666666666668</v>
      </c>
      <c r="Q3964" s="6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5">
        <f t="shared" ref="P3965:P4028" si="372">IFERROR(E3843/L3843, "No backers recorded")</f>
        <v>25.647058823529413</v>
      </c>
      <c r="Q3965" s="6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</v>
      </c>
      <c r="P3966" s="5">
        <f t="shared" si="372"/>
        <v>47.695652173913047</v>
      </c>
      <c r="Q3966" s="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14.249999999999998</v>
      </c>
      <c r="P3967" s="5">
        <f t="shared" si="372"/>
        <v>56.05263157894737</v>
      </c>
      <c r="Q3967" s="6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0.6</v>
      </c>
      <c r="P3968" s="5">
        <f t="shared" si="372"/>
        <v>81.319999999999993</v>
      </c>
      <c r="Q3968" s="6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24.117647058823529</v>
      </c>
      <c r="P3969" s="5">
        <f t="shared" si="372"/>
        <v>70.166666666666671</v>
      </c>
      <c r="Q3969" s="6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10.54</v>
      </c>
      <c r="P3970" s="5">
        <f t="shared" si="372"/>
        <v>23.625</v>
      </c>
      <c r="Q3970" s="6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(E3971/D3971)*100</f>
        <v>7.4690265486725664</v>
      </c>
      <c r="P3971" s="5">
        <f t="shared" si="372"/>
        <v>188.55555555555554</v>
      </c>
      <c r="Q3971" s="6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7.3333333333333334E-2</v>
      </c>
      <c r="P3972" s="5">
        <f t="shared" si="372"/>
        <v>49.511627906976742</v>
      </c>
      <c r="Q3972" s="6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0.97142857142857131</v>
      </c>
      <c r="P3973" s="5">
        <f t="shared" si="372"/>
        <v>75.464285714285708</v>
      </c>
      <c r="Q3973" s="6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21.099999999999998</v>
      </c>
      <c r="P3974" s="5">
        <f t="shared" si="372"/>
        <v>9.5</v>
      </c>
      <c r="Q3974" s="6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78.100000000000009</v>
      </c>
      <c r="P3975" s="5">
        <f t="shared" si="372"/>
        <v>35.5</v>
      </c>
      <c r="Q3975" s="6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 s="5">
        <f t="shared" si="372"/>
        <v>10</v>
      </c>
      <c r="Q3976" s="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5">
        <f t="shared" si="372"/>
        <v>13</v>
      </c>
      <c r="Q3977" s="6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47.692307692307693</v>
      </c>
      <c r="P3978" s="5">
        <f t="shared" si="372"/>
        <v>89.4</v>
      </c>
      <c r="Q3978" s="6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1.4500000000000002</v>
      </c>
      <c r="P3979" s="5">
        <f t="shared" si="372"/>
        <v>25</v>
      </c>
      <c r="Q3979" s="6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10.7</v>
      </c>
      <c r="P3980" s="5">
        <f t="shared" si="372"/>
        <v>1</v>
      </c>
      <c r="Q3980" s="6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</v>
      </c>
      <c r="P3981" s="5">
        <f t="shared" si="372"/>
        <v>65</v>
      </c>
      <c r="Q3981" s="6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 s="5">
        <f t="shared" si="372"/>
        <v>10</v>
      </c>
      <c r="Q3982" s="6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</v>
      </c>
      <c r="P3983" s="5">
        <f t="shared" si="372"/>
        <v>1</v>
      </c>
      <c r="Q3983" s="6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 s="5">
        <f t="shared" si="372"/>
        <v>81.538461538461533</v>
      </c>
      <c r="Q3984" s="6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34.802513464991023</v>
      </c>
      <c r="P3985" s="5">
        <f t="shared" si="372"/>
        <v>100</v>
      </c>
      <c r="Q3985" s="6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</v>
      </c>
      <c r="P3986" s="5">
        <f t="shared" si="372"/>
        <v>1</v>
      </c>
      <c r="Q3986" s="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32.049999999999997</v>
      </c>
      <c r="P3987" s="5" t="str">
        <f t="shared" si="372"/>
        <v>No backers recorded</v>
      </c>
      <c r="Q3987" s="6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</v>
      </c>
      <c r="P3988" s="5">
        <f t="shared" si="372"/>
        <v>20</v>
      </c>
      <c r="Q3988" s="6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37.75</v>
      </c>
      <c r="P3989" s="5">
        <f t="shared" si="372"/>
        <v>46.428571428571431</v>
      </c>
      <c r="Q3989" s="6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</v>
      </c>
      <c r="P3990" s="5">
        <f t="shared" si="372"/>
        <v>5.5</v>
      </c>
      <c r="Q3990" s="6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5">
        <f t="shared" si="372"/>
        <v>50.2</v>
      </c>
      <c r="Q3991" s="6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</v>
      </c>
      <c r="P3992" s="5">
        <f t="shared" si="372"/>
        <v>10</v>
      </c>
      <c r="Q3992" s="6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 s="5">
        <f t="shared" si="372"/>
        <v>30.133333333333333</v>
      </c>
      <c r="Q3993" s="6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</v>
      </c>
      <c r="P3994" s="5">
        <f t="shared" si="372"/>
        <v>150</v>
      </c>
      <c r="Q3994" s="6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6.0000000000000001E-3</v>
      </c>
      <c r="P3995" s="5">
        <f t="shared" si="372"/>
        <v>13.333333333333334</v>
      </c>
      <c r="Q3995" s="6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0.25</v>
      </c>
      <c r="P3996" s="5" t="str">
        <f t="shared" si="372"/>
        <v>No backers recorded</v>
      </c>
      <c r="Q3996" s="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 s="5" t="str">
        <f t="shared" si="372"/>
        <v>No backers recorded</v>
      </c>
      <c r="Q3997" s="6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16.566666666666666</v>
      </c>
      <c r="P3998" s="5" t="str">
        <f t="shared" si="372"/>
        <v>No backers recorded</v>
      </c>
      <c r="Q3998" s="6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5" t="str">
        <f t="shared" si="372"/>
        <v>No backers recorded</v>
      </c>
      <c r="Q3999" s="6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57.199999999999996</v>
      </c>
      <c r="P4000" s="5">
        <f t="shared" si="372"/>
        <v>44.760869565217391</v>
      </c>
      <c r="Q4000" s="6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16.514285714285716</v>
      </c>
      <c r="P4001" s="5">
        <f t="shared" si="372"/>
        <v>88.642857142857139</v>
      </c>
      <c r="Q4001" s="6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0.125</v>
      </c>
      <c r="P4002" s="5">
        <f t="shared" si="372"/>
        <v>10</v>
      </c>
      <c r="Q4002" s="6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37.75</v>
      </c>
      <c r="P4003" s="5" t="str">
        <f t="shared" si="372"/>
        <v>No backers recorded</v>
      </c>
      <c r="Q4003" s="6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1.8399999999999999</v>
      </c>
      <c r="P4004" s="5">
        <f t="shared" si="372"/>
        <v>57.647058823529413</v>
      </c>
      <c r="Q4004" s="6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10.050000000000001</v>
      </c>
      <c r="P4005" s="5">
        <f t="shared" si="372"/>
        <v>25</v>
      </c>
      <c r="Q4005" s="6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0.2</v>
      </c>
      <c r="P4006" s="5" t="str">
        <f t="shared" si="372"/>
        <v>No backers recorded</v>
      </c>
      <c r="Q4006" s="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1.3333333333333335</v>
      </c>
      <c r="P4007" s="5" t="str">
        <f t="shared" si="372"/>
        <v>No backers recorded</v>
      </c>
      <c r="Q4007" s="6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6.6666666666666671E-3</v>
      </c>
      <c r="P4008" s="5" t="str">
        <f t="shared" si="372"/>
        <v>No backers recorded</v>
      </c>
      <c r="Q4008" s="6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0.25</v>
      </c>
      <c r="P4009" s="5" t="str">
        <f t="shared" si="372"/>
        <v>No backers recorded</v>
      </c>
      <c r="Q4009" s="6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 s="5" t="str">
        <f t="shared" si="372"/>
        <v>No backers recorded</v>
      </c>
      <c r="Q4010" s="6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3.8860103626943006</v>
      </c>
      <c r="P4011" s="5">
        <f t="shared" si="372"/>
        <v>17.5</v>
      </c>
      <c r="Q4011" s="6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24.194444444444443</v>
      </c>
      <c r="P4012" s="5">
        <f t="shared" si="372"/>
        <v>38.714285714285715</v>
      </c>
      <c r="Q4012" s="6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7.6</v>
      </c>
      <c r="P4013" s="5">
        <f t="shared" si="372"/>
        <v>13.111111111111111</v>
      </c>
      <c r="Q4013" s="6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5">
        <f t="shared" si="372"/>
        <v>315.5</v>
      </c>
      <c r="Q4014" s="6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1.3</v>
      </c>
      <c r="P4015" s="5">
        <f t="shared" si="372"/>
        <v>37.142857142857146</v>
      </c>
      <c r="Q4015" s="6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5" t="str">
        <f t="shared" si="372"/>
        <v>No backers recorded</v>
      </c>
      <c r="Q4016" s="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1.4285714285714287E-2</v>
      </c>
      <c r="P4017" s="5">
        <f t="shared" si="372"/>
        <v>128.27380952380952</v>
      </c>
      <c r="Q4017" s="6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14.000000000000002</v>
      </c>
      <c r="P4018" s="5">
        <f t="shared" si="372"/>
        <v>47.272727272727273</v>
      </c>
      <c r="Q4018" s="6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</v>
      </c>
      <c r="P4019" s="5">
        <f t="shared" si="372"/>
        <v>50</v>
      </c>
      <c r="Q4019" s="6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8.6666666666666679</v>
      </c>
      <c r="P4020" s="5">
        <f t="shared" si="372"/>
        <v>42.5</v>
      </c>
      <c r="Q4020" s="6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0.82857142857142851</v>
      </c>
      <c r="P4021" s="5">
        <f t="shared" si="372"/>
        <v>44</v>
      </c>
      <c r="Q4021" s="6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16.666666666666664</v>
      </c>
      <c r="P4022" s="5">
        <f t="shared" si="372"/>
        <v>50.875</v>
      </c>
      <c r="Q4022" s="6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0.83333333333333337</v>
      </c>
      <c r="P4023" s="5">
        <f t="shared" si="372"/>
        <v>62.5</v>
      </c>
      <c r="Q4023" s="6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69.561111111111103</v>
      </c>
      <c r="P4024" s="5">
        <f t="shared" si="372"/>
        <v>27</v>
      </c>
      <c r="Q4024" s="6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5">
        <f t="shared" si="372"/>
        <v>25</v>
      </c>
      <c r="Q4025" s="6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</v>
      </c>
      <c r="P4026" s="5">
        <f t="shared" si="372"/>
        <v>47.258064516129032</v>
      </c>
      <c r="Q4026" s="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 s="5" t="str">
        <f t="shared" si="372"/>
        <v>No backers recorded</v>
      </c>
      <c r="Q4027" s="6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5">
        <f t="shared" si="372"/>
        <v>1.5</v>
      </c>
      <c r="Q4028" s="6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</v>
      </c>
      <c r="P4029" s="5">
        <f t="shared" ref="P4029:P4092" si="378">IFERROR(E3907/L3907, "No backers recorded")</f>
        <v>24.714285714285715</v>
      </c>
      <c r="Q4029" s="6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28.050000000000004</v>
      </c>
      <c r="P4030" s="5">
        <f t="shared" si="378"/>
        <v>63.125</v>
      </c>
      <c r="Q4030" s="6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5">
        <f t="shared" si="378"/>
        <v>38.25</v>
      </c>
      <c r="Q4031" s="6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 s="5">
        <f t="shared" si="378"/>
        <v>16.25</v>
      </c>
      <c r="Q4032" s="6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5">
        <f t="shared" si="378"/>
        <v>33.75</v>
      </c>
      <c r="Q4033" s="6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6.8287037037037033</v>
      </c>
      <c r="P4034" s="5">
        <f t="shared" si="378"/>
        <v>61.666666666666664</v>
      </c>
      <c r="Q4034" s="6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(E4035/D4035)*100</f>
        <v>25.698702928870294</v>
      </c>
      <c r="P4035" s="5">
        <f t="shared" si="378"/>
        <v>83.138888888888886</v>
      </c>
      <c r="Q4035" s="6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1.4814814814814816</v>
      </c>
      <c r="P4036" s="5">
        <f t="shared" si="378"/>
        <v>1</v>
      </c>
      <c r="Q4036" s="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36.85</v>
      </c>
      <c r="P4037" s="5">
        <f t="shared" si="378"/>
        <v>142.85714285714286</v>
      </c>
      <c r="Q4037" s="6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47.05</v>
      </c>
      <c r="P4038" s="5">
        <f t="shared" si="378"/>
        <v>33.666666666666664</v>
      </c>
      <c r="Q4038" s="6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11.428571428571429</v>
      </c>
      <c r="P4039" s="5">
        <f t="shared" si="378"/>
        <v>5</v>
      </c>
      <c r="Q4039" s="6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12.04</v>
      </c>
      <c r="P4040" s="5" t="str">
        <f t="shared" si="378"/>
        <v>No backers recorded</v>
      </c>
      <c r="Q4040" s="6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 s="5">
        <f t="shared" si="378"/>
        <v>10</v>
      </c>
      <c r="Q4041" s="6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31.25</v>
      </c>
      <c r="P4042" s="5">
        <f t="shared" si="378"/>
        <v>40</v>
      </c>
      <c r="Q4042" s="6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0.42</v>
      </c>
      <c r="P4043" s="5">
        <f t="shared" si="378"/>
        <v>30</v>
      </c>
      <c r="Q4043" s="6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0.21</v>
      </c>
      <c r="P4044" s="5">
        <f t="shared" si="378"/>
        <v>45</v>
      </c>
      <c r="Q4044" s="6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5" t="str">
        <f t="shared" si="378"/>
        <v>No backers recorded</v>
      </c>
      <c r="Q4045" s="6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37.5</v>
      </c>
      <c r="P4046" s="5">
        <f t="shared" si="378"/>
        <v>10.166666666666666</v>
      </c>
      <c r="Q4046" s="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0.02</v>
      </c>
      <c r="P4047" s="5">
        <f t="shared" si="378"/>
        <v>81.411764705882348</v>
      </c>
      <c r="Q4047" s="6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8.2142857142857135</v>
      </c>
      <c r="P4048" s="5">
        <f t="shared" si="378"/>
        <v>57.25</v>
      </c>
      <c r="Q4048" s="6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2.1999999999999997</v>
      </c>
      <c r="P4049" s="5">
        <f t="shared" si="378"/>
        <v>5</v>
      </c>
      <c r="Q4049" s="6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17.652941176470588</v>
      </c>
      <c r="P4050" s="5">
        <f t="shared" si="378"/>
        <v>15</v>
      </c>
      <c r="Q4050" s="6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0.08</v>
      </c>
      <c r="P4051" s="5">
        <f t="shared" si="378"/>
        <v>12.5</v>
      </c>
      <c r="Q4051" s="6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6.6666666666666666E-2</v>
      </c>
      <c r="P4052" s="5">
        <f t="shared" si="378"/>
        <v>93</v>
      </c>
      <c r="Q4052" s="6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5">
        <f t="shared" si="378"/>
        <v>32.357142857142854</v>
      </c>
      <c r="Q4053" s="6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37.533333333333339</v>
      </c>
      <c r="P4054" s="5" t="str">
        <f t="shared" si="378"/>
        <v>No backers recorded</v>
      </c>
      <c r="Q4054" s="6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 s="5" t="str">
        <f t="shared" si="378"/>
        <v>No backers recorded</v>
      </c>
      <c r="Q4055" s="6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5">
        <f t="shared" si="378"/>
        <v>1</v>
      </c>
      <c r="Q4056" s="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17.62</v>
      </c>
      <c r="P4057" s="5">
        <f t="shared" si="378"/>
        <v>91.833333333333329</v>
      </c>
      <c r="Q4057" s="6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 s="5">
        <f t="shared" si="378"/>
        <v>45.833333333333336</v>
      </c>
      <c r="Q4058" s="6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22.142857142857142</v>
      </c>
      <c r="P4059" s="5">
        <f t="shared" si="378"/>
        <v>57.173913043478258</v>
      </c>
      <c r="Q4059" s="6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2.5333333333333332</v>
      </c>
      <c r="P4060" s="5" t="str">
        <f t="shared" si="378"/>
        <v>No backers recorded</v>
      </c>
      <c r="Q4060" s="6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</v>
      </c>
      <c r="P4061" s="5">
        <f t="shared" si="378"/>
        <v>248.5</v>
      </c>
      <c r="Q4061" s="6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</v>
      </c>
      <c r="P4062" s="5">
        <f t="shared" si="378"/>
        <v>79.400000000000006</v>
      </c>
      <c r="Q4062" s="6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5">
        <f t="shared" si="378"/>
        <v>5</v>
      </c>
      <c r="Q4063" s="6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2.4500000000000002</v>
      </c>
      <c r="P4064" s="5">
        <f t="shared" si="378"/>
        <v>5.5</v>
      </c>
      <c r="Q4064" s="6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1.4210526315789473</v>
      </c>
      <c r="P4065" s="5">
        <f t="shared" si="378"/>
        <v>25</v>
      </c>
      <c r="Q4065" s="6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19.25</v>
      </c>
      <c r="P4066" s="5" t="str">
        <f t="shared" si="378"/>
        <v>No backers recorded</v>
      </c>
      <c r="Q4066" s="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0.67500000000000004</v>
      </c>
      <c r="P4067" s="5">
        <f t="shared" si="378"/>
        <v>137.07692307692307</v>
      </c>
      <c r="Q4067" s="6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0.16666666666666669</v>
      </c>
      <c r="P4068" s="5" t="str">
        <f t="shared" si="378"/>
        <v>No backers recorded</v>
      </c>
      <c r="Q4068" s="6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60.9</v>
      </c>
      <c r="P4069" s="5">
        <f t="shared" si="378"/>
        <v>5</v>
      </c>
      <c r="Q4069" s="6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</v>
      </c>
      <c r="P4070" s="5">
        <f t="shared" si="378"/>
        <v>39</v>
      </c>
      <c r="Q4070" s="6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34.4</v>
      </c>
      <c r="P4071" s="5">
        <f t="shared" si="378"/>
        <v>50.5</v>
      </c>
      <c r="Q4071" s="6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16.5</v>
      </c>
      <c r="P4072" s="5" t="str">
        <f t="shared" si="378"/>
        <v>No backers recorded</v>
      </c>
      <c r="Q4072" s="6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5">
        <f t="shared" si="378"/>
        <v>49.28125</v>
      </c>
      <c r="Q4073" s="6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0.4</v>
      </c>
      <c r="P4074" s="5">
        <f t="shared" si="378"/>
        <v>25</v>
      </c>
      <c r="Q4074" s="6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</v>
      </c>
      <c r="P4075" s="5">
        <f t="shared" si="378"/>
        <v>1</v>
      </c>
      <c r="Q4075" s="6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26.727272727272727</v>
      </c>
      <c r="P4076" s="5">
        <f t="shared" si="378"/>
        <v>25</v>
      </c>
      <c r="Q4076" s="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28.799999999999997</v>
      </c>
      <c r="P4077" s="5" t="str">
        <f t="shared" si="378"/>
        <v>No backers recorded</v>
      </c>
      <c r="Q4077" s="6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5" t="str">
        <f t="shared" si="378"/>
        <v>No backers recorded</v>
      </c>
      <c r="Q4078" s="6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8.9</v>
      </c>
      <c r="P4079" s="5">
        <f t="shared" si="378"/>
        <v>53.125</v>
      </c>
      <c r="Q4079" s="6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5" t="str">
        <f t="shared" si="378"/>
        <v>No backers recorded</v>
      </c>
      <c r="Q4080" s="6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0.16666666666666669</v>
      </c>
      <c r="P4081" s="5">
        <f t="shared" si="378"/>
        <v>7</v>
      </c>
      <c r="Q4081" s="6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5">
        <f t="shared" si="378"/>
        <v>40.0625</v>
      </c>
      <c r="Q4082" s="6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15.737410071942445</v>
      </c>
      <c r="P4083" s="5">
        <f t="shared" si="378"/>
        <v>24.333333333333332</v>
      </c>
      <c r="Q4083" s="6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 s="5">
        <f t="shared" si="378"/>
        <v>11.25</v>
      </c>
      <c r="Q4084" s="6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21.685714285714287</v>
      </c>
      <c r="P4085" s="5">
        <f t="shared" si="378"/>
        <v>10.5</v>
      </c>
      <c r="Q4085" s="6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0.33333333333333337</v>
      </c>
      <c r="P4086" s="5">
        <f t="shared" si="378"/>
        <v>15</v>
      </c>
      <c r="Q4086" s="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0.2857142857142857</v>
      </c>
      <c r="P4087" s="5" t="str">
        <f t="shared" si="378"/>
        <v>No backers recorded</v>
      </c>
      <c r="Q4087" s="6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</v>
      </c>
      <c r="P4088" s="5">
        <f t="shared" si="378"/>
        <v>42</v>
      </c>
      <c r="Q4088" s="6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5">
        <f t="shared" si="378"/>
        <v>71.25</v>
      </c>
      <c r="Q4089" s="6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10.8</v>
      </c>
      <c r="P4090" s="5">
        <f t="shared" si="378"/>
        <v>22.5</v>
      </c>
      <c r="Q4090" s="6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</v>
      </c>
      <c r="P4091" s="5">
        <f t="shared" si="378"/>
        <v>41</v>
      </c>
      <c r="Q4091" s="6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</v>
      </c>
      <c r="P4092" s="5">
        <f t="shared" si="378"/>
        <v>47.909090909090907</v>
      </c>
      <c r="Q4092" s="6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12.75</v>
      </c>
      <c r="P4093" s="5">
        <f t="shared" ref="P4093:P4115" si="384">IFERROR(E3971/L3971, "No backers recorded")</f>
        <v>35.166666666666664</v>
      </c>
      <c r="Q4093" s="6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1.8181818181818181E-2</v>
      </c>
      <c r="P4094" s="5">
        <f t="shared" si="384"/>
        <v>5.5</v>
      </c>
      <c r="Q4094" s="6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</v>
      </c>
      <c r="P4095" s="5">
        <f t="shared" si="384"/>
        <v>22.666666666666668</v>
      </c>
      <c r="Q4095" s="6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36.5</v>
      </c>
      <c r="P4096" s="5">
        <f t="shared" si="384"/>
        <v>26.375</v>
      </c>
      <c r="Q4096" s="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2.666666666666667</v>
      </c>
      <c r="P4097" s="5">
        <f t="shared" si="384"/>
        <v>105.54054054054055</v>
      </c>
      <c r="Q4097" s="6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11.428571428571429</v>
      </c>
      <c r="P4098" s="5">
        <f t="shared" si="384"/>
        <v>29.09090909090909</v>
      </c>
      <c r="Q4098" s="6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(E4099/D4099)*100</f>
        <v>0</v>
      </c>
      <c r="P4099" s="5" t="str">
        <f t="shared" si="384"/>
        <v>No backers recorded</v>
      </c>
      <c r="Q4099" s="6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5">
        <f t="shared" si="384"/>
        <v>62</v>
      </c>
      <c r="Q4100" s="6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</v>
      </c>
      <c r="P4101" s="5">
        <f t="shared" si="384"/>
        <v>217.5</v>
      </c>
      <c r="Q4101" s="6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5">
        <f t="shared" si="384"/>
        <v>26.75</v>
      </c>
      <c r="Q4102" s="6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5">
        <f t="shared" si="384"/>
        <v>18.333333333333332</v>
      </c>
      <c r="Q4103" s="6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27.400000000000002</v>
      </c>
      <c r="P4104" s="5">
        <f t="shared" si="384"/>
        <v>64.285714285714292</v>
      </c>
      <c r="Q4104" s="6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 s="5">
        <f t="shared" si="384"/>
        <v>175</v>
      </c>
      <c r="Q4105" s="6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21.366666666666667</v>
      </c>
      <c r="P4106" s="5">
        <f t="shared" si="384"/>
        <v>34</v>
      </c>
      <c r="Q4106" s="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6.9696969696969706</v>
      </c>
      <c r="P4107" s="5">
        <f t="shared" si="384"/>
        <v>84.282608695652172</v>
      </c>
      <c r="Q4107" s="6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70.599999999999994</v>
      </c>
      <c r="P4108" s="5">
        <f t="shared" si="384"/>
        <v>9.5</v>
      </c>
      <c r="Q4108" s="6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2.0500000000000003</v>
      </c>
      <c r="P4109" s="5">
        <f t="shared" si="384"/>
        <v>33.736842105263158</v>
      </c>
      <c r="Q4109" s="6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</v>
      </c>
      <c r="P4110" s="5">
        <f t="shared" si="384"/>
        <v>37.53846153846154</v>
      </c>
      <c r="Q4110" s="6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5">
        <f t="shared" si="384"/>
        <v>11.615384615384615</v>
      </c>
      <c r="Q4111" s="6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28.666666666666668</v>
      </c>
      <c r="P4112" s="5">
        <f t="shared" si="384"/>
        <v>8</v>
      </c>
      <c r="Q4112" s="6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3.1333333333333333</v>
      </c>
      <c r="P4113" s="5" t="str">
        <f t="shared" si="384"/>
        <v>No backers recorded</v>
      </c>
      <c r="Q4113" s="6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0.04</v>
      </c>
      <c r="P4114" s="5">
        <f t="shared" si="384"/>
        <v>23</v>
      </c>
      <c r="Q4114" s="6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0.2</v>
      </c>
      <c r="P4115" s="5">
        <f t="shared" si="384"/>
        <v>100</v>
      </c>
      <c r="Q4115" s="6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E0C00-D570-084B-9518-3BBD79044304}">
  <dimension ref="A1:F15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10.5" bestFit="1" customWidth="1"/>
    <col min="33" max="33" width="13" bestFit="1" customWidth="1"/>
    <col min="34" max="34" width="8.6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11.1640625" bestFit="1" customWidth="1"/>
    <col min="39" max="39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299</v>
      </c>
      <c r="F5" s="9">
        <v>519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8310</v>
      </c>
      <c r="B13" s="9"/>
      <c r="C13" s="9"/>
      <c r="D13" s="9"/>
      <c r="E13" s="9">
        <v>1</v>
      </c>
      <c r="F13" s="9">
        <v>1</v>
      </c>
    </row>
    <row r="14" spans="1:6" x14ac:dyDescent="0.2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2842A-B9F3-F44B-88DE-CCFE7EA7CFCA}">
  <dimension ref="A1:F47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08F4D-44A0-654B-AD7D-F91D08FD4AD8}">
  <dimension ref="A2:E19"/>
  <sheetViews>
    <sheetView workbookViewId="0">
      <selection activeCell="E15" sqref="E1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7" t="s">
        <v>8359</v>
      </c>
      <c r="B2" t="s">
        <v>8364</v>
      </c>
    </row>
    <row r="3" spans="1:5" x14ac:dyDescent="0.2">
      <c r="A3" s="7" t="s">
        <v>8399</v>
      </c>
      <c r="B3" t="s">
        <v>8364</v>
      </c>
    </row>
    <row r="5" spans="1:5" x14ac:dyDescent="0.2">
      <c r="A5" s="7" t="s">
        <v>8362</v>
      </c>
      <c r="B5" s="7" t="s">
        <v>8363</v>
      </c>
    </row>
    <row r="6" spans="1:5" x14ac:dyDescent="0.2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12" t="s">
        <v>8393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">
      <c r="A8" s="12" t="s">
        <v>8394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">
      <c r="A9" s="12" t="s">
        <v>8395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">
      <c r="A10" s="12" t="s">
        <v>8396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">
      <c r="A11" s="12" t="s">
        <v>8387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">
      <c r="A12" s="12" t="s">
        <v>8397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">
      <c r="A13" s="12" t="s">
        <v>8388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">
      <c r="A14" s="12" t="s">
        <v>8389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">
      <c r="A15" s="12" t="s">
        <v>8390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">
      <c r="A16" s="12" t="s">
        <v>8391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">
      <c r="A17" s="12" t="s">
        <v>8392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">
      <c r="A18" s="12" t="s">
        <v>8398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">
      <c r="A19" s="12" t="s">
        <v>8361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4017C-2F37-F145-97EE-DB14EC236636}">
  <dimension ref="A1:H13"/>
  <sheetViews>
    <sheetView workbookViewId="0">
      <selection activeCell="B13" sqref="B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1" t="s">
        <v>8367</v>
      </c>
      <c r="B1" s="11" t="s">
        <v>8368</v>
      </c>
      <c r="C1" s="11" t="s">
        <v>8369</v>
      </c>
      <c r="D1" s="11" t="s">
        <v>8370</v>
      </c>
      <c r="E1" s="11" t="s">
        <v>8371</v>
      </c>
      <c r="F1" s="11" t="s">
        <v>8372</v>
      </c>
      <c r="G1" s="11" t="s">
        <v>8373</v>
      </c>
      <c r="H1" s="11" t="s">
        <v>8374</v>
      </c>
    </row>
    <row r="2" spans="1:8" x14ac:dyDescent="0.2">
      <c r="A2" t="s">
        <v>8375</v>
      </c>
      <c r="B2">
        <f>COUNTIFS('Main Data Table'!F:F,"successful",'Main Data Table'!D:D,"&lt;1000")</f>
        <v>322</v>
      </c>
    </row>
    <row r="3" spans="1:8" x14ac:dyDescent="0.2">
      <c r="A3" t="s">
        <v>8376</v>
      </c>
      <c r="B3">
        <f>COUNTIFS('Main Data Table'!$F:$F,"successful",'Main Data Table'!$D:$D,"&gt;=1000", 'Main Data Table'!$D:$D,"&lt;=4999")</f>
        <v>932</v>
      </c>
    </row>
    <row r="4" spans="1:8" x14ac:dyDescent="0.2">
      <c r="A4" t="s">
        <v>8377</v>
      </c>
      <c r="B4">
        <f>COUNTIFS('Main Data Table'!$F:$F,"successful",'Main Data Table'!$D:$D,"&gt;=5000", 'Main Data Table'!$D:$D,"&lt;=9999")</f>
        <v>381</v>
      </c>
    </row>
    <row r="5" spans="1:8" x14ac:dyDescent="0.2">
      <c r="A5" t="s">
        <v>8378</v>
      </c>
      <c r="B5">
        <f>COUNTIFS('Main Data Table'!$F:$F,"successful",'Main Data Table'!$D:$D,"&gt;=10000", 'Main Data Table'!$D:$D,"&lt;=14999")</f>
        <v>168</v>
      </c>
    </row>
    <row r="6" spans="1:8" x14ac:dyDescent="0.2">
      <c r="A6" t="s">
        <v>8379</v>
      </c>
      <c r="B6">
        <f>COUNTIFS('Main Data Table'!$F:$F,"successful",'Main Data Table'!$D:$D,"&gt;=15000", 'Main Data Table'!$D:$D,"&lt;=19999")</f>
        <v>94</v>
      </c>
    </row>
    <row r="7" spans="1:8" x14ac:dyDescent="0.2">
      <c r="A7" t="s">
        <v>8380</v>
      </c>
      <c r="B7">
        <f>COUNTIFS('Main Data Table'!$F:$F,"successful",'Main Data Table'!$D:$D,"&gt;=20000", 'Main Data Table'!$D:$D,"&lt;=24999")</f>
        <v>62</v>
      </c>
    </row>
    <row r="8" spans="1:8" x14ac:dyDescent="0.2">
      <c r="A8" t="s">
        <v>8381</v>
      </c>
      <c r="B8">
        <f>COUNTIFS('Main Data Table'!$F:$F,"successful",'Main Data Table'!$D:$D,"&gt;=25000", 'Main Data Table'!$D:$D,"&lt;=29999")</f>
        <v>55</v>
      </c>
    </row>
    <row r="9" spans="1:8" x14ac:dyDescent="0.2">
      <c r="A9" t="s">
        <v>8382</v>
      </c>
      <c r="B9">
        <f>COUNTIFS('Main Data Table'!$F:$F,"successful",'Main Data Table'!$D:$D,"&gt;=30000", 'Main Data Table'!$D:$D,"&lt;=34999")</f>
        <v>32</v>
      </c>
    </row>
    <row r="10" spans="1:8" x14ac:dyDescent="0.2">
      <c r="A10" t="s">
        <v>8383</v>
      </c>
      <c r="B10">
        <f>COUNTIFS('Main Data Table'!$F:$F,"successful",'Main Data Table'!$D:$D,"&gt;=35000", 'Main Data Table'!$D:$D,"&lt;=39999")</f>
        <v>26</v>
      </c>
    </row>
    <row r="11" spans="1:8" x14ac:dyDescent="0.2">
      <c r="A11" t="s">
        <v>8384</v>
      </c>
      <c r="B11">
        <f>COUNTIFS('Main Data Table'!$F:$F,"successful",'Main Data Table'!$D:$D,"&gt;=40000", 'Main Data Table'!$D:$D,"&lt;=44999")</f>
        <v>21</v>
      </c>
    </row>
    <row r="12" spans="1:8" x14ac:dyDescent="0.2">
      <c r="A12" t="s">
        <v>8385</v>
      </c>
      <c r="B12">
        <f>COUNTIFS('Main Data Table'!$F:$F,"successful",'Main Data Table'!$D:$D,"&gt;=45000", 'Main Data Table'!$D:$D,"&lt;=49999")</f>
        <v>6</v>
      </c>
    </row>
    <row r="13" spans="1:8" x14ac:dyDescent="0.2">
      <c r="A13" t="s">
        <v>8386</v>
      </c>
      <c r="B13">
        <f>COUNTIFS('Main Data Table'!$F:$F,"successful",'Main Data Table'!$D:$D,"&gt;=1000", 'Main Data Table'!$D:$D,"&lt;=4999")</f>
        <v>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 Table</vt:lpstr>
      <vt:lpstr>Pivot - Parent Category</vt:lpstr>
      <vt:lpstr>Pivot - Sub Category</vt:lpstr>
      <vt:lpstr>Pivot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Carter</cp:lastModifiedBy>
  <dcterms:created xsi:type="dcterms:W3CDTF">2017-04-20T15:17:24Z</dcterms:created>
  <dcterms:modified xsi:type="dcterms:W3CDTF">2021-06-15T01:54:45Z</dcterms:modified>
</cp:coreProperties>
</file>