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25" windowWidth="19095" windowHeight="8325"/>
  </bookViews>
  <sheets>
    <sheet name="switcheasy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2" i="1" l="1"/>
  <c r="I73" i="1"/>
  <c r="I71" i="1"/>
  <c r="I58" i="1"/>
  <c r="I56" i="1"/>
  <c r="I57" i="1"/>
  <c r="I55" i="1"/>
  <c r="I45" i="1"/>
  <c r="I46" i="1"/>
  <c r="I47" i="1"/>
  <c r="I48" i="1"/>
  <c r="I49" i="1"/>
  <c r="I50" i="1"/>
  <c r="I51" i="1"/>
  <c r="I44" i="1"/>
  <c r="I43" i="1"/>
  <c r="I63" i="1" l="1"/>
  <c r="I64" i="1"/>
  <c r="I65" i="1"/>
  <c r="I66" i="1"/>
  <c r="I67" i="1"/>
  <c r="I68" i="1"/>
  <c r="I69" i="1"/>
  <c r="I70" i="1"/>
  <c r="I62" i="1"/>
  <c r="I27" i="1"/>
  <c r="I159" i="1"/>
  <c r="I160" i="1"/>
  <c r="I158" i="1"/>
  <c r="I157" i="1"/>
  <c r="I156" i="1"/>
  <c r="I144" i="1"/>
  <c r="I145" i="1"/>
  <c r="I146" i="1"/>
  <c r="I147" i="1"/>
  <c r="I148" i="1"/>
  <c r="I149" i="1"/>
  <c r="I150" i="1"/>
  <c r="I151" i="1"/>
  <c r="I152" i="1"/>
  <c r="I153" i="1"/>
  <c r="I143" i="1"/>
  <c r="I104" i="1"/>
  <c r="I102" i="1"/>
  <c r="I103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0" i="1"/>
  <c r="J11" i="1"/>
  <c r="J12" i="1"/>
  <c r="J13" i="1"/>
  <c r="J14" i="1"/>
  <c r="J15" i="1"/>
  <c r="J16" i="1"/>
  <c r="J17" i="1"/>
  <c r="J18" i="1"/>
  <c r="J19" i="1"/>
  <c r="J5" i="1"/>
  <c r="J6" i="1"/>
  <c r="J7" i="1"/>
  <c r="J8" i="1"/>
  <c r="J9" i="1"/>
  <c r="I141" i="1"/>
  <c r="I142" i="1"/>
  <c r="I154" i="1"/>
  <c r="I155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00" i="1"/>
  <c r="I101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93" i="1"/>
  <c r="I94" i="1"/>
  <c r="I95" i="1"/>
  <c r="I96" i="1"/>
  <c r="I97" i="1"/>
  <c r="I98" i="1"/>
  <c r="I99" i="1"/>
  <c r="I85" i="1"/>
  <c r="I86" i="1"/>
  <c r="I87" i="1"/>
  <c r="I88" i="1"/>
  <c r="I89" i="1"/>
  <c r="I90" i="1"/>
  <c r="I91" i="1"/>
  <c r="I92" i="1"/>
  <c r="I74" i="1"/>
  <c r="I75" i="1"/>
  <c r="I76" i="1"/>
  <c r="I77" i="1"/>
  <c r="I78" i="1"/>
  <c r="I79" i="1"/>
  <c r="I80" i="1"/>
  <c r="I81" i="1"/>
  <c r="I82" i="1"/>
  <c r="I83" i="1"/>
  <c r="I84" i="1"/>
  <c r="I59" i="1"/>
  <c r="I60" i="1"/>
  <c r="I61" i="1"/>
  <c r="I52" i="1"/>
  <c r="I53" i="1"/>
  <c r="I54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I6" i="1"/>
  <c r="I7" i="1"/>
  <c r="I8" i="1"/>
  <c r="I9" i="1"/>
  <c r="I10" i="1"/>
  <c r="I11" i="1"/>
  <c r="I12" i="1"/>
  <c r="I13" i="1"/>
  <c r="I14" i="1"/>
  <c r="I4" i="1"/>
  <c r="J4" i="1"/>
</calcChain>
</file>

<file path=xl/sharedStrings.xml><?xml version="1.0" encoding="utf-8"?>
<sst xmlns="http://schemas.openxmlformats.org/spreadsheetml/2006/main" count="696" uniqueCount="314">
  <si>
    <t>Product Name</t>
  </si>
  <si>
    <t>Description</t>
  </si>
  <si>
    <t>EAN</t>
  </si>
  <si>
    <t>Item code</t>
  </si>
  <si>
    <t>Colors</t>
  </si>
  <si>
    <t>DEALER PRICE</t>
  </si>
  <si>
    <t>RETAIL PRICE</t>
  </si>
  <si>
    <t>iPhone 4G</t>
  </si>
  <si>
    <t>Odyssey</t>
  </si>
  <si>
    <t>plastic case for iPhone 4G</t>
  </si>
  <si>
    <t>SW-ODI4-BK</t>
  </si>
  <si>
    <t>Black</t>
  </si>
  <si>
    <t>Odessey</t>
  </si>
  <si>
    <t>SW-ODI4-W</t>
  </si>
  <si>
    <t>White</t>
  </si>
  <si>
    <t>Glitz</t>
  </si>
  <si>
    <t>SW-GLI4-BK</t>
  </si>
  <si>
    <t>SW-GLI4-BL</t>
  </si>
  <si>
    <t>Blue</t>
  </si>
  <si>
    <t>SW-GLI4-GN</t>
  </si>
  <si>
    <t>Green</t>
  </si>
  <si>
    <t>SW-GLI4-PU</t>
  </si>
  <si>
    <t>Purple</t>
  </si>
  <si>
    <t>SW-GLI4-P</t>
  </si>
  <si>
    <t>Pink</t>
  </si>
  <si>
    <t>Trim</t>
  </si>
  <si>
    <t>SW-TM4-BK</t>
  </si>
  <si>
    <t>SW-TM4-P</t>
  </si>
  <si>
    <t>WS-TM4-O</t>
  </si>
  <si>
    <t>Orange</t>
  </si>
  <si>
    <t>SW-TM4-L</t>
  </si>
  <si>
    <t>Lime</t>
  </si>
  <si>
    <t>SW-TM4-BL</t>
  </si>
  <si>
    <t>SW-TM4-W</t>
  </si>
  <si>
    <t>SW-TM4-R</t>
  </si>
  <si>
    <t>Red</t>
  </si>
  <si>
    <t>Rebel</t>
  </si>
  <si>
    <t>SW-REB4-BK</t>
  </si>
  <si>
    <t>SW-REB4-W</t>
  </si>
  <si>
    <t>SW-REB4-R</t>
  </si>
  <si>
    <t>SW-REB4-Y</t>
  </si>
  <si>
    <t>Yellow</t>
  </si>
  <si>
    <t>SW-REB4-PU</t>
  </si>
  <si>
    <t>SW-REB4-BL</t>
  </si>
  <si>
    <t>SW-REB4-GN</t>
  </si>
  <si>
    <t>Vulcan</t>
  </si>
  <si>
    <t>SW-VUL4-UB</t>
  </si>
  <si>
    <t>SW-VUL4-UC</t>
  </si>
  <si>
    <t>SW-COL4-BP</t>
  </si>
  <si>
    <t>Baby Pink</t>
  </si>
  <si>
    <t>SW-COL4-BBL</t>
  </si>
  <si>
    <t>Baby Blue</t>
  </si>
  <si>
    <t>SW-COL4-LC</t>
  </si>
  <si>
    <t>Lilac</t>
  </si>
  <si>
    <t>SW-COL4-MT</t>
  </si>
  <si>
    <t>Mint</t>
  </si>
  <si>
    <t>Reptile</t>
  </si>
  <si>
    <t>SW-REI4-BK</t>
  </si>
  <si>
    <t>SW-REI4-GN</t>
  </si>
  <si>
    <t>Emerald</t>
  </si>
  <si>
    <t>SW-REI4-PU</t>
  </si>
  <si>
    <t>Viola</t>
  </si>
  <si>
    <t>SW-REI4-T</t>
  </si>
  <si>
    <t>Tan</t>
  </si>
  <si>
    <t>Nude</t>
  </si>
  <si>
    <t>SW-NUI4-UB</t>
  </si>
  <si>
    <t>UltraBlack</t>
  </si>
  <si>
    <t>SW-NUI4-UC</t>
  </si>
  <si>
    <t>UltraClear</t>
  </si>
  <si>
    <t>SW-NUI4-W</t>
  </si>
  <si>
    <t>SW-NUI4-R</t>
  </si>
  <si>
    <t>SW-NUI4-P</t>
  </si>
  <si>
    <t>Fuchsia</t>
  </si>
  <si>
    <t>SW-NUI4-TU</t>
  </si>
  <si>
    <t>Turquoise</t>
  </si>
  <si>
    <t>SW-NUI4-PU</t>
  </si>
  <si>
    <t>SW-NUI4-L</t>
  </si>
  <si>
    <t>SW-COL4-BK</t>
  </si>
  <si>
    <t>Stealth</t>
  </si>
  <si>
    <t>SW-COL4-W</t>
  </si>
  <si>
    <t>Milk</t>
  </si>
  <si>
    <t>SW-COL4-R</t>
  </si>
  <si>
    <t>Crimson</t>
  </si>
  <si>
    <t>SW-COL4-Y</t>
  </si>
  <si>
    <t>Mican</t>
  </si>
  <si>
    <t>SW-COL4-P</t>
  </si>
  <si>
    <t>SW-COL4-PU</t>
  </si>
  <si>
    <t>SW-COL4-L</t>
  </si>
  <si>
    <t>SW-COL4-TU</t>
  </si>
  <si>
    <t>SW-COL4-O</t>
  </si>
  <si>
    <t>Saffron</t>
  </si>
  <si>
    <t>Pure (AR) +</t>
  </si>
  <si>
    <t>screen protection for iPhone 4G</t>
  </si>
  <si>
    <t>SW-PUR4-AAR</t>
  </si>
  <si>
    <t>N/A</t>
  </si>
  <si>
    <t>Pure (Protect) +</t>
  </si>
  <si>
    <t>SW-PUR4-PP</t>
  </si>
  <si>
    <t>Pure (Reflect) +</t>
  </si>
  <si>
    <t>SW-PUR4-RR</t>
  </si>
  <si>
    <t xml:space="preserve">Pure (AR) </t>
  </si>
  <si>
    <t>SW-PUR4-AR</t>
  </si>
  <si>
    <t>Pure (Protect)</t>
  </si>
  <si>
    <t>SW-PUR4-P</t>
  </si>
  <si>
    <t>Pure (Reflect)</t>
  </si>
  <si>
    <t>SW-PUR4-R</t>
  </si>
  <si>
    <t>PurePrivacy</t>
  </si>
  <si>
    <t>4897017124074</t>
  </si>
  <si>
    <t>SW-PUR4-PRI</t>
  </si>
  <si>
    <t>iPod Touch G4</t>
  </si>
  <si>
    <t>plastic case for iPod Touch G4</t>
  </si>
  <si>
    <t>4897017124746</t>
  </si>
  <si>
    <t>SW-NUT4-UB</t>
  </si>
  <si>
    <t>4897017124753</t>
  </si>
  <si>
    <t>SW-NUT4-UC</t>
  </si>
  <si>
    <t>silicon case for iPod Touch G4</t>
  </si>
  <si>
    <t>4897017124654</t>
  </si>
  <si>
    <t>SW-COLT-BK</t>
  </si>
  <si>
    <t>4897017124678</t>
  </si>
  <si>
    <t>SW-COLT-R</t>
  </si>
  <si>
    <t>4897017124715</t>
  </si>
  <si>
    <t>SW-COLT-L</t>
  </si>
  <si>
    <t>4897017124708</t>
  </si>
  <si>
    <t>SW-COLT-PU</t>
  </si>
  <si>
    <t>4897017124722</t>
  </si>
  <si>
    <t>SW-COLT-TU</t>
  </si>
  <si>
    <t>Turquosie</t>
  </si>
  <si>
    <t>4897017124661</t>
  </si>
  <si>
    <t>SW-COLT-W</t>
  </si>
  <si>
    <t>4897017124685</t>
  </si>
  <si>
    <t>SW-COLT-Y</t>
  </si>
  <si>
    <t>4897017124692</t>
  </si>
  <si>
    <t>SW-COLT-P</t>
  </si>
  <si>
    <t>4897017124739</t>
  </si>
  <si>
    <t>SW-COLT-O</t>
  </si>
  <si>
    <t>screen protection iPod Touch G4</t>
  </si>
  <si>
    <t>SW-PUT4-AR</t>
  </si>
  <si>
    <t>SW-PUT4-P</t>
  </si>
  <si>
    <t>SW-PUT4-R</t>
  </si>
  <si>
    <t>*** All information for iPhone 4G  products is for reference only and is subject to change. ***</t>
  </si>
  <si>
    <t>iPad</t>
  </si>
  <si>
    <t>CARA</t>
  </si>
  <si>
    <t>Sleeve for iPad</t>
  </si>
  <si>
    <t>SW-CARP-BK</t>
  </si>
  <si>
    <t>SW-CARP-W</t>
  </si>
  <si>
    <t>SW-CARP-R</t>
  </si>
  <si>
    <t>RibCage</t>
  </si>
  <si>
    <t>SW-RCP-BK</t>
  </si>
  <si>
    <t>SW-RCP-W</t>
  </si>
  <si>
    <t>SW-RCP-R</t>
  </si>
  <si>
    <t>SW-RCP-SR</t>
  </si>
  <si>
    <t>Mercury</t>
  </si>
  <si>
    <t>Trig</t>
  </si>
  <si>
    <t>plastic stand for iPad</t>
  </si>
  <si>
    <t>SW-TRIP-BK</t>
  </si>
  <si>
    <t>SW-TRIP-MA</t>
  </si>
  <si>
    <t>SW-TRIP-AR</t>
  </si>
  <si>
    <t>Arctic</t>
  </si>
  <si>
    <t>SW-TRIP-BL</t>
  </si>
  <si>
    <t>SW-TRIP-MU</t>
  </si>
  <si>
    <t>SW-TRIP-VI</t>
  </si>
  <si>
    <t>plastic case for iPad</t>
  </si>
  <si>
    <t>SW-REIP-B</t>
  </si>
  <si>
    <t>SW-REIP-W</t>
  </si>
  <si>
    <t>SW-REIP-V</t>
  </si>
  <si>
    <t>SW-REIP-E</t>
  </si>
  <si>
    <t>SW-REIP-T</t>
  </si>
  <si>
    <t>SW-NUPAD-UB</t>
  </si>
  <si>
    <t>SW-NUPAD-UC</t>
  </si>
  <si>
    <t>SW-NUPAD-W</t>
  </si>
  <si>
    <t>SW-NUPAD-F</t>
  </si>
  <si>
    <t>SW-NUPAD-T</t>
  </si>
  <si>
    <t>SW-NUPAD-O</t>
  </si>
  <si>
    <t>SW-VULP-UB</t>
  </si>
  <si>
    <t>SW-VULP-UC</t>
  </si>
  <si>
    <t>Pure (AR)</t>
  </si>
  <si>
    <t>Screen Protection for iPad</t>
  </si>
  <si>
    <t>SW-PURP-AR</t>
  </si>
  <si>
    <t>SW-PURP-P</t>
  </si>
  <si>
    <t>SW-PURP-R</t>
  </si>
  <si>
    <t>*** All information for iPad products is for reference only and is subject to change. ***</t>
  </si>
  <si>
    <t>iPhone 3G &amp; 3GS</t>
  </si>
  <si>
    <t>plastic case for iPhone 3G &amp; 3GS</t>
  </si>
  <si>
    <t>SW-NUI3G-UB</t>
  </si>
  <si>
    <t>Ultrablack</t>
  </si>
  <si>
    <t>SW-NUI3G-UC</t>
  </si>
  <si>
    <t>Ultraclear</t>
  </si>
  <si>
    <t>SW-NUI3G-W</t>
  </si>
  <si>
    <t>SW-NUI3G-O</t>
  </si>
  <si>
    <t>SW-NUI3G-TU</t>
  </si>
  <si>
    <t>SW-NUI3G-P</t>
  </si>
  <si>
    <t>SW-NUI3G-L</t>
  </si>
  <si>
    <t>SW-REI3G-B</t>
  </si>
  <si>
    <t>SW-REI3G-W</t>
  </si>
  <si>
    <t>SW-REI3G-V</t>
  </si>
  <si>
    <t>SW-REI3G-E</t>
  </si>
  <si>
    <t>SW-REI3G-T</t>
  </si>
  <si>
    <t>Torrent</t>
  </si>
  <si>
    <t>4897017123619</t>
  </si>
  <si>
    <t>SW-TOI3G-B</t>
  </si>
  <si>
    <t>4897017123626</t>
  </si>
  <si>
    <t>SW-TOI3G-W</t>
  </si>
  <si>
    <t>4897017123633</t>
  </si>
  <si>
    <t>SW-TOI3G-R</t>
  </si>
  <si>
    <t>4897017123589</t>
  </si>
  <si>
    <t>SW-TOI3G-P</t>
  </si>
  <si>
    <t>4897017123596</t>
  </si>
  <si>
    <t>SW-TOI3G-BLU</t>
  </si>
  <si>
    <t>4897017123602</t>
  </si>
  <si>
    <t>SW-TOI3G-L</t>
  </si>
  <si>
    <t>4897017122742</t>
  </si>
  <si>
    <t>SW-VUL-BL</t>
  </si>
  <si>
    <t>4897017122759</t>
  </si>
  <si>
    <t>SW-VUL-CR</t>
  </si>
  <si>
    <t>Clear</t>
  </si>
  <si>
    <t>CapsuleNeo</t>
  </si>
  <si>
    <t>4897017120571</t>
  </si>
  <si>
    <t>SW-CAP-NEO-B</t>
  </si>
  <si>
    <t>4897017120588</t>
  </si>
  <si>
    <t>SW-CAP-NEO-W</t>
  </si>
  <si>
    <t>CapsuleRebelM</t>
  </si>
  <si>
    <t>4897017122964</t>
  </si>
  <si>
    <t>SW-REBM-B</t>
  </si>
  <si>
    <t>4897017122971</t>
  </si>
  <si>
    <t>SW-REBM-W</t>
  </si>
  <si>
    <t>4897017123572</t>
  </si>
  <si>
    <t>SW-REBM-R</t>
  </si>
  <si>
    <t>CapsuleRebel</t>
  </si>
  <si>
    <t>4897017120595</t>
  </si>
  <si>
    <t>SW-CAP-REB-A</t>
  </si>
  <si>
    <t>4897017120557</t>
  </si>
  <si>
    <t>SW-CAP-REB-B</t>
  </si>
  <si>
    <t>4897017120885</t>
  </si>
  <si>
    <t>SW-CAP-REB-C</t>
  </si>
  <si>
    <t>Celestial</t>
  </si>
  <si>
    <t>4897017120649</t>
  </si>
  <si>
    <t>SW-CAP-REB-CH</t>
  </si>
  <si>
    <t>Cherry</t>
  </si>
  <si>
    <t>4897017120663</t>
  </si>
  <si>
    <t>SW-CAP-REB-D</t>
  </si>
  <si>
    <t>Devil</t>
  </si>
  <si>
    <t>4897017120601</t>
  </si>
  <si>
    <t>SW-CAP-REB-M</t>
  </si>
  <si>
    <t>Monstera</t>
  </si>
  <si>
    <t>4897017120656</t>
  </si>
  <si>
    <t>SW-CAP-REB-O</t>
  </si>
  <si>
    <t>Olive</t>
  </si>
  <si>
    <t>4897017120625</t>
  </si>
  <si>
    <t>SW-CAP-REB-R</t>
  </si>
  <si>
    <t>4897017120670</t>
  </si>
  <si>
    <t>SW-CAP-REB-S</t>
  </si>
  <si>
    <t>Skeleton</t>
  </si>
  <si>
    <t>4897017120632</t>
  </si>
  <si>
    <t>SW-CAP-REB-T</t>
  </si>
  <si>
    <t>Tiger</t>
  </si>
  <si>
    <t>4897017120564</t>
  </si>
  <si>
    <t>SW-CAP-REB-W</t>
  </si>
  <si>
    <t>silicon case for iPhone 3G &amp; 3GS</t>
  </si>
  <si>
    <t>4897017120762</t>
  </si>
  <si>
    <t>SW-CAP-COL-B</t>
  </si>
  <si>
    <t>Bleu</t>
  </si>
  <si>
    <t>4897017120748</t>
  </si>
  <si>
    <t>SW-CAP-COL-C</t>
  </si>
  <si>
    <t>Citrus</t>
  </si>
  <si>
    <t>4897017121035</t>
  </si>
  <si>
    <t>SW-CAP-COL-CRA</t>
  </si>
  <si>
    <t>Crazy</t>
  </si>
  <si>
    <t>4897017120717</t>
  </si>
  <si>
    <t>SW-CAP-COL-CR</t>
  </si>
  <si>
    <t>4897017120731</t>
  </si>
  <si>
    <t>SW-CAP-COL-F</t>
  </si>
  <si>
    <t>4897017120793</t>
  </si>
  <si>
    <t>SW-CAP-COL-MI</t>
  </si>
  <si>
    <t>4897017120694</t>
  </si>
  <si>
    <t>SW-CAP-COL-M</t>
  </si>
  <si>
    <t>4897017120779</t>
  </si>
  <si>
    <t>SW-CAP-COL-S</t>
  </si>
  <si>
    <t>4897017120755</t>
  </si>
  <si>
    <t>SW-CAP-COL-T</t>
  </si>
  <si>
    <t>Truffle</t>
  </si>
  <si>
    <t>4897017120700</t>
  </si>
  <si>
    <t>SW-CAP-COL-TU</t>
  </si>
  <si>
    <t>4897017120724</t>
  </si>
  <si>
    <t>SW-CAP-COL-V</t>
  </si>
  <si>
    <t>RebelSerpent</t>
  </si>
  <si>
    <t>4897017122414</t>
  </si>
  <si>
    <t>SW-REB-SER-B</t>
  </si>
  <si>
    <t>4897017122124</t>
  </si>
  <si>
    <t>SW-REB-SER-W</t>
  </si>
  <si>
    <t>Pure(AR)</t>
  </si>
  <si>
    <t>screen protection for iPhone 3G</t>
  </si>
  <si>
    <t>4897017121059</t>
  </si>
  <si>
    <t>SW-PUR-A</t>
  </si>
  <si>
    <t>PureProtect</t>
  </si>
  <si>
    <t>4897017120687</t>
  </si>
  <si>
    <t>SW-PUR-P</t>
  </si>
  <si>
    <t>PureReflect</t>
  </si>
  <si>
    <t>4897017120953</t>
  </si>
  <si>
    <t>SW-PUR-R</t>
  </si>
  <si>
    <t>4897017123862</t>
  </si>
  <si>
    <t>SW-PUR-PRI</t>
  </si>
  <si>
    <t>VisionClip2</t>
  </si>
  <si>
    <t>plastic holster for iPhone 3G</t>
  </si>
  <si>
    <t>4897017122537</t>
  </si>
  <si>
    <t>SW-VCLP2-B</t>
  </si>
  <si>
    <t xml:space="preserve">Remarks:-  The above listed prices are for reference only.  Prices are subject to change without prior notice.
</t>
  </si>
  <si>
    <t>20f1</t>
  </si>
  <si>
    <t>10f1</t>
  </si>
  <si>
    <t>15f1</t>
  </si>
  <si>
    <t>30f1</t>
  </si>
  <si>
    <t>GIA BAN</t>
  </si>
  <si>
    <t>LOI  NHUAN</t>
  </si>
  <si>
    <t>Mustard(vang)</t>
  </si>
  <si>
    <t>Magnesium(den</t>
  </si>
  <si>
    <t>Arctic(trang)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</si>
</sst>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name val="Verdana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1"/>
      <color theme="1"/>
      <name val="新細明體"/>
      <family val="1"/>
      <charset val="136"/>
    </font>
    <font>
      <b/>
      <sz val="14"/>
      <color indexed="9"/>
      <name val="Verdana"/>
      <family val="2"/>
    </font>
    <font>
      <b/>
      <sz val="14"/>
      <color indexed="8"/>
      <name val="新細明體"/>
    </font>
    <font>
      <sz val="14"/>
      <color theme="1"/>
      <name val="新細明體"/>
      <family val="1"/>
      <charset val="136"/>
    </font>
    <font>
      <b/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i/>
      <sz val="14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4" fillId="0" borderId="0"/>
    <xf numFmtId="0" fontId="3" fillId="0" borderId="0">
      <alignment vertical="center"/>
    </xf>
  </cellStyleXfs>
  <cellXfs count="158">
    <xf numFmtId="0" fontId="0" fillId="0" borderId="0" xfId="0"/>
    <xf numFmtId="0" fontId="6" fillId="0" borderId="0" xfId="3" applyFont="1" applyFill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8" fillId="2" borderId="21" xfId="3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 wrapText="1"/>
    </xf>
    <xf numFmtId="0" fontId="7" fillId="0" borderId="0" xfId="3" applyFont="1" applyFill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1" fontId="10" fillId="0" borderId="7" xfId="2" applyNumberFormat="1" applyFont="1" applyFill="1" applyBorder="1" applyAlignment="1">
      <alignment horizontal="center" vertical="center" wrapText="1"/>
    </xf>
    <xf numFmtId="3" fontId="7" fillId="0" borderId="0" xfId="3" applyNumberFormat="1" applyFont="1" applyFill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1" fontId="10" fillId="0" borderId="9" xfId="2" applyNumberFormat="1" applyFont="1" applyFill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1" fontId="10" fillId="0" borderId="20" xfId="2" applyNumberFormat="1" applyFont="1" applyFill="1" applyBorder="1" applyAlignment="1">
      <alignment horizontal="center" vertical="center" wrapText="1"/>
    </xf>
    <xf numFmtId="3" fontId="7" fillId="0" borderId="0" xfId="3" applyNumberFormat="1" applyFont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1" fontId="10" fillId="0" borderId="13" xfId="2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1" fontId="10" fillId="0" borderId="5" xfId="2" applyNumberFormat="1" applyFont="1" applyFill="1" applyBorder="1" applyAlignment="1">
      <alignment horizontal="center" vertical="center" wrapText="1"/>
    </xf>
    <xf numFmtId="0" fontId="10" fillId="0" borderId="5" xfId="2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0" fontId="9" fillId="2" borderId="22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49" fontId="10" fillId="0" borderId="7" xfId="2" applyNumberFormat="1" applyFont="1" applyFill="1" applyBorder="1" applyAlignment="1">
      <alignment horizontal="center" vertical="center"/>
    </xf>
    <xf numFmtId="0" fontId="10" fillId="0" borderId="9" xfId="2" applyFont="1" applyFill="1" applyBorder="1" applyAlignment="1">
      <alignment horizontal="center" vertical="center"/>
    </xf>
    <xf numFmtId="49" fontId="10" fillId="0" borderId="9" xfId="2" applyNumberFormat="1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49" fontId="10" fillId="0" borderId="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 wrapText="1"/>
    </xf>
    <xf numFmtId="1" fontId="10" fillId="0" borderId="7" xfId="2" applyNumberFormat="1" applyFont="1" applyBorder="1" applyAlignment="1">
      <alignment horizontal="center" vertical="center"/>
    </xf>
    <xf numFmtId="1" fontId="10" fillId="0" borderId="25" xfId="2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 wrapText="1"/>
    </xf>
    <xf numFmtId="49" fontId="10" fillId="0" borderId="20" xfId="2" applyNumberFormat="1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center" vertical="center"/>
    </xf>
    <xf numFmtId="49" fontId="10" fillId="0" borderId="7" xfId="2" applyNumberFormat="1" applyFont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center" vertical="center"/>
    </xf>
    <xf numFmtId="49" fontId="10" fillId="0" borderId="9" xfId="2" applyNumberFormat="1" applyFont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49" fontId="10" fillId="0" borderId="14" xfId="2" applyNumberFormat="1" applyFont="1" applyBorder="1" applyAlignment="1">
      <alignment horizontal="center" vertical="center"/>
    </xf>
    <xf numFmtId="49" fontId="10" fillId="0" borderId="14" xfId="2" applyNumberFormat="1" applyFont="1" applyFill="1" applyBorder="1" applyAlignment="1">
      <alignment horizontal="center" vertical="center"/>
    </xf>
    <xf numFmtId="49" fontId="10" fillId="0" borderId="5" xfId="2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0" fontId="0" fillId="4" borderId="5" xfId="0" applyFill="1" applyBorder="1"/>
    <xf numFmtId="3" fontId="7" fillId="4" borderId="5" xfId="3" applyNumberFormat="1" applyFont="1" applyFill="1" applyBorder="1" applyAlignment="1">
      <alignment horizontal="center" vertical="center"/>
    </xf>
    <xf numFmtId="0" fontId="10" fillId="5" borderId="8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1" fontId="10" fillId="5" borderId="7" xfId="2" applyNumberFormat="1" applyFont="1" applyFill="1" applyBorder="1" applyAlignment="1">
      <alignment horizontal="center" vertical="center" wrapText="1"/>
    </xf>
    <xf numFmtId="3" fontId="7" fillId="5" borderId="0" xfId="3" applyNumberFormat="1" applyFont="1" applyFill="1" applyAlignment="1">
      <alignment horizontal="center" vertical="center"/>
    </xf>
    <xf numFmtId="0" fontId="0" fillId="5" borderId="0" xfId="0" applyFill="1"/>
    <xf numFmtId="3" fontId="7" fillId="5" borderId="5" xfId="3" applyNumberFormat="1" applyFont="1" applyFill="1" applyBorder="1" applyAlignment="1">
      <alignment horizontal="center" vertical="center"/>
    </xf>
    <xf numFmtId="0" fontId="10" fillId="5" borderId="10" xfId="2" applyFont="1" applyFill="1" applyBorder="1" applyAlignment="1">
      <alignment horizontal="center" vertical="center"/>
    </xf>
    <xf numFmtId="0" fontId="10" fillId="5" borderId="9" xfId="2" applyFont="1" applyFill="1" applyBorder="1" applyAlignment="1">
      <alignment horizontal="center" vertical="center"/>
    </xf>
    <xf numFmtId="1" fontId="10" fillId="5" borderId="9" xfId="2" applyNumberFormat="1" applyFont="1" applyFill="1" applyBorder="1" applyAlignment="1">
      <alignment horizontal="center" vertical="center" wrapText="1"/>
    </xf>
    <xf numFmtId="0" fontId="10" fillId="6" borderId="8" xfId="2" applyFont="1" applyFill="1" applyBorder="1" applyAlignment="1">
      <alignment horizontal="center" vertical="center"/>
    </xf>
    <xf numFmtId="0" fontId="10" fillId="6" borderId="7" xfId="2" applyFont="1" applyFill="1" applyBorder="1" applyAlignment="1">
      <alignment horizontal="center" vertical="center"/>
    </xf>
    <xf numFmtId="3" fontId="7" fillId="6" borderId="0" xfId="3" applyNumberFormat="1" applyFont="1" applyFill="1" applyAlignment="1">
      <alignment horizontal="center" vertical="center"/>
    </xf>
    <xf numFmtId="0" fontId="0" fillId="6" borderId="0" xfId="0" applyFill="1"/>
    <xf numFmtId="3" fontId="7" fillId="6" borderId="5" xfId="3" applyNumberFormat="1" applyFont="1" applyFill="1" applyBorder="1" applyAlignment="1">
      <alignment horizontal="center" vertical="center"/>
    </xf>
    <xf numFmtId="0" fontId="10" fillId="6" borderId="10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/>
    </xf>
    <xf numFmtId="1" fontId="10" fillId="6" borderId="9" xfId="2" applyNumberFormat="1" applyFont="1" applyFill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/>
    </xf>
    <xf numFmtId="1" fontId="10" fillId="5" borderId="5" xfId="2" applyNumberFormat="1" applyFont="1" applyFill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 wrapText="1"/>
    </xf>
    <xf numFmtId="0" fontId="10" fillId="5" borderId="6" xfId="2" applyFont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10" fillId="6" borderId="5" xfId="2" applyFont="1" applyFill="1" applyBorder="1" applyAlignment="1">
      <alignment horizontal="center" vertical="center"/>
    </xf>
    <xf numFmtId="1" fontId="10" fillId="6" borderId="5" xfId="2" applyNumberFormat="1" applyFont="1" applyFill="1" applyBorder="1" applyAlignment="1">
      <alignment horizontal="center" vertical="center" wrapText="1"/>
    </xf>
    <xf numFmtId="0" fontId="10" fillId="6" borderId="5" xfId="2" applyFont="1" applyFill="1" applyBorder="1" applyAlignment="1">
      <alignment horizontal="center" vertical="center" wrapText="1"/>
    </xf>
    <xf numFmtId="0" fontId="10" fillId="6" borderId="9" xfId="2" applyFont="1" applyFill="1" applyBorder="1" applyAlignment="1">
      <alignment horizontal="center" vertical="center" wrapText="1"/>
    </xf>
    <xf numFmtId="0" fontId="10" fillId="7" borderId="16" xfId="2" applyFont="1" applyFill="1" applyBorder="1" applyAlignment="1">
      <alignment horizontal="center" vertical="center"/>
    </xf>
    <xf numFmtId="0" fontId="10" fillId="7" borderId="20" xfId="2" applyFont="1" applyFill="1" applyBorder="1" applyAlignment="1">
      <alignment horizontal="center" vertical="center"/>
    </xf>
    <xf numFmtId="1" fontId="10" fillId="7" borderId="20" xfId="2" applyNumberFormat="1" applyFont="1" applyFill="1" applyBorder="1" applyAlignment="1">
      <alignment horizontal="center" vertical="center" wrapText="1"/>
    </xf>
    <xf numFmtId="0" fontId="10" fillId="7" borderId="20" xfId="2" applyFont="1" applyFill="1" applyBorder="1" applyAlignment="1">
      <alignment horizontal="center" vertical="center" wrapText="1"/>
    </xf>
    <xf numFmtId="3" fontId="7" fillId="7" borderId="0" xfId="3" applyNumberFormat="1" applyFont="1" applyFill="1" applyAlignment="1">
      <alignment horizontal="center" vertical="center"/>
    </xf>
    <xf numFmtId="0" fontId="0" fillId="7" borderId="0" xfId="0" applyFill="1"/>
    <xf numFmtId="3" fontId="7" fillId="7" borderId="5" xfId="3" applyNumberFormat="1" applyFont="1" applyFill="1" applyBorder="1" applyAlignment="1">
      <alignment horizontal="center" vertical="center"/>
    </xf>
    <xf numFmtId="0" fontId="10" fillId="7" borderId="6" xfId="2" applyFont="1" applyFill="1" applyBorder="1" applyAlignment="1">
      <alignment horizontal="center" vertical="center"/>
    </xf>
    <xf numFmtId="0" fontId="10" fillId="7" borderId="5" xfId="2" applyFont="1" applyFill="1" applyBorder="1" applyAlignment="1">
      <alignment horizontal="center" vertical="center"/>
    </xf>
    <xf numFmtId="1" fontId="10" fillId="7" borderId="5" xfId="2" applyNumberFormat="1" applyFont="1" applyFill="1" applyBorder="1" applyAlignment="1">
      <alignment horizontal="center" vertical="center" wrapText="1"/>
    </xf>
    <xf numFmtId="0" fontId="10" fillId="7" borderId="5" xfId="2" applyFont="1" applyFill="1" applyBorder="1" applyAlignment="1">
      <alignment horizontal="center" vertical="center" wrapText="1"/>
    </xf>
    <xf numFmtId="0" fontId="10" fillId="7" borderId="10" xfId="2" applyFont="1" applyFill="1" applyBorder="1" applyAlignment="1">
      <alignment horizontal="center" vertical="center"/>
    </xf>
    <xf numFmtId="0" fontId="10" fillId="7" borderId="9" xfId="2" applyFont="1" applyFill="1" applyBorder="1" applyAlignment="1">
      <alignment horizontal="center" vertical="center"/>
    </xf>
    <xf numFmtId="1" fontId="10" fillId="7" borderId="9" xfId="2" applyNumberFormat="1" applyFont="1" applyFill="1" applyBorder="1" applyAlignment="1">
      <alignment horizontal="center" vertical="center" wrapText="1"/>
    </xf>
    <xf numFmtId="0" fontId="10" fillId="7" borderId="9" xfId="2" applyFont="1" applyFill="1" applyBorder="1" applyAlignment="1">
      <alignment horizontal="center" vertical="center" wrapText="1"/>
    </xf>
    <xf numFmtId="0" fontId="10" fillId="7" borderId="7" xfId="2" applyFont="1" applyFill="1" applyBorder="1" applyAlignment="1">
      <alignment horizontal="center" vertical="center"/>
    </xf>
    <xf numFmtId="0" fontId="10" fillId="7" borderId="8" xfId="2" applyFont="1" applyFill="1" applyBorder="1" applyAlignment="1">
      <alignment horizontal="center" vertical="center"/>
    </xf>
    <xf numFmtId="1" fontId="10" fillId="7" borderId="7" xfId="2" applyNumberFormat="1" applyFont="1" applyFill="1" applyBorder="1" applyAlignment="1">
      <alignment horizontal="center" vertical="center" wrapText="1"/>
    </xf>
    <xf numFmtId="0" fontId="10" fillId="7" borderId="0" xfId="2" applyFont="1" applyFill="1" applyBorder="1" applyAlignment="1">
      <alignment horizontal="center" vertical="center" wrapText="1"/>
    </xf>
    <xf numFmtId="0" fontId="10" fillId="7" borderId="26" xfId="2" applyFont="1" applyFill="1" applyBorder="1" applyAlignment="1">
      <alignment horizontal="center" vertical="center" wrapText="1"/>
    </xf>
    <xf numFmtId="1" fontId="10" fillId="7" borderId="13" xfId="2" applyNumberFormat="1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1" fontId="10" fillId="7" borderId="7" xfId="2" applyNumberFormat="1" applyFont="1" applyFill="1" applyBorder="1" applyAlignment="1">
      <alignment horizontal="center" vertical="center"/>
    </xf>
    <xf numFmtId="1" fontId="10" fillId="7" borderId="3" xfId="2" applyNumberFormat="1" applyFont="1" applyFill="1" applyBorder="1" applyAlignment="1">
      <alignment horizontal="center" vertical="center" wrapText="1"/>
    </xf>
    <xf numFmtId="1" fontId="10" fillId="7" borderId="3" xfId="2" applyNumberFormat="1" applyFont="1" applyFill="1" applyBorder="1" applyAlignment="1">
      <alignment horizontal="center" vertical="center"/>
    </xf>
    <xf numFmtId="0" fontId="10" fillId="6" borderId="4" xfId="2" applyFont="1" applyFill="1" applyBorder="1" applyAlignment="1">
      <alignment horizontal="center" vertical="center"/>
    </xf>
    <xf numFmtId="0" fontId="10" fillId="6" borderId="3" xfId="2" applyFont="1" applyFill="1" applyBorder="1" applyAlignment="1">
      <alignment horizontal="center" vertical="center"/>
    </xf>
    <xf numFmtId="0" fontId="10" fillId="6" borderId="16" xfId="2" applyFont="1" applyFill="1" applyBorder="1" applyAlignment="1">
      <alignment horizontal="center" vertical="center"/>
    </xf>
    <xf numFmtId="0" fontId="10" fillId="6" borderId="20" xfId="2" applyFont="1" applyFill="1" applyBorder="1" applyAlignment="1">
      <alignment horizontal="center" vertical="center"/>
    </xf>
    <xf numFmtId="1" fontId="10" fillId="6" borderId="11" xfId="2" applyNumberFormat="1" applyFont="1" applyFill="1" applyBorder="1" applyAlignment="1">
      <alignment horizontal="center" vertical="center" wrapText="1"/>
    </xf>
    <xf numFmtId="1" fontId="10" fillId="6" borderId="13" xfId="2" applyNumberFormat="1" applyFont="1" applyFill="1" applyBorder="1" applyAlignment="1">
      <alignment horizontal="center" vertical="center" wrapText="1"/>
    </xf>
    <xf numFmtId="0" fontId="10" fillId="6" borderId="6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1" fontId="10" fillId="6" borderId="7" xfId="2" applyNumberFormat="1" applyFont="1" applyFill="1" applyBorder="1" applyAlignment="1">
      <alignment horizontal="center" vertical="center" wrapText="1"/>
    </xf>
    <xf numFmtId="0" fontId="10" fillId="6" borderId="27" xfId="2" applyFont="1" applyFill="1" applyBorder="1" applyAlignment="1">
      <alignment horizontal="center" vertical="center"/>
    </xf>
    <xf numFmtId="3" fontId="7" fillId="8" borderId="0" xfId="3" applyNumberFormat="1" applyFont="1" applyFill="1" applyAlignment="1">
      <alignment horizontal="center" vertical="center"/>
    </xf>
    <xf numFmtId="0" fontId="0" fillId="8" borderId="0" xfId="0" applyFill="1"/>
    <xf numFmtId="3" fontId="7" fillId="8" borderId="5" xfId="3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10" fillId="8" borderId="3" xfId="2" applyFont="1" applyFill="1" applyBorder="1" applyAlignment="1">
      <alignment horizontal="center" vertical="center"/>
    </xf>
    <xf numFmtId="49" fontId="10" fillId="8" borderId="3" xfId="2" applyNumberFormat="1" applyFont="1" applyFill="1" applyBorder="1" applyAlignment="1">
      <alignment horizontal="center" vertical="center"/>
    </xf>
    <xf numFmtId="0" fontId="10" fillId="9" borderId="16" xfId="2" applyFont="1" applyFill="1" applyBorder="1" applyAlignment="1">
      <alignment horizontal="center" vertical="center"/>
    </xf>
    <xf numFmtId="0" fontId="10" fillId="9" borderId="20" xfId="2" applyFont="1" applyFill="1" applyBorder="1" applyAlignment="1">
      <alignment horizontal="center" vertical="center"/>
    </xf>
    <xf numFmtId="1" fontId="10" fillId="9" borderId="20" xfId="2" applyNumberFormat="1" applyFont="1" applyFill="1" applyBorder="1" applyAlignment="1">
      <alignment horizontal="center" vertical="center" wrapText="1"/>
    </xf>
    <xf numFmtId="3" fontId="7" fillId="9" borderId="0" xfId="3" applyNumberFormat="1" applyFont="1" applyFill="1" applyAlignment="1">
      <alignment horizontal="center" vertical="center"/>
    </xf>
    <xf numFmtId="0" fontId="0" fillId="9" borderId="0" xfId="0" applyFill="1"/>
    <xf numFmtId="3" fontId="7" fillId="9" borderId="5" xfId="3" applyNumberFormat="1" applyFont="1" applyFill="1" applyBorder="1" applyAlignment="1">
      <alignment horizontal="center" vertical="center"/>
    </xf>
    <xf numFmtId="0" fontId="10" fillId="9" borderId="6" xfId="2" applyFont="1" applyFill="1" applyBorder="1" applyAlignment="1">
      <alignment horizontal="center" vertical="center"/>
    </xf>
    <xf numFmtId="0" fontId="10" fillId="9" borderId="5" xfId="2" applyFont="1" applyFill="1" applyBorder="1" applyAlignment="1">
      <alignment horizontal="center" vertical="center"/>
    </xf>
    <xf numFmtId="1" fontId="10" fillId="9" borderId="5" xfId="2" applyNumberFormat="1" applyFont="1" applyFill="1" applyBorder="1" applyAlignment="1">
      <alignment horizontal="center" vertical="center" wrapText="1"/>
    </xf>
    <xf numFmtId="0" fontId="10" fillId="9" borderId="10" xfId="2" applyFont="1" applyFill="1" applyBorder="1" applyAlignment="1">
      <alignment horizontal="center" vertical="center"/>
    </xf>
    <xf numFmtId="0" fontId="10" fillId="9" borderId="9" xfId="2" applyFont="1" applyFill="1" applyBorder="1" applyAlignment="1">
      <alignment horizontal="center" vertical="center"/>
    </xf>
    <xf numFmtId="1" fontId="10" fillId="9" borderId="9" xfId="2" applyNumberFormat="1" applyFont="1" applyFill="1" applyBorder="1" applyAlignment="1">
      <alignment horizontal="center" vertical="center" wrapText="1"/>
    </xf>
    <xf numFmtId="0" fontId="10" fillId="9" borderId="8" xfId="2" applyFont="1" applyFill="1" applyBorder="1" applyAlignment="1">
      <alignment horizontal="center" vertical="center"/>
    </xf>
    <xf numFmtId="0" fontId="10" fillId="9" borderId="7" xfId="2" applyFont="1" applyFill="1" applyBorder="1" applyAlignment="1">
      <alignment horizontal="center" vertical="center"/>
    </xf>
    <xf numFmtId="1" fontId="10" fillId="9" borderId="7" xfId="2" applyNumberFormat="1" applyFont="1" applyFill="1" applyBorder="1" applyAlignment="1">
      <alignment horizontal="center" vertical="center" wrapText="1"/>
    </xf>
    <xf numFmtId="0" fontId="9" fillId="0" borderId="22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49" fontId="5" fillId="3" borderId="11" xfId="2" applyNumberFormat="1" applyFont="1" applyFill="1" applyBorder="1" applyAlignment="1">
      <alignment horizontal="center" vertical="center" wrapText="1"/>
    </xf>
    <xf numFmtId="49" fontId="5" fillId="3" borderId="13" xfId="2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 2" xfId="1"/>
    <cellStyle name="Normal 2 2 2" xfId="2"/>
    <cellStyle name="Normal 3" xfId="3"/>
    <cellStyle name="Normal 4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topLeftCell="A76" zoomScale="85" zoomScaleNormal="85" workbookViewId="0">
      <selection activeCell="D86" sqref="D86"/>
    </sheetView>
  </sheetViews>
  <sheetFormatPr defaultColWidth="33.5703125" defaultRowHeight="15"/>
  <cols>
    <col min="1" max="1" width="26.5703125" customWidth="1"/>
    <col min="2" max="2" width="42.85546875" customWidth="1"/>
    <col min="3" max="3" width="29.7109375" customWidth="1"/>
    <col min="4" max="4" width="23" customWidth="1"/>
    <col min="5" max="5" width="21.28515625" customWidth="1"/>
    <col min="6" max="6" width="14.7109375" customWidth="1"/>
    <col min="7" max="7" width="13.5703125" customWidth="1"/>
    <col min="8" max="8" width="6.7109375" customWidth="1"/>
    <col min="9" max="9" width="19.140625" style="64" customWidth="1"/>
    <col min="10" max="10" width="18.28515625" customWidth="1"/>
  </cols>
  <sheetData>
    <row r="1" spans="1:10" ht="20.25" thickTop="1">
      <c r="A1" s="152" t="s">
        <v>0</v>
      </c>
      <c r="B1" s="154" t="s">
        <v>1</v>
      </c>
      <c r="C1" s="156" t="s">
        <v>2</v>
      </c>
      <c r="D1" s="156" t="s">
        <v>3</v>
      </c>
      <c r="E1" s="154" t="s">
        <v>4</v>
      </c>
      <c r="F1" s="1" t="s">
        <v>5</v>
      </c>
      <c r="G1" s="1" t="s">
        <v>6</v>
      </c>
      <c r="I1" s="64" t="s">
        <v>309</v>
      </c>
      <c r="J1" t="s">
        <v>310</v>
      </c>
    </row>
    <row r="2" spans="1:10" ht="20.25" thickBot="1">
      <c r="A2" s="153"/>
      <c r="B2" s="155"/>
      <c r="C2" s="157"/>
      <c r="D2" s="157"/>
      <c r="E2" s="155"/>
      <c r="F2" s="2"/>
      <c r="G2" s="2"/>
    </row>
    <row r="3" spans="1:10" ht="21" thickTop="1" thickBot="1">
      <c r="A3" s="3" t="s">
        <v>7</v>
      </c>
      <c r="B3" s="4"/>
      <c r="C3" s="4"/>
      <c r="D3" s="4"/>
      <c r="E3" s="4"/>
      <c r="F3" s="5"/>
      <c r="G3" s="5"/>
    </row>
    <row r="4" spans="1:10" ht="20.25" thickTop="1">
      <c r="A4" s="6" t="s">
        <v>8</v>
      </c>
      <c r="B4" s="7" t="s">
        <v>9</v>
      </c>
      <c r="C4" s="8">
        <v>4897017124876</v>
      </c>
      <c r="D4" s="7" t="s">
        <v>10</v>
      </c>
      <c r="E4" s="7" t="s">
        <v>11</v>
      </c>
      <c r="F4" s="9">
        <v>507000</v>
      </c>
      <c r="G4" s="9">
        <v>634000</v>
      </c>
      <c r="I4" s="65">
        <f>F4*0.18+F4</f>
        <v>598260</v>
      </c>
      <c r="J4" s="9">
        <f>I4-F4</f>
        <v>91260</v>
      </c>
    </row>
    <row r="5" spans="1:10" ht="20.25" thickBot="1">
      <c r="A5" s="10" t="s">
        <v>12</v>
      </c>
      <c r="B5" s="11" t="s">
        <v>9</v>
      </c>
      <c r="C5" s="12">
        <v>4897017124883</v>
      </c>
      <c r="D5" s="11" t="s">
        <v>13</v>
      </c>
      <c r="E5" s="11" t="s">
        <v>14</v>
      </c>
      <c r="F5" s="9">
        <v>507000</v>
      </c>
      <c r="G5" s="9">
        <v>634000</v>
      </c>
      <c r="I5" s="65">
        <f t="shared" ref="I5:I61" si="0">F5*0.18+F5</f>
        <v>598260</v>
      </c>
      <c r="J5" s="9">
        <f t="shared" ref="J5:J68" si="1">I5-F5</f>
        <v>91260</v>
      </c>
    </row>
    <row r="6" spans="1:10" ht="20.25" thickTop="1">
      <c r="A6" s="13" t="s">
        <v>15</v>
      </c>
      <c r="B6" s="14" t="s">
        <v>9</v>
      </c>
      <c r="C6" s="15">
        <v>4897017124630</v>
      </c>
      <c r="D6" s="14" t="s">
        <v>16</v>
      </c>
      <c r="E6" s="14" t="s">
        <v>11</v>
      </c>
      <c r="F6" s="9">
        <v>474000</v>
      </c>
      <c r="G6" s="9">
        <v>592000</v>
      </c>
      <c r="H6" t="s">
        <v>305</v>
      </c>
      <c r="I6" s="65">
        <f t="shared" si="0"/>
        <v>559320</v>
      </c>
      <c r="J6" s="9">
        <f t="shared" si="1"/>
        <v>85320</v>
      </c>
    </row>
    <row r="7" spans="1:10" s="70" customFormat="1" ht="19.5">
      <c r="A7" s="66" t="s">
        <v>15</v>
      </c>
      <c r="B7" s="67" t="s">
        <v>9</v>
      </c>
      <c r="C7" s="68">
        <v>4897017124838</v>
      </c>
      <c r="D7" s="67" t="s">
        <v>17</v>
      </c>
      <c r="E7" s="67" t="s">
        <v>18</v>
      </c>
      <c r="F7" s="69">
        <v>474000</v>
      </c>
      <c r="G7" s="69">
        <v>592000</v>
      </c>
      <c r="H7" s="70" t="s">
        <v>307</v>
      </c>
      <c r="I7" s="71">
        <f t="shared" si="0"/>
        <v>559320</v>
      </c>
      <c r="J7" s="69">
        <f t="shared" si="1"/>
        <v>85320</v>
      </c>
    </row>
    <row r="8" spans="1:10" s="70" customFormat="1" ht="19.5">
      <c r="A8" s="66" t="s">
        <v>15</v>
      </c>
      <c r="B8" s="67" t="s">
        <v>9</v>
      </c>
      <c r="C8" s="68">
        <v>4897017124852</v>
      </c>
      <c r="D8" s="67" t="s">
        <v>19</v>
      </c>
      <c r="E8" s="67" t="s">
        <v>20</v>
      </c>
      <c r="F8" s="69">
        <v>474000</v>
      </c>
      <c r="G8" s="69">
        <v>592000</v>
      </c>
      <c r="H8" s="70" t="s">
        <v>307</v>
      </c>
      <c r="I8" s="71">
        <f t="shared" si="0"/>
        <v>559320</v>
      </c>
      <c r="J8" s="69">
        <f t="shared" si="1"/>
        <v>85320</v>
      </c>
    </row>
    <row r="9" spans="1:10" s="70" customFormat="1" ht="19.5">
      <c r="A9" s="66" t="s">
        <v>15</v>
      </c>
      <c r="B9" s="67" t="s">
        <v>9</v>
      </c>
      <c r="C9" s="68">
        <v>4897017124869</v>
      </c>
      <c r="D9" s="67" t="s">
        <v>21</v>
      </c>
      <c r="E9" s="67" t="s">
        <v>22</v>
      </c>
      <c r="F9" s="69">
        <v>474000</v>
      </c>
      <c r="G9" s="69">
        <v>592000</v>
      </c>
      <c r="H9" s="70" t="s">
        <v>305</v>
      </c>
      <c r="I9" s="71">
        <f t="shared" si="0"/>
        <v>559320</v>
      </c>
      <c r="J9" s="69">
        <f t="shared" si="1"/>
        <v>85320</v>
      </c>
    </row>
    <row r="10" spans="1:10" s="70" customFormat="1" ht="20.25" thickBot="1">
      <c r="A10" s="72" t="s">
        <v>15</v>
      </c>
      <c r="B10" s="73" t="s">
        <v>9</v>
      </c>
      <c r="C10" s="74">
        <v>4897017124845</v>
      </c>
      <c r="D10" s="73" t="s">
        <v>23</v>
      </c>
      <c r="E10" s="73" t="s">
        <v>24</v>
      </c>
      <c r="F10" s="69">
        <v>474000</v>
      </c>
      <c r="G10" s="69">
        <v>592000</v>
      </c>
      <c r="I10" s="71">
        <f t="shared" si="0"/>
        <v>559320</v>
      </c>
      <c r="J10" s="69">
        <f t="shared" si="1"/>
        <v>85320</v>
      </c>
    </row>
    <row r="11" spans="1:10" ht="20.25" thickTop="1">
      <c r="A11" s="17" t="s">
        <v>25</v>
      </c>
      <c r="B11" s="7" t="s">
        <v>9</v>
      </c>
      <c r="C11" s="18">
        <v>4897017124296</v>
      </c>
      <c r="D11" s="19" t="s">
        <v>26</v>
      </c>
      <c r="E11" s="7" t="s">
        <v>11</v>
      </c>
      <c r="F11" s="9">
        <v>338000</v>
      </c>
      <c r="G11" s="9">
        <v>423000</v>
      </c>
      <c r="H11" t="s">
        <v>305</v>
      </c>
      <c r="I11" s="65">
        <f t="shared" si="0"/>
        <v>398840</v>
      </c>
      <c r="J11" s="9">
        <f t="shared" si="1"/>
        <v>60840</v>
      </c>
    </row>
    <row r="12" spans="1:10" s="70" customFormat="1" ht="19.5">
      <c r="A12" s="66" t="s">
        <v>25</v>
      </c>
      <c r="B12" s="83" t="s">
        <v>9</v>
      </c>
      <c r="C12" s="84">
        <v>4897017124364</v>
      </c>
      <c r="D12" s="85" t="s">
        <v>27</v>
      </c>
      <c r="E12" s="67" t="s">
        <v>24</v>
      </c>
      <c r="F12" s="69">
        <v>338000</v>
      </c>
      <c r="G12" s="69">
        <v>423000</v>
      </c>
      <c r="H12" s="70" t="s">
        <v>306</v>
      </c>
      <c r="I12" s="71">
        <f t="shared" si="0"/>
        <v>398840</v>
      </c>
      <c r="J12" s="69">
        <f t="shared" si="1"/>
        <v>60840</v>
      </c>
    </row>
    <row r="13" spans="1:10" s="70" customFormat="1" ht="19.5">
      <c r="A13" s="66" t="s">
        <v>25</v>
      </c>
      <c r="B13" s="83" t="s">
        <v>9</v>
      </c>
      <c r="C13" s="84">
        <v>4897017124326</v>
      </c>
      <c r="D13" s="85" t="s">
        <v>28</v>
      </c>
      <c r="E13" s="67" t="s">
        <v>29</v>
      </c>
      <c r="F13" s="69">
        <v>338000</v>
      </c>
      <c r="G13" s="69">
        <v>423000</v>
      </c>
      <c r="H13" s="70" t="s">
        <v>306</v>
      </c>
      <c r="I13" s="71">
        <f t="shared" si="0"/>
        <v>398840</v>
      </c>
      <c r="J13" s="69">
        <f t="shared" si="1"/>
        <v>60840</v>
      </c>
    </row>
    <row r="14" spans="1:10" s="70" customFormat="1" ht="19.5">
      <c r="A14" s="66" t="s">
        <v>25</v>
      </c>
      <c r="B14" s="83" t="s">
        <v>9</v>
      </c>
      <c r="C14" s="84">
        <v>4897017124333</v>
      </c>
      <c r="D14" s="85" t="s">
        <v>30</v>
      </c>
      <c r="E14" s="67" t="s">
        <v>31</v>
      </c>
      <c r="F14" s="69">
        <v>338000</v>
      </c>
      <c r="G14" s="69">
        <v>423000</v>
      </c>
      <c r="I14" s="71">
        <f t="shared" si="0"/>
        <v>398840</v>
      </c>
      <c r="J14" s="69">
        <f t="shared" si="1"/>
        <v>60840</v>
      </c>
    </row>
    <row r="15" spans="1:10" s="70" customFormat="1" ht="19.5">
      <c r="A15" s="86" t="s">
        <v>25</v>
      </c>
      <c r="B15" s="83" t="s">
        <v>9</v>
      </c>
      <c r="C15" s="84">
        <v>4897017124340</v>
      </c>
      <c r="D15" s="85" t="s">
        <v>32</v>
      </c>
      <c r="E15" s="83" t="s">
        <v>18</v>
      </c>
      <c r="F15" s="69">
        <v>338000</v>
      </c>
      <c r="G15" s="69">
        <v>423000</v>
      </c>
      <c r="H15" s="70" t="s">
        <v>306</v>
      </c>
      <c r="I15" s="71">
        <f t="shared" si="0"/>
        <v>398840</v>
      </c>
      <c r="J15" s="69">
        <f t="shared" si="1"/>
        <v>60840</v>
      </c>
    </row>
    <row r="16" spans="1:10" s="70" customFormat="1" ht="19.5">
      <c r="A16" s="66" t="s">
        <v>25</v>
      </c>
      <c r="B16" s="87" t="s">
        <v>9</v>
      </c>
      <c r="C16" s="68">
        <v>4897017124302</v>
      </c>
      <c r="D16" s="67" t="s">
        <v>33</v>
      </c>
      <c r="E16" s="67" t="s">
        <v>14</v>
      </c>
      <c r="F16" s="69">
        <v>338000</v>
      </c>
      <c r="G16" s="69">
        <v>423000</v>
      </c>
      <c r="I16" s="71">
        <f t="shared" si="0"/>
        <v>398840</v>
      </c>
      <c r="J16" s="69">
        <f t="shared" si="1"/>
        <v>60840</v>
      </c>
    </row>
    <row r="17" spans="1:10" s="70" customFormat="1" ht="20.25" thickBot="1">
      <c r="A17" s="72" t="s">
        <v>25</v>
      </c>
      <c r="B17" s="73" t="s">
        <v>9</v>
      </c>
      <c r="C17" s="74">
        <v>4897017124319</v>
      </c>
      <c r="D17" s="73" t="s">
        <v>34</v>
      </c>
      <c r="E17" s="73" t="s">
        <v>35</v>
      </c>
      <c r="F17" s="69">
        <v>338000</v>
      </c>
      <c r="G17" s="69">
        <v>423000</v>
      </c>
      <c r="H17" s="70" t="s">
        <v>306</v>
      </c>
      <c r="I17" s="71">
        <f t="shared" si="0"/>
        <v>398840</v>
      </c>
      <c r="J17" s="69">
        <f t="shared" si="1"/>
        <v>60840</v>
      </c>
    </row>
    <row r="18" spans="1:10" ht="20.25" thickTop="1">
      <c r="A18" s="6" t="s">
        <v>36</v>
      </c>
      <c r="B18" s="24" t="s">
        <v>9</v>
      </c>
      <c r="C18" s="8">
        <v>4897017124531</v>
      </c>
      <c r="D18" s="7" t="s">
        <v>37</v>
      </c>
      <c r="E18" s="7" t="s">
        <v>11</v>
      </c>
      <c r="F18" s="9">
        <v>474000</v>
      </c>
      <c r="G18" s="9">
        <v>592000</v>
      </c>
      <c r="I18" s="65">
        <f t="shared" si="0"/>
        <v>559320</v>
      </c>
      <c r="J18" s="9">
        <f t="shared" si="1"/>
        <v>85320</v>
      </c>
    </row>
    <row r="19" spans="1:10" s="70" customFormat="1" ht="19.5">
      <c r="A19" s="66" t="s">
        <v>36</v>
      </c>
      <c r="B19" s="83" t="s">
        <v>9</v>
      </c>
      <c r="C19" s="68">
        <v>4897017124548</v>
      </c>
      <c r="D19" s="67" t="s">
        <v>38</v>
      </c>
      <c r="E19" s="67" t="s">
        <v>14</v>
      </c>
      <c r="F19" s="69">
        <v>474000</v>
      </c>
      <c r="G19" s="69">
        <v>592000</v>
      </c>
      <c r="I19" s="71">
        <f t="shared" si="0"/>
        <v>559320</v>
      </c>
      <c r="J19" s="69">
        <f t="shared" si="1"/>
        <v>85320</v>
      </c>
    </row>
    <row r="20" spans="1:10" s="70" customFormat="1" ht="19.5">
      <c r="A20" s="66" t="s">
        <v>36</v>
      </c>
      <c r="B20" s="83" t="s">
        <v>9</v>
      </c>
      <c r="C20" s="68">
        <v>4897017124555</v>
      </c>
      <c r="D20" s="67" t="s">
        <v>39</v>
      </c>
      <c r="E20" s="67" t="s">
        <v>35</v>
      </c>
      <c r="F20" s="69">
        <v>474000</v>
      </c>
      <c r="G20" s="69">
        <v>592000</v>
      </c>
      <c r="I20" s="71">
        <f t="shared" si="0"/>
        <v>559320</v>
      </c>
      <c r="J20" s="69">
        <f t="shared" si="1"/>
        <v>85320</v>
      </c>
    </row>
    <row r="21" spans="1:10" s="70" customFormat="1" ht="19.5">
      <c r="A21" s="66" t="s">
        <v>36</v>
      </c>
      <c r="B21" s="83" t="s">
        <v>9</v>
      </c>
      <c r="C21" s="68">
        <v>4897017124951</v>
      </c>
      <c r="D21" s="67" t="s">
        <v>40</v>
      </c>
      <c r="E21" s="67" t="s">
        <v>41</v>
      </c>
      <c r="F21" s="69">
        <v>474000</v>
      </c>
      <c r="G21" s="69">
        <v>592000</v>
      </c>
      <c r="I21" s="71">
        <f t="shared" si="0"/>
        <v>559320</v>
      </c>
      <c r="J21" s="69">
        <f t="shared" si="1"/>
        <v>85320</v>
      </c>
    </row>
    <row r="22" spans="1:10" s="70" customFormat="1" ht="19.5">
      <c r="A22" s="66" t="s">
        <v>36</v>
      </c>
      <c r="B22" s="83" t="s">
        <v>9</v>
      </c>
      <c r="C22" s="68">
        <v>4897017124968</v>
      </c>
      <c r="D22" s="67" t="s">
        <v>42</v>
      </c>
      <c r="E22" s="67" t="s">
        <v>22</v>
      </c>
      <c r="F22" s="69">
        <v>474000</v>
      </c>
      <c r="G22" s="69">
        <v>592000</v>
      </c>
      <c r="I22" s="71">
        <f t="shared" si="0"/>
        <v>559320</v>
      </c>
      <c r="J22" s="69">
        <f t="shared" si="1"/>
        <v>85320</v>
      </c>
    </row>
    <row r="23" spans="1:10" s="70" customFormat="1" ht="19.5">
      <c r="A23" s="66" t="s">
        <v>36</v>
      </c>
      <c r="B23" s="83" t="s">
        <v>9</v>
      </c>
      <c r="C23" s="84">
        <v>4897017124937</v>
      </c>
      <c r="D23" s="83" t="s">
        <v>43</v>
      </c>
      <c r="E23" s="83" t="s">
        <v>18</v>
      </c>
      <c r="F23" s="69">
        <v>474000</v>
      </c>
      <c r="G23" s="69">
        <v>592000</v>
      </c>
      <c r="I23" s="71">
        <f t="shared" si="0"/>
        <v>559320</v>
      </c>
      <c r="J23" s="69">
        <f t="shared" si="1"/>
        <v>85320</v>
      </c>
    </row>
    <row r="24" spans="1:10" s="70" customFormat="1" ht="20.25" thickBot="1">
      <c r="A24" s="72" t="s">
        <v>36</v>
      </c>
      <c r="B24" s="73" t="s">
        <v>9</v>
      </c>
      <c r="C24" s="74">
        <v>4897017124944</v>
      </c>
      <c r="D24" s="73" t="s">
        <v>44</v>
      </c>
      <c r="E24" s="73" t="s">
        <v>20</v>
      </c>
      <c r="F24" s="69">
        <v>474000</v>
      </c>
      <c r="G24" s="69">
        <v>592000</v>
      </c>
      <c r="I24" s="71">
        <f t="shared" si="0"/>
        <v>559320</v>
      </c>
      <c r="J24" s="69">
        <f t="shared" si="1"/>
        <v>85320</v>
      </c>
    </row>
    <row r="25" spans="1:10" ht="20.25" thickTop="1">
      <c r="A25" s="6" t="s">
        <v>45</v>
      </c>
      <c r="B25" s="7" t="s">
        <v>9</v>
      </c>
      <c r="C25" s="8">
        <v>4897017124463</v>
      </c>
      <c r="D25" s="7" t="s">
        <v>46</v>
      </c>
      <c r="E25" s="7" t="s">
        <v>11</v>
      </c>
      <c r="F25" s="9">
        <v>338000</v>
      </c>
      <c r="G25" s="9">
        <v>423000</v>
      </c>
      <c r="H25" t="s">
        <v>305</v>
      </c>
      <c r="I25" s="65">
        <f t="shared" si="0"/>
        <v>398840</v>
      </c>
      <c r="J25" s="9">
        <f t="shared" si="1"/>
        <v>60840</v>
      </c>
    </row>
    <row r="26" spans="1:10" s="78" customFormat="1" ht="20.25" thickBot="1">
      <c r="A26" s="80" t="s">
        <v>45</v>
      </c>
      <c r="B26" s="81" t="s">
        <v>9</v>
      </c>
      <c r="C26" s="82">
        <v>4897017124470</v>
      </c>
      <c r="D26" s="81" t="s">
        <v>47</v>
      </c>
      <c r="E26" s="81" t="s">
        <v>14</v>
      </c>
      <c r="F26" s="77">
        <v>338000</v>
      </c>
      <c r="G26" s="77">
        <v>423000</v>
      </c>
      <c r="I26" s="79">
        <f t="shared" si="0"/>
        <v>398840</v>
      </c>
      <c r="J26" s="77">
        <f t="shared" si="1"/>
        <v>60840</v>
      </c>
    </row>
    <row r="27" spans="1:10" ht="20.25" thickTop="1">
      <c r="A27" s="17" t="s">
        <v>4</v>
      </c>
      <c r="B27" s="7" t="s">
        <v>9</v>
      </c>
      <c r="C27" s="18">
        <v>4897017124777</v>
      </c>
      <c r="D27" s="19" t="s">
        <v>48</v>
      </c>
      <c r="E27" s="7" t="s">
        <v>49</v>
      </c>
      <c r="F27" s="9">
        <v>254000</v>
      </c>
      <c r="G27" s="9">
        <v>317000</v>
      </c>
      <c r="I27" s="65">
        <f>F27*0.19+F27</f>
        <v>302260</v>
      </c>
      <c r="J27" s="9">
        <f t="shared" si="1"/>
        <v>48260</v>
      </c>
    </row>
    <row r="28" spans="1:10" s="78" customFormat="1" ht="19.5">
      <c r="A28" s="75" t="s">
        <v>4</v>
      </c>
      <c r="B28" s="88" t="s">
        <v>9</v>
      </c>
      <c r="C28" s="89">
        <v>4897017124760</v>
      </c>
      <c r="D28" s="90" t="s">
        <v>50</v>
      </c>
      <c r="E28" s="76" t="s">
        <v>51</v>
      </c>
      <c r="F28" s="77">
        <v>254000</v>
      </c>
      <c r="G28" s="77">
        <v>317000</v>
      </c>
      <c r="I28" s="79">
        <f t="shared" si="0"/>
        <v>299720</v>
      </c>
      <c r="J28" s="77">
        <f t="shared" si="1"/>
        <v>45720</v>
      </c>
    </row>
    <row r="29" spans="1:10" s="78" customFormat="1" ht="19.5">
      <c r="A29" s="75" t="s">
        <v>4</v>
      </c>
      <c r="B29" s="88" t="s">
        <v>9</v>
      </c>
      <c r="C29" s="89">
        <v>4897017124784</v>
      </c>
      <c r="D29" s="90" t="s">
        <v>52</v>
      </c>
      <c r="E29" s="76" t="s">
        <v>53</v>
      </c>
      <c r="F29" s="77">
        <v>254000</v>
      </c>
      <c r="G29" s="77">
        <v>317000</v>
      </c>
      <c r="I29" s="79">
        <f t="shared" si="0"/>
        <v>299720</v>
      </c>
      <c r="J29" s="77">
        <f t="shared" si="1"/>
        <v>45720</v>
      </c>
    </row>
    <row r="30" spans="1:10" s="78" customFormat="1" ht="20.25" thickBot="1">
      <c r="A30" s="118" t="s">
        <v>4</v>
      </c>
      <c r="B30" s="81" t="s">
        <v>9</v>
      </c>
      <c r="C30" s="82">
        <v>4897017124791</v>
      </c>
      <c r="D30" s="91" t="s">
        <v>54</v>
      </c>
      <c r="E30" s="119" t="s">
        <v>55</v>
      </c>
      <c r="F30" s="77">
        <v>254000</v>
      </c>
      <c r="G30" s="77">
        <v>317000</v>
      </c>
      <c r="I30" s="79">
        <f t="shared" si="0"/>
        <v>299720</v>
      </c>
      <c r="J30" s="77">
        <f t="shared" si="1"/>
        <v>45720</v>
      </c>
    </row>
    <row r="31" spans="1:10" s="78" customFormat="1" ht="20.25" thickTop="1">
      <c r="A31" s="120" t="s">
        <v>56</v>
      </c>
      <c r="B31" s="121" t="s">
        <v>9</v>
      </c>
      <c r="C31" s="122">
        <v>4897017124487</v>
      </c>
      <c r="D31" s="121" t="s">
        <v>57</v>
      </c>
      <c r="E31" s="121" t="s">
        <v>11</v>
      </c>
      <c r="F31" s="77">
        <v>490000</v>
      </c>
      <c r="G31" s="77">
        <v>613000</v>
      </c>
      <c r="I31" s="79">
        <f t="shared" si="0"/>
        <v>578200</v>
      </c>
      <c r="J31" s="77">
        <f t="shared" si="1"/>
        <v>88200</v>
      </c>
    </row>
    <row r="32" spans="1:10" ht="19.5">
      <c r="A32" s="23" t="s">
        <v>56</v>
      </c>
      <c r="B32" s="20" t="s">
        <v>9</v>
      </c>
      <c r="C32" s="21">
        <v>4897017124500</v>
      </c>
      <c r="D32" s="20" t="s">
        <v>58</v>
      </c>
      <c r="E32" s="20" t="s">
        <v>59</v>
      </c>
      <c r="F32" s="16">
        <v>490000</v>
      </c>
      <c r="G32" s="16">
        <v>613000</v>
      </c>
      <c r="I32" s="65">
        <f t="shared" si="0"/>
        <v>578200</v>
      </c>
      <c r="J32" s="9">
        <f t="shared" si="1"/>
        <v>88200</v>
      </c>
    </row>
    <row r="33" spans="1:10" s="78" customFormat="1" ht="19.5">
      <c r="A33" s="75" t="s">
        <v>56</v>
      </c>
      <c r="B33" s="76" t="s">
        <v>9</v>
      </c>
      <c r="C33" s="123">
        <v>4897017124517</v>
      </c>
      <c r="D33" s="76" t="s">
        <v>60</v>
      </c>
      <c r="E33" s="76" t="s">
        <v>61</v>
      </c>
      <c r="F33" s="77">
        <v>490000</v>
      </c>
      <c r="G33" s="77">
        <v>613000</v>
      </c>
      <c r="I33" s="79">
        <f t="shared" si="0"/>
        <v>578200</v>
      </c>
      <c r="J33" s="77">
        <f t="shared" si="1"/>
        <v>88200</v>
      </c>
    </row>
    <row r="34" spans="1:10" s="78" customFormat="1" ht="20.25" thickBot="1">
      <c r="A34" s="124" t="s">
        <v>56</v>
      </c>
      <c r="B34" s="88" t="s">
        <v>9</v>
      </c>
      <c r="C34" s="89">
        <v>4897017124524</v>
      </c>
      <c r="D34" s="88" t="s">
        <v>62</v>
      </c>
      <c r="E34" s="88" t="s">
        <v>63</v>
      </c>
      <c r="F34" s="77">
        <v>490000</v>
      </c>
      <c r="G34" s="77">
        <v>613000</v>
      </c>
      <c r="I34" s="79">
        <f t="shared" si="0"/>
        <v>578200</v>
      </c>
      <c r="J34" s="77">
        <f t="shared" si="1"/>
        <v>88200</v>
      </c>
    </row>
    <row r="35" spans="1:10" s="78" customFormat="1" ht="20.25" thickTop="1">
      <c r="A35" s="120" t="s">
        <v>64</v>
      </c>
      <c r="B35" s="121" t="s">
        <v>9</v>
      </c>
      <c r="C35" s="122">
        <v>4897017124098</v>
      </c>
      <c r="D35" s="121" t="s">
        <v>65</v>
      </c>
      <c r="E35" s="121" t="s">
        <v>66</v>
      </c>
      <c r="F35" s="77">
        <v>338000</v>
      </c>
      <c r="G35" s="77">
        <v>423000</v>
      </c>
      <c r="I35" s="79">
        <f t="shared" si="0"/>
        <v>398840</v>
      </c>
      <c r="J35" s="77">
        <f t="shared" si="1"/>
        <v>60840</v>
      </c>
    </row>
    <row r="36" spans="1:10" s="78" customFormat="1" ht="19.5">
      <c r="A36" s="124" t="s">
        <v>64</v>
      </c>
      <c r="B36" s="88" t="s">
        <v>9</v>
      </c>
      <c r="C36" s="89">
        <v>4897017124104</v>
      </c>
      <c r="D36" s="88" t="s">
        <v>67</v>
      </c>
      <c r="E36" s="88" t="s">
        <v>68</v>
      </c>
      <c r="F36" s="77">
        <v>338000</v>
      </c>
      <c r="G36" s="77">
        <v>423000</v>
      </c>
      <c r="I36" s="79">
        <f t="shared" si="0"/>
        <v>398840</v>
      </c>
      <c r="J36" s="77">
        <f t="shared" si="1"/>
        <v>60840</v>
      </c>
    </row>
    <row r="37" spans="1:10" s="78" customFormat="1" ht="19.5">
      <c r="A37" s="75" t="s">
        <v>64</v>
      </c>
      <c r="B37" s="76" t="s">
        <v>9</v>
      </c>
      <c r="C37" s="123">
        <v>4897017124111</v>
      </c>
      <c r="D37" s="76" t="s">
        <v>69</v>
      </c>
      <c r="E37" s="76" t="s">
        <v>14</v>
      </c>
      <c r="F37" s="77">
        <v>338000</v>
      </c>
      <c r="G37" s="77">
        <v>423000</v>
      </c>
      <c r="I37" s="79">
        <f t="shared" si="0"/>
        <v>398840</v>
      </c>
      <c r="J37" s="77">
        <f t="shared" si="1"/>
        <v>60840</v>
      </c>
    </row>
    <row r="38" spans="1:10" s="78" customFormat="1" ht="19.5">
      <c r="A38" s="124" t="s">
        <v>64</v>
      </c>
      <c r="B38" s="88" t="s">
        <v>9</v>
      </c>
      <c r="C38" s="89">
        <v>4897017124128</v>
      </c>
      <c r="D38" s="88" t="s">
        <v>70</v>
      </c>
      <c r="E38" s="88" t="s">
        <v>35</v>
      </c>
      <c r="F38" s="77">
        <v>338000</v>
      </c>
      <c r="G38" s="77">
        <v>423000</v>
      </c>
      <c r="I38" s="79">
        <f t="shared" si="0"/>
        <v>398840</v>
      </c>
      <c r="J38" s="77">
        <f t="shared" si="1"/>
        <v>60840</v>
      </c>
    </row>
    <row r="39" spans="1:10" s="78" customFormat="1" ht="19.5">
      <c r="A39" s="124" t="s">
        <v>64</v>
      </c>
      <c r="B39" s="88" t="s">
        <v>9</v>
      </c>
      <c r="C39" s="89">
        <v>4897017124135</v>
      </c>
      <c r="D39" s="88" t="s">
        <v>71</v>
      </c>
      <c r="E39" s="88" t="s">
        <v>72</v>
      </c>
      <c r="F39" s="77">
        <v>338000</v>
      </c>
      <c r="G39" s="77">
        <v>423000</v>
      </c>
      <c r="I39" s="79">
        <f t="shared" si="0"/>
        <v>398840</v>
      </c>
      <c r="J39" s="77">
        <f t="shared" si="1"/>
        <v>60840</v>
      </c>
    </row>
    <row r="40" spans="1:10" s="78" customFormat="1" ht="19.5">
      <c r="A40" s="124" t="s">
        <v>64</v>
      </c>
      <c r="B40" s="88" t="s">
        <v>9</v>
      </c>
      <c r="C40" s="89">
        <v>4897017124142</v>
      </c>
      <c r="D40" s="88" t="s">
        <v>73</v>
      </c>
      <c r="E40" s="88" t="s">
        <v>74</v>
      </c>
      <c r="F40" s="77">
        <v>338000</v>
      </c>
      <c r="G40" s="77">
        <v>423000</v>
      </c>
      <c r="I40" s="79">
        <f t="shared" si="0"/>
        <v>398840</v>
      </c>
      <c r="J40" s="77">
        <f t="shared" si="1"/>
        <v>60840</v>
      </c>
    </row>
    <row r="41" spans="1:10" s="78" customFormat="1" ht="19.5">
      <c r="A41" s="124" t="s">
        <v>64</v>
      </c>
      <c r="B41" s="88" t="s">
        <v>9</v>
      </c>
      <c r="C41" s="89">
        <v>4897017124159</v>
      </c>
      <c r="D41" s="88" t="s">
        <v>75</v>
      </c>
      <c r="E41" s="88" t="s">
        <v>22</v>
      </c>
      <c r="F41" s="77">
        <v>338000</v>
      </c>
      <c r="G41" s="77">
        <v>423000</v>
      </c>
      <c r="I41" s="79">
        <f t="shared" si="0"/>
        <v>398840</v>
      </c>
      <c r="J41" s="77">
        <f t="shared" si="1"/>
        <v>60840</v>
      </c>
    </row>
    <row r="42" spans="1:10" ht="20.25" thickBot="1">
      <c r="A42" s="27" t="s">
        <v>64</v>
      </c>
      <c r="B42" s="11" t="s">
        <v>9</v>
      </c>
      <c r="C42" s="12">
        <v>4897017124166</v>
      </c>
      <c r="D42" s="11" t="s">
        <v>76</v>
      </c>
      <c r="E42" s="11" t="s">
        <v>31</v>
      </c>
      <c r="F42" s="9">
        <v>338000</v>
      </c>
      <c r="G42" s="9">
        <v>423000</v>
      </c>
      <c r="I42" s="65">
        <f t="shared" si="0"/>
        <v>398840</v>
      </c>
      <c r="J42" s="9">
        <f t="shared" si="1"/>
        <v>60840</v>
      </c>
    </row>
    <row r="43" spans="1:10" s="78" customFormat="1" ht="20.25" thickTop="1">
      <c r="A43" s="75" t="s">
        <v>4</v>
      </c>
      <c r="B43" s="125" t="s">
        <v>9</v>
      </c>
      <c r="C43" s="126">
        <v>4897017124203</v>
      </c>
      <c r="D43" s="76" t="s">
        <v>77</v>
      </c>
      <c r="E43" s="76" t="s">
        <v>78</v>
      </c>
      <c r="F43" s="77">
        <v>254000</v>
      </c>
      <c r="G43" s="77">
        <v>317000</v>
      </c>
      <c r="I43" s="79">
        <f>F43*0.19+F43</f>
        <v>302260</v>
      </c>
      <c r="J43" s="77">
        <f t="shared" si="1"/>
        <v>48260</v>
      </c>
    </row>
    <row r="44" spans="1:10" s="78" customFormat="1" ht="19.5">
      <c r="A44" s="75" t="s">
        <v>4</v>
      </c>
      <c r="B44" s="127" t="s">
        <v>9</v>
      </c>
      <c r="C44" s="89">
        <v>4897017124210</v>
      </c>
      <c r="D44" s="88" t="s">
        <v>79</v>
      </c>
      <c r="E44" s="88" t="s">
        <v>80</v>
      </c>
      <c r="F44" s="77">
        <v>254000</v>
      </c>
      <c r="G44" s="77">
        <v>317000</v>
      </c>
      <c r="I44" s="79">
        <f>F44*0.2+F44</f>
        <v>304800</v>
      </c>
      <c r="J44" s="77">
        <f t="shared" si="1"/>
        <v>50800</v>
      </c>
    </row>
    <row r="45" spans="1:10" s="78" customFormat="1" ht="19.5">
      <c r="A45" s="75" t="s">
        <v>4</v>
      </c>
      <c r="B45" s="127" t="s">
        <v>9</v>
      </c>
      <c r="C45" s="89">
        <v>4897017124227</v>
      </c>
      <c r="D45" s="88" t="s">
        <v>81</v>
      </c>
      <c r="E45" s="88" t="s">
        <v>82</v>
      </c>
      <c r="F45" s="77">
        <v>254000</v>
      </c>
      <c r="G45" s="77">
        <v>317000</v>
      </c>
      <c r="I45" s="79">
        <f t="shared" ref="I45:I51" si="2">F45*0.2+F45</f>
        <v>304800</v>
      </c>
      <c r="J45" s="77">
        <f t="shared" si="1"/>
        <v>50800</v>
      </c>
    </row>
    <row r="46" spans="1:10" s="78" customFormat="1" ht="19.5">
      <c r="A46" s="75" t="s">
        <v>4</v>
      </c>
      <c r="B46" s="88" t="s">
        <v>9</v>
      </c>
      <c r="C46" s="89">
        <v>4897017124234</v>
      </c>
      <c r="D46" s="88" t="s">
        <v>83</v>
      </c>
      <c r="E46" s="88" t="s">
        <v>84</v>
      </c>
      <c r="F46" s="77">
        <v>254000</v>
      </c>
      <c r="G46" s="77">
        <v>317000</v>
      </c>
      <c r="I46" s="79">
        <f t="shared" si="2"/>
        <v>304800</v>
      </c>
      <c r="J46" s="77">
        <f t="shared" si="1"/>
        <v>50800</v>
      </c>
    </row>
    <row r="47" spans="1:10" ht="19.5">
      <c r="A47" s="6" t="s">
        <v>4</v>
      </c>
      <c r="B47" s="20" t="s">
        <v>9</v>
      </c>
      <c r="C47" s="21">
        <v>4897017124241</v>
      </c>
      <c r="D47" s="20" t="s">
        <v>85</v>
      </c>
      <c r="E47" s="20" t="s">
        <v>72</v>
      </c>
      <c r="F47" s="16">
        <v>254000</v>
      </c>
      <c r="G47" s="16">
        <v>317000</v>
      </c>
      <c r="I47" s="65">
        <f t="shared" si="2"/>
        <v>304800</v>
      </c>
      <c r="J47" s="9">
        <f t="shared" si="1"/>
        <v>50800</v>
      </c>
    </row>
    <row r="48" spans="1:10" s="78" customFormat="1" ht="19.5">
      <c r="A48" s="75" t="s">
        <v>4</v>
      </c>
      <c r="B48" s="88" t="s">
        <v>9</v>
      </c>
      <c r="C48" s="89">
        <v>4897017124258</v>
      </c>
      <c r="D48" s="88" t="s">
        <v>86</v>
      </c>
      <c r="E48" s="88" t="s">
        <v>61</v>
      </c>
      <c r="F48" s="77">
        <v>254000</v>
      </c>
      <c r="G48" s="77">
        <v>317000</v>
      </c>
      <c r="I48" s="79">
        <f t="shared" si="2"/>
        <v>304800</v>
      </c>
      <c r="J48" s="77">
        <f t="shared" si="1"/>
        <v>50800</v>
      </c>
    </row>
    <row r="49" spans="1:10" s="78" customFormat="1" ht="19.5">
      <c r="A49" s="75" t="s">
        <v>4</v>
      </c>
      <c r="B49" s="88" t="s">
        <v>9</v>
      </c>
      <c r="C49" s="89">
        <v>4897017124265</v>
      </c>
      <c r="D49" s="88" t="s">
        <v>87</v>
      </c>
      <c r="E49" s="88" t="s">
        <v>31</v>
      </c>
      <c r="F49" s="77">
        <v>254000</v>
      </c>
      <c r="G49" s="77">
        <v>317000</v>
      </c>
      <c r="I49" s="79">
        <f t="shared" si="2"/>
        <v>304800</v>
      </c>
      <c r="J49" s="77">
        <f t="shared" si="1"/>
        <v>50800</v>
      </c>
    </row>
    <row r="50" spans="1:10" s="78" customFormat="1" ht="19.5">
      <c r="A50" s="75" t="s">
        <v>4</v>
      </c>
      <c r="B50" s="88" t="s">
        <v>9</v>
      </c>
      <c r="C50" s="89">
        <v>4897017124272</v>
      </c>
      <c r="D50" s="88" t="s">
        <v>88</v>
      </c>
      <c r="E50" s="88" t="s">
        <v>74</v>
      </c>
      <c r="F50" s="77">
        <v>254000</v>
      </c>
      <c r="G50" s="77">
        <v>317000</v>
      </c>
      <c r="I50" s="79">
        <f t="shared" si="2"/>
        <v>304800</v>
      </c>
      <c r="J50" s="77">
        <f t="shared" si="1"/>
        <v>50800</v>
      </c>
    </row>
    <row r="51" spans="1:10" s="78" customFormat="1" ht="20.25" thickBot="1">
      <c r="A51" s="80" t="s">
        <v>4</v>
      </c>
      <c r="B51" s="81" t="s">
        <v>9</v>
      </c>
      <c r="C51" s="82">
        <v>4897017124289</v>
      </c>
      <c r="D51" s="81" t="s">
        <v>89</v>
      </c>
      <c r="E51" s="81" t="s">
        <v>90</v>
      </c>
      <c r="F51" s="77">
        <v>254000</v>
      </c>
      <c r="G51" s="77">
        <v>317000</v>
      </c>
      <c r="I51" s="79">
        <f t="shared" si="2"/>
        <v>304800</v>
      </c>
      <c r="J51" s="77">
        <f t="shared" si="1"/>
        <v>50800</v>
      </c>
    </row>
    <row r="52" spans="1:10" s="138" customFormat="1" ht="20.25" thickTop="1">
      <c r="A52" s="134" t="s">
        <v>91</v>
      </c>
      <c r="B52" s="135" t="s">
        <v>92</v>
      </c>
      <c r="C52" s="136">
        <v>4897017124197</v>
      </c>
      <c r="D52" s="135" t="s">
        <v>93</v>
      </c>
      <c r="E52" s="135" t="s">
        <v>94</v>
      </c>
      <c r="F52" s="137">
        <v>305000</v>
      </c>
      <c r="G52" s="137">
        <v>381000</v>
      </c>
      <c r="I52" s="139">
        <f t="shared" si="0"/>
        <v>359900</v>
      </c>
      <c r="J52" s="137">
        <f t="shared" si="1"/>
        <v>54900</v>
      </c>
    </row>
    <row r="53" spans="1:10" s="138" customFormat="1" ht="19.5">
      <c r="A53" s="140" t="s">
        <v>95</v>
      </c>
      <c r="B53" s="141" t="s">
        <v>92</v>
      </c>
      <c r="C53" s="142">
        <v>4897017124173</v>
      </c>
      <c r="D53" s="141" t="s">
        <v>96</v>
      </c>
      <c r="E53" s="141" t="s">
        <v>94</v>
      </c>
      <c r="F53" s="137">
        <v>305000</v>
      </c>
      <c r="G53" s="137">
        <v>381000</v>
      </c>
      <c r="I53" s="139">
        <f t="shared" si="0"/>
        <v>359900</v>
      </c>
      <c r="J53" s="137">
        <f t="shared" si="1"/>
        <v>54900</v>
      </c>
    </row>
    <row r="54" spans="1:10" s="138" customFormat="1" ht="20.25" thickBot="1">
      <c r="A54" s="143" t="s">
        <v>97</v>
      </c>
      <c r="B54" s="144" t="s">
        <v>92</v>
      </c>
      <c r="C54" s="145">
        <v>4897017124180</v>
      </c>
      <c r="D54" s="144" t="s">
        <v>98</v>
      </c>
      <c r="E54" s="144" t="s">
        <v>94</v>
      </c>
      <c r="F54" s="137">
        <v>305000</v>
      </c>
      <c r="G54" s="137">
        <v>381000</v>
      </c>
      <c r="I54" s="139">
        <f t="shared" si="0"/>
        <v>359900</v>
      </c>
      <c r="J54" s="137">
        <f t="shared" si="1"/>
        <v>54900</v>
      </c>
    </row>
    <row r="55" spans="1:10" s="138" customFormat="1" ht="20.25" thickTop="1">
      <c r="A55" s="146" t="s">
        <v>99</v>
      </c>
      <c r="B55" s="147" t="s">
        <v>92</v>
      </c>
      <c r="C55" s="148">
        <v>4897017124067</v>
      </c>
      <c r="D55" s="147" t="s">
        <v>100</v>
      </c>
      <c r="E55" s="147" t="s">
        <v>94</v>
      </c>
      <c r="F55" s="137">
        <v>220000</v>
      </c>
      <c r="G55" s="137">
        <v>275000</v>
      </c>
      <c r="I55" s="139">
        <f>F55*0.23+F55</f>
        <v>270600</v>
      </c>
      <c r="J55" s="137">
        <f t="shared" si="1"/>
        <v>50600</v>
      </c>
    </row>
    <row r="56" spans="1:10" s="138" customFormat="1" ht="19.5">
      <c r="A56" s="140" t="s">
        <v>101</v>
      </c>
      <c r="B56" s="141" t="s">
        <v>92</v>
      </c>
      <c r="C56" s="142">
        <v>4897017124046</v>
      </c>
      <c r="D56" s="141" t="s">
        <v>102</v>
      </c>
      <c r="E56" s="141" t="s">
        <v>94</v>
      </c>
      <c r="F56" s="137">
        <v>220000</v>
      </c>
      <c r="G56" s="137">
        <v>275000</v>
      </c>
      <c r="I56" s="139">
        <f t="shared" ref="I56:I57" si="3">F56*0.23+F56</f>
        <v>270600</v>
      </c>
      <c r="J56" s="137">
        <f t="shared" si="1"/>
        <v>50600</v>
      </c>
    </row>
    <row r="57" spans="1:10" s="138" customFormat="1" ht="19.5">
      <c r="A57" s="140" t="s">
        <v>103</v>
      </c>
      <c r="B57" s="141" t="s">
        <v>92</v>
      </c>
      <c r="C57" s="142">
        <v>4897017124050</v>
      </c>
      <c r="D57" s="141" t="s">
        <v>104</v>
      </c>
      <c r="E57" s="141" t="s">
        <v>94</v>
      </c>
      <c r="F57" s="137">
        <v>220000</v>
      </c>
      <c r="G57" s="137">
        <v>275000</v>
      </c>
      <c r="I57" s="139">
        <f t="shared" si="3"/>
        <v>270600</v>
      </c>
      <c r="J57" s="137">
        <f t="shared" si="1"/>
        <v>50600</v>
      </c>
    </row>
    <row r="58" spans="1:10" s="129" customFormat="1" ht="20.25" thickBot="1">
      <c r="A58" s="131" t="s">
        <v>105</v>
      </c>
      <c r="B58" s="132" t="s">
        <v>92</v>
      </c>
      <c r="C58" s="133" t="s">
        <v>106</v>
      </c>
      <c r="D58" s="133" t="s">
        <v>107</v>
      </c>
      <c r="E58" s="132" t="s">
        <v>94</v>
      </c>
      <c r="F58" s="128">
        <v>338000</v>
      </c>
      <c r="G58" s="128">
        <v>423000</v>
      </c>
      <c r="I58" s="130">
        <f>F58*0.22+F58</f>
        <v>412360</v>
      </c>
      <c r="J58" s="128">
        <f t="shared" si="1"/>
        <v>74360</v>
      </c>
    </row>
    <row r="59" spans="1:10" ht="21" thickTop="1" thickBot="1">
      <c r="A59" s="31" t="s">
        <v>108</v>
      </c>
      <c r="B59" s="4"/>
      <c r="C59" s="4"/>
      <c r="D59" s="4"/>
      <c r="E59" s="4"/>
      <c r="F59" s="9">
        <v>0</v>
      </c>
      <c r="G59" s="9">
        <v>0</v>
      </c>
      <c r="I59" s="65">
        <f t="shared" si="0"/>
        <v>0</v>
      </c>
      <c r="J59" s="9">
        <f t="shared" si="1"/>
        <v>0</v>
      </c>
    </row>
    <row r="60" spans="1:10" ht="20.25" thickTop="1">
      <c r="A60" s="17" t="s">
        <v>64</v>
      </c>
      <c r="B60" s="32" t="s">
        <v>109</v>
      </c>
      <c r="C60" s="33" t="s">
        <v>110</v>
      </c>
      <c r="D60" s="33" t="s">
        <v>111</v>
      </c>
      <c r="E60" s="32" t="s">
        <v>66</v>
      </c>
      <c r="F60" s="16">
        <v>338000</v>
      </c>
      <c r="G60" s="16">
        <v>423000</v>
      </c>
      <c r="I60" s="65">
        <f t="shared" si="0"/>
        <v>398840</v>
      </c>
      <c r="J60" s="9">
        <f t="shared" si="1"/>
        <v>60840</v>
      </c>
    </row>
    <row r="61" spans="1:10" ht="20.25" thickBot="1">
      <c r="A61" s="10" t="s">
        <v>64</v>
      </c>
      <c r="B61" s="34" t="s">
        <v>109</v>
      </c>
      <c r="C61" s="35" t="s">
        <v>112</v>
      </c>
      <c r="D61" s="35" t="s">
        <v>113</v>
      </c>
      <c r="E61" s="34" t="s">
        <v>68</v>
      </c>
      <c r="F61" s="16">
        <v>338000</v>
      </c>
      <c r="G61" s="16">
        <v>423000</v>
      </c>
      <c r="I61" s="65">
        <f t="shared" si="0"/>
        <v>398840</v>
      </c>
      <c r="J61" s="9">
        <f t="shared" si="1"/>
        <v>60840</v>
      </c>
    </row>
    <row r="62" spans="1:10" ht="20.25" thickTop="1">
      <c r="A62" s="17" t="s">
        <v>4</v>
      </c>
      <c r="B62" s="32" t="s">
        <v>114</v>
      </c>
      <c r="C62" s="33" t="s">
        <v>115</v>
      </c>
      <c r="D62" s="33" t="s">
        <v>116</v>
      </c>
      <c r="E62" s="32" t="s">
        <v>78</v>
      </c>
      <c r="F62" s="16">
        <v>254000</v>
      </c>
      <c r="G62" s="16">
        <v>317000</v>
      </c>
      <c r="I62" s="65">
        <f>F62*0.21+F62</f>
        <v>307340</v>
      </c>
      <c r="J62" s="9">
        <f t="shared" si="1"/>
        <v>53340</v>
      </c>
    </row>
    <row r="63" spans="1:10" ht="19.5">
      <c r="A63" s="6" t="s">
        <v>4</v>
      </c>
      <c r="B63" s="36" t="s">
        <v>114</v>
      </c>
      <c r="C63" s="37" t="s">
        <v>117</v>
      </c>
      <c r="D63" s="37" t="s">
        <v>118</v>
      </c>
      <c r="E63" s="36" t="s">
        <v>82</v>
      </c>
      <c r="F63" s="16">
        <v>254000</v>
      </c>
      <c r="G63" s="16">
        <v>317000</v>
      </c>
      <c r="I63" s="65">
        <f t="shared" ref="I63:I70" si="4">F63*0.21+F63</f>
        <v>307340</v>
      </c>
      <c r="J63" s="9">
        <f t="shared" si="1"/>
        <v>53340</v>
      </c>
    </row>
    <row r="64" spans="1:10" ht="19.5">
      <c r="A64" s="6" t="s">
        <v>4</v>
      </c>
      <c r="B64" s="36" t="s">
        <v>114</v>
      </c>
      <c r="C64" s="37" t="s">
        <v>119</v>
      </c>
      <c r="D64" s="37" t="s">
        <v>120</v>
      </c>
      <c r="E64" s="36" t="s">
        <v>31</v>
      </c>
      <c r="F64" s="9">
        <v>254000</v>
      </c>
      <c r="G64" s="9">
        <v>317000</v>
      </c>
      <c r="I64" s="65">
        <f t="shared" si="4"/>
        <v>307340</v>
      </c>
      <c r="J64" s="9">
        <f t="shared" si="1"/>
        <v>53340</v>
      </c>
    </row>
    <row r="65" spans="1:10" ht="19.5">
      <c r="A65" s="6" t="s">
        <v>4</v>
      </c>
      <c r="B65" s="36" t="s">
        <v>114</v>
      </c>
      <c r="C65" s="37" t="s">
        <v>121</v>
      </c>
      <c r="D65" s="37" t="s">
        <v>122</v>
      </c>
      <c r="E65" s="36" t="s">
        <v>61</v>
      </c>
      <c r="F65" s="9">
        <v>254000</v>
      </c>
      <c r="G65" s="9">
        <v>317000</v>
      </c>
      <c r="I65" s="65">
        <f t="shared" si="4"/>
        <v>307340</v>
      </c>
      <c r="J65" s="9">
        <f t="shared" si="1"/>
        <v>53340</v>
      </c>
    </row>
    <row r="66" spans="1:10" ht="19.5">
      <c r="A66" s="6" t="s">
        <v>4</v>
      </c>
      <c r="B66" s="36" t="s">
        <v>114</v>
      </c>
      <c r="C66" s="37" t="s">
        <v>123</v>
      </c>
      <c r="D66" s="37" t="s">
        <v>124</v>
      </c>
      <c r="E66" s="36" t="s">
        <v>125</v>
      </c>
      <c r="F66" s="9">
        <v>254000</v>
      </c>
      <c r="G66" s="9">
        <v>317000</v>
      </c>
      <c r="I66" s="65">
        <f t="shared" si="4"/>
        <v>307340</v>
      </c>
      <c r="J66" s="9">
        <f t="shared" si="1"/>
        <v>53340</v>
      </c>
    </row>
    <row r="67" spans="1:10" ht="19.5">
      <c r="A67" s="6" t="s">
        <v>4</v>
      </c>
      <c r="B67" s="36" t="s">
        <v>114</v>
      </c>
      <c r="C67" s="37" t="s">
        <v>126</v>
      </c>
      <c r="D67" s="37" t="s">
        <v>127</v>
      </c>
      <c r="E67" s="36" t="s">
        <v>80</v>
      </c>
      <c r="F67" s="9">
        <v>254000</v>
      </c>
      <c r="G67" s="9">
        <v>317000</v>
      </c>
      <c r="I67" s="65">
        <f t="shared" si="4"/>
        <v>307340</v>
      </c>
      <c r="J67" s="9">
        <f t="shared" si="1"/>
        <v>53340</v>
      </c>
    </row>
    <row r="68" spans="1:10" ht="19.5">
      <c r="A68" s="6" t="s">
        <v>4</v>
      </c>
      <c r="B68" s="36" t="s">
        <v>114</v>
      </c>
      <c r="C68" s="37" t="s">
        <v>128</v>
      </c>
      <c r="D68" s="37" t="s">
        <v>129</v>
      </c>
      <c r="E68" s="36" t="s">
        <v>84</v>
      </c>
      <c r="F68" s="9">
        <v>254000</v>
      </c>
      <c r="G68" s="9">
        <v>317000</v>
      </c>
      <c r="I68" s="65">
        <f t="shared" si="4"/>
        <v>307340</v>
      </c>
      <c r="J68" s="9">
        <f t="shared" si="1"/>
        <v>53340</v>
      </c>
    </row>
    <row r="69" spans="1:10" ht="19.5">
      <c r="A69" s="6" t="s">
        <v>4</v>
      </c>
      <c r="B69" s="36" t="s">
        <v>114</v>
      </c>
      <c r="C69" s="37" t="s">
        <v>130</v>
      </c>
      <c r="D69" s="37" t="s">
        <v>131</v>
      </c>
      <c r="E69" s="36" t="s">
        <v>72</v>
      </c>
      <c r="F69" s="9">
        <v>254000</v>
      </c>
      <c r="G69" s="9">
        <v>317000</v>
      </c>
      <c r="I69" s="65">
        <f t="shared" si="4"/>
        <v>307340</v>
      </c>
      <c r="J69" s="9">
        <f t="shared" ref="J69:J132" si="5">I69-F69</f>
        <v>53340</v>
      </c>
    </row>
    <row r="70" spans="1:10" ht="20.25" thickBot="1">
      <c r="A70" s="27" t="s">
        <v>4</v>
      </c>
      <c r="B70" s="34" t="s">
        <v>114</v>
      </c>
      <c r="C70" s="35" t="s">
        <v>132</v>
      </c>
      <c r="D70" s="35" t="s">
        <v>133</v>
      </c>
      <c r="E70" s="34" t="s">
        <v>90</v>
      </c>
      <c r="F70" s="16">
        <v>254000</v>
      </c>
      <c r="G70" s="16">
        <v>317000</v>
      </c>
      <c r="I70" s="65">
        <f t="shared" si="4"/>
        <v>307340</v>
      </c>
      <c r="J70" s="9">
        <f t="shared" si="5"/>
        <v>53340</v>
      </c>
    </row>
    <row r="71" spans="1:10" ht="20.25" thickTop="1">
      <c r="A71" s="6" t="s">
        <v>99</v>
      </c>
      <c r="B71" s="7" t="s">
        <v>134</v>
      </c>
      <c r="C71" s="8">
        <v>4897017124814</v>
      </c>
      <c r="D71" s="7" t="s">
        <v>135</v>
      </c>
      <c r="E71" s="7" t="s">
        <v>94</v>
      </c>
      <c r="F71" s="16">
        <v>220000</v>
      </c>
      <c r="G71" s="16">
        <v>275000</v>
      </c>
      <c r="I71" s="65">
        <f>F71*0.22+F71</f>
        <v>268400</v>
      </c>
      <c r="J71" s="9">
        <f t="shared" si="5"/>
        <v>48400</v>
      </c>
    </row>
    <row r="72" spans="1:10" ht="19.5">
      <c r="A72" s="28" t="s">
        <v>101</v>
      </c>
      <c r="B72" s="20" t="s">
        <v>134</v>
      </c>
      <c r="C72" s="21">
        <v>4897017124807</v>
      </c>
      <c r="D72" s="20" t="s">
        <v>136</v>
      </c>
      <c r="E72" s="20" t="s">
        <v>94</v>
      </c>
      <c r="F72" s="16">
        <v>220000</v>
      </c>
      <c r="G72" s="16">
        <v>275000</v>
      </c>
      <c r="I72" s="65">
        <f t="shared" ref="I72:I73" si="6">F72*0.22+F72</f>
        <v>268400</v>
      </c>
      <c r="J72" s="9">
        <f t="shared" si="5"/>
        <v>48400</v>
      </c>
    </row>
    <row r="73" spans="1:10" ht="20.25" thickBot="1">
      <c r="A73" s="28" t="s">
        <v>103</v>
      </c>
      <c r="B73" s="20" t="s">
        <v>134</v>
      </c>
      <c r="C73" s="21">
        <v>4897017124821</v>
      </c>
      <c r="D73" s="20" t="s">
        <v>137</v>
      </c>
      <c r="E73" s="20" t="s">
        <v>94</v>
      </c>
      <c r="F73" s="16">
        <v>220000</v>
      </c>
      <c r="G73" s="16">
        <v>275000</v>
      </c>
      <c r="I73" s="65">
        <f t="shared" si="6"/>
        <v>268400</v>
      </c>
      <c r="J73" s="9">
        <f t="shared" si="5"/>
        <v>48400</v>
      </c>
    </row>
    <row r="74" spans="1:10" ht="21" thickTop="1" thickBot="1">
      <c r="A74" s="149" t="s">
        <v>138</v>
      </c>
      <c r="B74" s="150"/>
      <c r="C74" s="150"/>
      <c r="D74" s="150"/>
      <c r="E74" s="150"/>
      <c r="F74" s="16">
        <v>0</v>
      </c>
      <c r="G74" s="16">
        <v>0</v>
      </c>
      <c r="I74" s="65">
        <f t="shared" ref="I74:I132" si="7">F74*0.18+F74</f>
        <v>0</v>
      </c>
      <c r="J74" s="9">
        <f t="shared" si="5"/>
        <v>0</v>
      </c>
    </row>
    <row r="75" spans="1:10" ht="21" thickTop="1" thickBot="1">
      <c r="A75" s="3" t="s">
        <v>139</v>
      </c>
      <c r="B75" s="4"/>
      <c r="C75" s="4"/>
      <c r="D75" s="4"/>
      <c r="E75" s="4"/>
      <c r="F75" s="16">
        <v>0</v>
      </c>
      <c r="G75" s="16">
        <v>0</v>
      </c>
      <c r="I75" s="65">
        <f t="shared" si="7"/>
        <v>0</v>
      </c>
      <c r="J75" s="9">
        <f t="shared" si="5"/>
        <v>0</v>
      </c>
    </row>
    <row r="76" spans="1:10" s="97" customFormat="1" ht="20.25" thickTop="1">
      <c r="A76" s="92" t="s">
        <v>140</v>
      </c>
      <c r="B76" s="93" t="s">
        <v>141</v>
      </c>
      <c r="C76" s="94">
        <v>4897017124562</v>
      </c>
      <c r="D76" s="95" t="s">
        <v>142</v>
      </c>
      <c r="E76" s="93" t="s">
        <v>11</v>
      </c>
      <c r="F76" s="96">
        <v>826000</v>
      </c>
      <c r="G76" s="96">
        <v>1033000</v>
      </c>
      <c r="I76" s="98">
        <f t="shared" si="7"/>
        <v>974680</v>
      </c>
      <c r="J76" s="96">
        <f t="shared" si="5"/>
        <v>148680</v>
      </c>
    </row>
    <row r="77" spans="1:10" s="97" customFormat="1" ht="19.5">
      <c r="A77" s="99" t="s">
        <v>140</v>
      </c>
      <c r="B77" s="100" t="s">
        <v>141</v>
      </c>
      <c r="C77" s="101">
        <v>4897017124579</v>
      </c>
      <c r="D77" s="102" t="s">
        <v>143</v>
      </c>
      <c r="E77" s="100" t="s">
        <v>14</v>
      </c>
      <c r="F77" s="96">
        <v>826000</v>
      </c>
      <c r="G77" s="96">
        <v>1033000</v>
      </c>
      <c r="I77" s="98">
        <f t="shared" si="7"/>
        <v>974680</v>
      </c>
      <c r="J77" s="96">
        <f t="shared" si="5"/>
        <v>148680</v>
      </c>
    </row>
    <row r="78" spans="1:10" s="97" customFormat="1" ht="20.25" thickBot="1">
      <c r="A78" s="99" t="s">
        <v>140</v>
      </c>
      <c r="B78" s="100" t="s">
        <v>141</v>
      </c>
      <c r="C78" s="101">
        <v>4897017124586</v>
      </c>
      <c r="D78" s="102" t="s">
        <v>144</v>
      </c>
      <c r="E78" s="100" t="s">
        <v>35</v>
      </c>
      <c r="F78" s="96">
        <v>826000</v>
      </c>
      <c r="G78" s="96">
        <v>1033000</v>
      </c>
      <c r="I78" s="98">
        <f t="shared" si="7"/>
        <v>974680</v>
      </c>
      <c r="J78" s="96">
        <f t="shared" si="5"/>
        <v>148680</v>
      </c>
    </row>
    <row r="79" spans="1:10" s="97" customFormat="1" ht="20.25" thickTop="1">
      <c r="A79" s="92" t="s">
        <v>145</v>
      </c>
      <c r="B79" s="93" t="s">
        <v>141</v>
      </c>
      <c r="C79" s="94">
        <v>4897017123961</v>
      </c>
      <c r="D79" s="95" t="s">
        <v>146</v>
      </c>
      <c r="E79" s="93" t="s">
        <v>11</v>
      </c>
      <c r="F79" s="96">
        <v>579000</v>
      </c>
      <c r="G79" s="96">
        <v>723000</v>
      </c>
      <c r="I79" s="98">
        <f t="shared" si="7"/>
        <v>683220</v>
      </c>
      <c r="J79" s="96">
        <f t="shared" si="5"/>
        <v>104220</v>
      </c>
    </row>
    <row r="80" spans="1:10" s="97" customFormat="1" ht="19.5">
      <c r="A80" s="99" t="s">
        <v>145</v>
      </c>
      <c r="B80" s="100" t="s">
        <v>141</v>
      </c>
      <c r="C80" s="101">
        <v>4897017123978</v>
      </c>
      <c r="D80" s="102" t="s">
        <v>147</v>
      </c>
      <c r="E80" s="100" t="s">
        <v>14</v>
      </c>
      <c r="F80" s="96">
        <v>579000</v>
      </c>
      <c r="G80" s="96">
        <v>723000</v>
      </c>
      <c r="I80" s="98">
        <f t="shared" si="7"/>
        <v>683220</v>
      </c>
      <c r="J80" s="96">
        <f t="shared" si="5"/>
        <v>104220</v>
      </c>
    </row>
    <row r="81" spans="1:10" s="97" customFormat="1" ht="19.5">
      <c r="A81" s="99" t="s">
        <v>145</v>
      </c>
      <c r="B81" s="100" t="s">
        <v>141</v>
      </c>
      <c r="C81" s="101">
        <v>4897017123985</v>
      </c>
      <c r="D81" s="102" t="s">
        <v>148</v>
      </c>
      <c r="E81" s="100" t="s">
        <v>35</v>
      </c>
      <c r="F81" s="96">
        <v>579000</v>
      </c>
      <c r="G81" s="96">
        <v>723000</v>
      </c>
      <c r="I81" s="98">
        <f t="shared" si="7"/>
        <v>683220</v>
      </c>
      <c r="J81" s="96">
        <f t="shared" si="5"/>
        <v>104220</v>
      </c>
    </row>
    <row r="82" spans="1:10" s="97" customFormat="1" ht="20.25" thickBot="1">
      <c r="A82" s="103" t="s">
        <v>145</v>
      </c>
      <c r="B82" s="104" t="s">
        <v>141</v>
      </c>
      <c r="C82" s="105">
        <v>4897017124036</v>
      </c>
      <c r="D82" s="106" t="s">
        <v>149</v>
      </c>
      <c r="E82" s="104" t="s">
        <v>150</v>
      </c>
      <c r="F82" s="96">
        <v>579000</v>
      </c>
      <c r="G82" s="96">
        <v>723000</v>
      </c>
      <c r="I82" s="98">
        <f t="shared" si="7"/>
        <v>683220</v>
      </c>
      <c r="J82" s="96">
        <f t="shared" si="5"/>
        <v>104220</v>
      </c>
    </row>
    <row r="83" spans="1:10" s="97" customFormat="1" ht="20.25" thickTop="1">
      <c r="A83" s="99" t="s">
        <v>151</v>
      </c>
      <c r="B83" s="100" t="s">
        <v>152</v>
      </c>
      <c r="C83" s="101">
        <v>4897017124081</v>
      </c>
      <c r="D83" s="102" t="s">
        <v>153</v>
      </c>
      <c r="E83" s="100" t="s">
        <v>11</v>
      </c>
      <c r="F83" s="96">
        <v>676000</v>
      </c>
      <c r="G83" s="96">
        <v>845000</v>
      </c>
      <c r="H83" s="97" t="s">
        <v>305</v>
      </c>
      <c r="I83" s="98">
        <f t="shared" si="7"/>
        <v>797680</v>
      </c>
      <c r="J83" s="96">
        <f t="shared" si="5"/>
        <v>121680</v>
      </c>
    </row>
    <row r="84" spans="1:10" s="97" customFormat="1" ht="19.5">
      <c r="A84" s="99" t="s">
        <v>151</v>
      </c>
      <c r="B84" s="100" t="s">
        <v>152</v>
      </c>
      <c r="C84" s="101">
        <v>4897017123879</v>
      </c>
      <c r="D84" s="102" t="s">
        <v>154</v>
      </c>
      <c r="E84" s="107" t="s">
        <v>312</v>
      </c>
      <c r="F84" s="96">
        <v>676000</v>
      </c>
      <c r="G84" s="96">
        <v>845000</v>
      </c>
      <c r="H84" s="97" t="s">
        <v>305</v>
      </c>
      <c r="I84" s="98">
        <f t="shared" si="7"/>
        <v>797680</v>
      </c>
      <c r="J84" s="96">
        <f t="shared" si="5"/>
        <v>121680</v>
      </c>
    </row>
    <row r="85" spans="1:10" s="97" customFormat="1" ht="19.5">
      <c r="A85" s="108" t="s">
        <v>151</v>
      </c>
      <c r="B85" s="107" t="s">
        <v>152</v>
      </c>
      <c r="C85" s="109">
        <v>4897017123916</v>
      </c>
      <c r="D85" s="110" t="s">
        <v>155</v>
      </c>
      <c r="E85" s="107" t="s">
        <v>313</v>
      </c>
      <c r="F85" s="96">
        <v>676000</v>
      </c>
      <c r="G85" s="96">
        <v>845000</v>
      </c>
      <c r="I85" s="98">
        <f t="shared" si="7"/>
        <v>797680</v>
      </c>
      <c r="J85" s="96">
        <f t="shared" si="5"/>
        <v>121680</v>
      </c>
    </row>
    <row r="86" spans="1:10" s="97" customFormat="1" ht="19.5">
      <c r="A86" s="99" t="s">
        <v>151</v>
      </c>
      <c r="B86" s="100" t="s">
        <v>152</v>
      </c>
      <c r="C86" s="101">
        <v>4897017123886</v>
      </c>
      <c r="D86" s="102" t="s">
        <v>157</v>
      </c>
      <c r="E86" s="107" t="s">
        <v>18</v>
      </c>
      <c r="F86" s="96">
        <v>676000</v>
      </c>
      <c r="G86" s="96">
        <v>845000</v>
      </c>
      <c r="H86" s="97" t="s">
        <v>307</v>
      </c>
      <c r="I86" s="98">
        <f t="shared" si="7"/>
        <v>797680</v>
      </c>
      <c r="J86" s="96">
        <f t="shared" si="5"/>
        <v>121680</v>
      </c>
    </row>
    <row r="87" spans="1:10" s="97" customFormat="1" ht="19.5">
      <c r="A87" s="99" t="s">
        <v>151</v>
      </c>
      <c r="B87" s="100" t="s">
        <v>152</v>
      </c>
      <c r="C87" s="101">
        <v>4897017123893</v>
      </c>
      <c r="D87" s="102" t="s">
        <v>158</v>
      </c>
      <c r="E87" s="100" t="s">
        <v>311</v>
      </c>
      <c r="F87" s="96">
        <v>676000</v>
      </c>
      <c r="G87" s="96">
        <v>845000</v>
      </c>
      <c r="H87" s="97" t="s">
        <v>306</v>
      </c>
      <c r="I87" s="98">
        <f t="shared" si="7"/>
        <v>797680</v>
      </c>
      <c r="J87" s="96">
        <f t="shared" si="5"/>
        <v>121680</v>
      </c>
    </row>
    <row r="88" spans="1:10" s="97" customFormat="1" ht="20.25" thickBot="1">
      <c r="A88" s="103" t="s">
        <v>151</v>
      </c>
      <c r="B88" s="104" t="s">
        <v>152</v>
      </c>
      <c r="C88" s="105">
        <v>4897017123909</v>
      </c>
      <c r="D88" s="111" t="s">
        <v>159</v>
      </c>
      <c r="E88" s="104" t="s">
        <v>61</v>
      </c>
      <c r="F88" s="96">
        <v>676000</v>
      </c>
      <c r="G88" s="96">
        <v>845000</v>
      </c>
      <c r="H88" s="97" t="s">
        <v>306</v>
      </c>
      <c r="I88" s="98">
        <f t="shared" si="7"/>
        <v>797680</v>
      </c>
      <c r="J88" s="96">
        <f t="shared" si="5"/>
        <v>121680</v>
      </c>
    </row>
    <row r="89" spans="1:10" s="97" customFormat="1" ht="20.25" thickTop="1">
      <c r="A89" s="108" t="s">
        <v>56</v>
      </c>
      <c r="B89" s="100" t="s">
        <v>160</v>
      </c>
      <c r="C89" s="112">
        <v>4897017123756</v>
      </c>
      <c r="D89" s="110" t="s">
        <v>161</v>
      </c>
      <c r="E89" s="107" t="s">
        <v>11</v>
      </c>
      <c r="F89" s="96">
        <v>676000</v>
      </c>
      <c r="G89" s="96">
        <v>845000</v>
      </c>
      <c r="I89" s="98">
        <f t="shared" si="7"/>
        <v>797680</v>
      </c>
      <c r="J89" s="96">
        <f t="shared" si="5"/>
        <v>121680</v>
      </c>
    </row>
    <row r="90" spans="1:10" s="97" customFormat="1" ht="19.5">
      <c r="A90" s="108" t="s">
        <v>56</v>
      </c>
      <c r="B90" s="100" t="s">
        <v>160</v>
      </c>
      <c r="C90" s="101">
        <v>4897017123763</v>
      </c>
      <c r="D90" s="102" t="s">
        <v>162</v>
      </c>
      <c r="E90" s="107" t="s">
        <v>14</v>
      </c>
      <c r="F90" s="96">
        <v>676000</v>
      </c>
      <c r="G90" s="96">
        <v>845000</v>
      </c>
      <c r="I90" s="98">
        <f t="shared" si="7"/>
        <v>797680</v>
      </c>
      <c r="J90" s="96">
        <f t="shared" si="5"/>
        <v>121680</v>
      </c>
    </row>
    <row r="91" spans="1:10" s="97" customFormat="1" ht="19.5">
      <c r="A91" s="108" t="s">
        <v>56</v>
      </c>
      <c r="B91" s="100" t="s">
        <v>160</v>
      </c>
      <c r="C91" s="101">
        <v>4897017123794</v>
      </c>
      <c r="D91" s="102" t="s">
        <v>163</v>
      </c>
      <c r="E91" s="107" t="s">
        <v>61</v>
      </c>
      <c r="F91" s="96">
        <v>676000</v>
      </c>
      <c r="G91" s="96">
        <v>845000</v>
      </c>
      <c r="I91" s="98">
        <f t="shared" si="7"/>
        <v>797680</v>
      </c>
      <c r="J91" s="96">
        <f t="shared" si="5"/>
        <v>121680</v>
      </c>
    </row>
    <row r="92" spans="1:10" s="97" customFormat="1" ht="19.5">
      <c r="A92" s="108" t="s">
        <v>56</v>
      </c>
      <c r="B92" s="100" t="s">
        <v>160</v>
      </c>
      <c r="C92" s="101">
        <v>4897017123770</v>
      </c>
      <c r="D92" s="102" t="s">
        <v>164</v>
      </c>
      <c r="E92" s="107" t="s">
        <v>59</v>
      </c>
      <c r="F92" s="96">
        <v>676000</v>
      </c>
      <c r="G92" s="96">
        <v>845000</v>
      </c>
      <c r="I92" s="98">
        <f t="shared" si="7"/>
        <v>797680</v>
      </c>
      <c r="J92" s="96">
        <f t="shared" si="5"/>
        <v>121680</v>
      </c>
    </row>
    <row r="93" spans="1:10" s="97" customFormat="1" ht="20.25" thickBot="1">
      <c r="A93" s="108" t="s">
        <v>56</v>
      </c>
      <c r="B93" s="104" t="s">
        <v>160</v>
      </c>
      <c r="C93" s="105">
        <v>4897017123787</v>
      </c>
      <c r="D93" s="106" t="s">
        <v>165</v>
      </c>
      <c r="E93" s="114" t="s">
        <v>63</v>
      </c>
      <c r="F93" s="96">
        <v>676000</v>
      </c>
      <c r="G93" s="96">
        <v>845000</v>
      </c>
      <c r="I93" s="98">
        <f t="shared" si="7"/>
        <v>797680</v>
      </c>
      <c r="J93" s="96">
        <f t="shared" si="5"/>
        <v>121680</v>
      </c>
    </row>
    <row r="94" spans="1:10" ht="20.25" thickTop="1">
      <c r="A94" s="17" t="s">
        <v>64</v>
      </c>
      <c r="B94" s="7" t="s">
        <v>160</v>
      </c>
      <c r="C94" s="8">
        <v>4897017123695</v>
      </c>
      <c r="D94" s="19" t="s">
        <v>166</v>
      </c>
      <c r="E94" s="7" t="s">
        <v>66</v>
      </c>
      <c r="F94" s="16">
        <v>507000</v>
      </c>
      <c r="G94" s="16">
        <v>634000</v>
      </c>
      <c r="I94" s="65">
        <f t="shared" si="7"/>
        <v>598260</v>
      </c>
      <c r="J94" s="9">
        <f t="shared" si="5"/>
        <v>91260</v>
      </c>
    </row>
    <row r="95" spans="1:10" ht="19.5">
      <c r="A95" s="23" t="s">
        <v>64</v>
      </c>
      <c r="B95" s="20" t="s">
        <v>160</v>
      </c>
      <c r="C95" s="21">
        <v>4897017123701</v>
      </c>
      <c r="D95" s="22" t="s">
        <v>167</v>
      </c>
      <c r="E95" s="20" t="s">
        <v>68</v>
      </c>
      <c r="F95" s="16">
        <v>507000</v>
      </c>
      <c r="G95" s="16">
        <v>634000</v>
      </c>
      <c r="I95" s="65">
        <f t="shared" si="7"/>
        <v>598260</v>
      </c>
      <c r="J95" s="9">
        <f t="shared" si="5"/>
        <v>91260</v>
      </c>
    </row>
    <row r="96" spans="1:10" ht="19.5">
      <c r="A96" s="23" t="s">
        <v>64</v>
      </c>
      <c r="B96" s="20" t="s">
        <v>160</v>
      </c>
      <c r="C96" s="21">
        <v>4897017123718</v>
      </c>
      <c r="D96" s="22" t="s">
        <v>168</v>
      </c>
      <c r="E96" s="7" t="s">
        <v>14</v>
      </c>
      <c r="F96" s="16">
        <v>507000</v>
      </c>
      <c r="G96" s="16">
        <v>634000</v>
      </c>
      <c r="I96" s="65">
        <f t="shared" si="7"/>
        <v>598260</v>
      </c>
      <c r="J96" s="9">
        <f t="shared" si="5"/>
        <v>91260</v>
      </c>
    </row>
    <row r="97" spans="1:10" ht="19.5">
      <c r="A97" s="23" t="s">
        <v>64</v>
      </c>
      <c r="B97" s="20" t="s">
        <v>160</v>
      </c>
      <c r="C97" s="21">
        <v>4897017123725</v>
      </c>
      <c r="D97" s="22" t="s">
        <v>169</v>
      </c>
      <c r="E97" s="7" t="s">
        <v>72</v>
      </c>
      <c r="F97" s="16">
        <v>507000</v>
      </c>
      <c r="G97" s="16">
        <v>634000</v>
      </c>
      <c r="I97" s="65">
        <f t="shared" si="7"/>
        <v>598260</v>
      </c>
      <c r="J97" s="9">
        <f t="shared" si="5"/>
        <v>91260</v>
      </c>
    </row>
    <row r="98" spans="1:10" ht="19.5">
      <c r="A98" s="23" t="s">
        <v>64</v>
      </c>
      <c r="B98" s="20" t="s">
        <v>160</v>
      </c>
      <c r="C98" s="21">
        <v>4897017123732</v>
      </c>
      <c r="D98" s="22" t="s">
        <v>170</v>
      </c>
      <c r="E98" s="20" t="s">
        <v>74</v>
      </c>
      <c r="F98" s="16">
        <v>507000</v>
      </c>
      <c r="G98" s="16">
        <v>634000</v>
      </c>
      <c r="I98" s="65">
        <f t="shared" si="7"/>
        <v>598260</v>
      </c>
      <c r="J98" s="9">
        <f t="shared" si="5"/>
        <v>91260</v>
      </c>
    </row>
    <row r="99" spans="1:10" ht="20.25" thickBot="1">
      <c r="A99" s="27" t="s">
        <v>64</v>
      </c>
      <c r="B99" s="11" t="s">
        <v>160</v>
      </c>
      <c r="C99" s="12">
        <v>4897017123749</v>
      </c>
      <c r="D99" s="38" t="s">
        <v>171</v>
      </c>
      <c r="E99" s="11" t="s">
        <v>29</v>
      </c>
      <c r="F99" s="16">
        <v>507000</v>
      </c>
      <c r="G99" s="16">
        <v>634000</v>
      </c>
      <c r="I99" s="65">
        <f t="shared" si="7"/>
        <v>598260</v>
      </c>
      <c r="J99" s="9">
        <f t="shared" si="5"/>
        <v>91260</v>
      </c>
    </row>
    <row r="100" spans="1:10" s="97" customFormat="1" ht="20.25" thickTop="1">
      <c r="A100" s="108" t="s">
        <v>45</v>
      </c>
      <c r="B100" s="100" t="s">
        <v>160</v>
      </c>
      <c r="C100" s="109">
        <v>4897017123923</v>
      </c>
      <c r="D100" s="110" t="s">
        <v>172</v>
      </c>
      <c r="E100" s="115" t="s">
        <v>66</v>
      </c>
      <c r="F100" s="96">
        <v>592000</v>
      </c>
      <c r="G100" s="96">
        <v>740000</v>
      </c>
      <c r="I100" s="98">
        <f t="shared" si="7"/>
        <v>698560</v>
      </c>
      <c r="J100" s="96">
        <f t="shared" si="5"/>
        <v>106560</v>
      </c>
    </row>
    <row r="101" spans="1:10" s="97" customFormat="1" ht="20.25" thickBot="1">
      <c r="A101" s="113" t="s">
        <v>45</v>
      </c>
      <c r="B101" s="104" t="s">
        <v>160</v>
      </c>
      <c r="C101" s="116">
        <v>4897017123930</v>
      </c>
      <c r="D101" s="106" t="s">
        <v>173</v>
      </c>
      <c r="E101" s="117" t="s">
        <v>68</v>
      </c>
      <c r="F101" s="96">
        <v>592000</v>
      </c>
      <c r="G101" s="96">
        <v>740000</v>
      </c>
      <c r="I101" s="98">
        <f t="shared" si="7"/>
        <v>698560</v>
      </c>
      <c r="J101" s="96">
        <f t="shared" si="5"/>
        <v>106560</v>
      </c>
    </row>
    <row r="102" spans="1:10" ht="20.25" thickTop="1">
      <c r="A102" s="17" t="s">
        <v>174</v>
      </c>
      <c r="B102" s="7" t="s">
        <v>175</v>
      </c>
      <c r="C102" s="8">
        <v>4897017123688</v>
      </c>
      <c r="D102" s="19" t="s">
        <v>176</v>
      </c>
      <c r="E102" s="39" t="s">
        <v>94</v>
      </c>
      <c r="F102" s="16">
        <v>305000</v>
      </c>
      <c r="G102" s="16">
        <v>381000</v>
      </c>
      <c r="H102" t="s">
        <v>308</v>
      </c>
      <c r="I102" s="65">
        <f>F102*0.2+F102</f>
        <v>366000</v>
      </c>
      <c r="J102" s="9">
        <f t="shared" si="5"/>
        <v>61000</v>
      </c>
    </row>
    <row r="103" spans="1:10" ht="19.5">
      <c r="A103" s="23" t="s">
        <v>101</v>
      </c>
      <c r="B103" s="20" t="s">
        <v>175</v>
      </c>
      <c r="C103" s="21">
        <v>4897017123664</v>
      </c>
      <c r="D103" s="22" t="s">
        <v>177</v>
      </c>
      <c r="E103" s="40" t="s">
        <v>94</v>
      </c>
      <c r="F103" s="16">
        <v>254000</v>
      </c>
      <c r="G103" s="16">
        <v>317000</v>
      </c>
      <c r="H103" t="s">
        <v>305</v>
      </c>
      <c r="I103" s="65">
        <f>F103*0.2+F103</f>
        <v>304800</v>
      </c>
      <c r="J103" s="9">
        <f t="shared" si="5"/>
        <v>50800</v>
      </c>
    </row>
    <row r="104" spans="1:10" ht="19.5">
      <c r="A104" s="23" t="s">
        <v>103</v>
      </c>
      <c r="B104" s="20" t="s">
        <v>175</v>
      </c>
      <c r="C104" s="21">
        <v>4897017123671</v>
      </c>
      <c r="D104" s="22" t="s">
        <v>178</v>
      </c>
      <c r="E104" s="41" t="s">
        <v>94</v>
      </c>
      <c r="F104" s="16">
        <v>338000</v>
      </c>
      <c r="G104" s="16">
        <v>423000</v>
      </c>
      <c r="H104" t="s">
        <v>307</v>
      </c>
      <c r="I104" s="65">
        <f>F104*0.2+F104</f>
        <v>405600</v>
      </c>
      <c r="J104" s="9">
        <f t="shared" si="5"/>
        <v>67600</v>
      </c>
    </row>
    <row r="105" spans="1:10" ht="20.25" thickBot="1">
      <c r="A105" s="42" t="s">
        <v>179</v>
      </c>
      <c r="B105" s="43"/>
      <c r="C105" s="43"/>
      <c r="D105" s="43"/>
      <c r="E105" s="43"/>
      <c r="F105" s="16">
        <v>0</v>
      </c>
      <c r="G105" s="16">
        <v>0</v>
      </c>
      <c r="I105" s="65">
        <f t="shared" si="7"/>
        <v>0</v>
      </c>
      <c r="J105" s="9">
        <f t="shared" si="5"/>
        <v>0</v>
      </c>
    </row>
    <row r="106" spans="1:10" ht="21" thickTop="1" thickBot="1">
      <c r="A106" s="31" t="s">
        <v>180</v>
      </c>
      <c r="B106" s="4"/>
      <c r="C106" s="4"/>
      <c r="D106" s="4"/>
      <c r="E106" s="4"/>
      <c r="F106" s="16">
        <v>0</v>
      </c>
      <c r="G106" s="16">
        <v>0</v>
      </c>
      <c r="I106" s="65">
        <f t="shared" si="7"/>
        <v>0</v>
      </c>
      <c r="J106" s="9">
        <f t="shared" si="5"/>
        <v>0</v>
      </c>
    </row>
    <row r="107" spans="1:10" ht="20.25" thickTop="1">
      <c r="A107" s="26" t="s">
        <v>64</v>
      </c>
      <c r="B107" s="14" t="s">
        <v>181</v>
      </c>
      <c r="C107" s="15">
        <v>4897017123114</v>
      </c>
      <c r="D107" s="44" t="s">
        <v>182</v>
      </c>
      <c r="E107" s="14" t="s">
        <v>183</v>
      </c>
      <c r="F107" s="16">
        <v>338000</v>
      </c>
      <c r="G107" s="16">
        <v>423000</v>
      </c>
      <c r="I107" s="65">
        <f t="shared" si="7"/>
        <v>398840</v>
      </c>
      <c r="J107" s="9">
        <f t="shared" si="5"/>
        <v>60840</v>
      </c>
    </row>
    <row r="108" spans="1:10" ht="19.5">
      <c r="A108" s="23" t="s">
        <v>64</v>
      </c>
      <c r="B108" s="20" t="s">
        <v>181</v>
      </c>
      <c r="C108" s="21">
        <v>4897017123138</v>
      </c>
      <c r="D108" s="37" t="s">
        <v>184</v>
      </c>
      <c r="E108" s="20" t="s">
        <v>185</v>
      </c>
      <c r="F108" s="16">
        <v>338000</v>
      </c>
      <c r="G108" s="16">
        <v>423000</v>
      </c>
      <c r="I108" s="65">
        <f t="shared" si="7"/>
        <v>398840</v>
      </c>
      <c r="J108" s="9">
        <f t="shared" si="5"/>
        <v>60840</v>
      </c>
    </row>
    <row r="109" spans="1:10" ht="19.5">
      <c r="A109" s="23" t="s">
        <v>64</v>
      </c>
      <c r="B109" s="20" t="s">
        <v>181</v>
      </c>
      <c r="C109" s="21">
        <v>4897017123121</v>
      </c>
      <c r="D109" s="37" t="s">
        <v>186</v>
      </c>
      <c r="E109" s="20" t="s">
        <v>14</v>
      </c>
      <c r="F109" s="16">
        <v>338000</v>
      </c>
      <c r="G109" s="16">
        <v>423000</v>
      </c>
      <c r="I109" s="65">
        <f t="shared" si="7"/>
        <v>398840</v>
      </c>
      <c r="J109" s="9">
        <f t="shared" si="5"/>
        <v>60840</v>
      </c>
    </row>
    <row r="110" spans="1:10" ht="19.5">
      <c r="A110" s="23" t="s">
        <v>64</v>
      </c>
      <c r="B110" s="20" t="s">
        <v>181</v>
      </c>
      <c r="C110" s="21">
        <v>4897017123145</v>
      </c>
      <c r="D110" s="37" t="s">
        <v>187</v>
      </c>
      <c r="E110" s="20" t="s">
        <v>29</v>
      </c>
      <c r="F110" s="16">
        <v>338000</v>
      </c>
      <c r="G110" s="16">
        <v>423000</v>
      </c>
      <c r="I110" s="65">
        <f t="shared" si="7"/>
        <v>398840</v>
      </c>
      <c r="J110" s="9">
        <f t="shared" si="5"/>
        <v>60840</v>
      </c>
    </row>
    <row r="111" spans="1:10" ht="19.5">
      <c r="A111" s="23" t="s">
        <v>64</v>
      </c>
      <c r="B111" s="20" t="s">
        <v>181</v>
      </c>
      <c r="C111" s="21">
        <v>4897017123152</v>
      </c>
      <c r="D111" s="37" t="s">
        <v>188</v>
      </c>
      <c r="E111" s="20" t="s">
        <v>74</v>
      </c>
      <c r="F111" s="16">
        <v>338000</v>
      </c>
      <c r="G111" s="16">
        <v>423000</v>
      </c>
      <c r="I111" s="65">
        <f t="shared" si="7"/>
        <v>398840</v>
      </c>
      <c r="J111" s="9">
        <f t="shared" si="5"/>
        <v>60840</v>
      </c>
    </row>
    <row r="112" spans="1:10" ht="19.5">
      <c r="A112" s="23" t="s">
        <v>64</v>
      </c>
      <c r="B112" s="20" t="s">
        <v>181</v>
      </c>
      <c r="C112" s="21">
        <v>4897017123169</v>
      </c>
      <c r="D112" s="37" t="s">
        <v>189</v>
      </c>
      <c r="E112" s="20" t="s">
        <v>22</v>
      </c>
      <c r="F112" s="16">
        <v>338000</v>
      </c>
      <c r="G112" s="16">
        <v>423000</v>
      </c>
      <c r="I112" s="65">
        <f t="shared" si="7"/>
        <v>398840</v>
      </c>
      <c r="J112" s="9">
        <f t="shared" si="5"/>
        <v>60840</v>
      </c>
    </row>
    <row r="113" spans="1:10" ht="20.25" thickBot="1">
      <c r="A113" s="27" t="s">
        <v>64</v>
      </c>
      <c r="B113" s="11" t="s">
        <v>181</v>
      </c>
      <c r="C113" s="12">
        <v>4897017123176</v>
      </c>
      <c r="D113" s="35" t="s">
        <v>190</v>
      </c>
      <c r="E113" s="11" t="s">
        <v>31</v>
      </c>
      <c r="F113" s="16">
        <v>338000</v>
      </c>
      <c r="G113" s="16">
        <v>423000</v>
      </c>
      <c r="I113" s="65">
        <f t="shared" si="7"/>
        <v>398840</v>
      </c>
      <c r="J113" s="9">
        <f t="shared" si="5"/>
        <v>60840</v>
      </c>
    </row>
    <row r="114" spans="1:10" ht="20.25" thickTop="1">
      <c r="A114" s="26" t="s">
        <v>56</v>
      </c>
      <c r="B114" s="7" t="s">
        <v>181</v>
      </c>
      <c r="C114" s="15">
        <v>4897017122896</v>
      </c>
      <c r="D114" s="33" t="s">
        <v>191</v>
      </c>
      <c r="E114" s="7" t="s">
        <v>11</v>
      </c>
      <c r="F114" s="16">
        <v>490000</v>
      </c>
      <c r="G114" s="16">
        <v>613000</v>
      </c>
      <c r="I114" s="65">
        <f t="shared" si="7"/>
        <v>578200</v>
      </c>
      <c r="J114" s="9">
        <f t="shared" si="5"/>
        <v>88200</v>
      </c>
    </row>
    <row r="115" spans="1:10" ht="19.5">
      <c r="A115" s="23" t="s">
        <v>56</v>
      </c>
      <c r="B115" s="7" t="s">
        <v>181</v>
      </c>
      <c r="C115" s="21">
        <v>4897017123039</v>
      </c>
      <c r="D115" s="33" t="s">
        <v>192</v>
      </c>
      <c r="E115" s="7" t="s">
        <v>14</v>
      </c>
      <c r="F115" s="16">
        <v>490000</v>
      </c>
      <c r="G115" s="16">
        <v>613000</v>
      </c>
      <c r="I115" s="65">
        <f t="shared" si="7"/>
        <v>578200</v>
      </c>
      <c r="J115" s="9">
        <f t="shared" si="5"/>
        <v>88200</v>
      </c>
    </row>
    <row r="116" spans="1:10" ht="19.5">
      <c r="A116" s="23" t="s">
        <v>56</v>
      </c>
      <c r="B116" s="7" t="s">
        <v>181</v>
      </c>
      <c r="C116" s="21">
        <v>4897017123046</v>
      </c>
      <c r="D116" s="33" t="s">
        <v>193</v>
      </c>
      <c r="E116" s="7" t="s">
        <v>61</v>
      </c>
      <c r="F116" s="16">
        <v>490000</v>
      </c>
      <c r="G116" s="16">
        <v>613000</v>
      </c>
      <c r="I116" s="65">
        <f t="shared" si="7"/>
        <v>578200</v>
      </c>
      <c r="J116" s="9">
        <f t="shared" si="5"/>
        <v>88200</v>
      </c>
    </row>
    <row r="117" spans="1:10" ht="19.5">
      <c r="A117" s="23" t="s">
        <v>56</v>
      </c>
      <c r="B117" s="7" t="s">
        <v>181</v>
      </c>
      <c r="C117" s="21">
        <v>4897017123053</v>
      </c>
      <c r="D117" s="33" t="s">
        <v>194</v>
      </c>
      <c r="E117" s="7" t="s">
        <v>59</v>
      </c>
      <c r="F117" s="16">
        <v>490000</v>
      </c>
      <c r="G117" s="16">
        <v>613000</v>
      </c>
      <c r="I117" s="65">
        <f t="shared" si="7"/>
        <v>578200</v>
      </c>
      <c r="J117" s="9">
        <f t="shared" si="5"/>
        <v>88200</v>
      </c>
    </row>
    <row r="118" spans="1:10" ht="20.25" thickBot="1">
      <c r="A118" s="27" t="s">
        <v>56</v>
      </c>
      <c r="B118" s="11" t="s">
        <v>181</v>
      </c>
      <c r="C118" s="12">
        <v>4897017123060</v>
      </c>
      <c r="D118" s="35" t="s">
        <v>195</v>
      </c>
      <c r="E118" s="11" t="s">
        <v>63</v>
      </c>
      <c r="F118" s="16">
        <v>490000</v>
      </c>
      <c r="G118" s="16">
        <v>613000</v>
      </c>
      <c r="I118" s="65">
        <f t="shared" si="7"/>
        <v>578200</v>
      </c>
      <c r="J118" s="9">
        <f t="shared" si="5"/>
        <v>88200</v>
      </c>
    </row>
    <row r="119" spans="1:10" ht="20.25" thickTop="1">
      <c r="A119" s="45" t="s">
        <v>196</v>
      </c>
      <c r="B119" s="7" t="s">
        <v>181</v>
      </c>
      <c r="C119" s="46" t="s">
        <v>197</v>
      </c>
      <c r="D119" s="33" t="s">
        <v>198</v>
      </c>
      <c r="E119" s="7" t="s">
        <v>11</v>
      </c>
      <c r="F119" s="16">
        <v>490000</v>
      </c>
      <c r="G119" s="16">
        <v>613000</v>
      </c>
      <c r="I119" s="65">
        <f t="shared" si="7"/>
        <v>578200</v>
      </c>
      <c r="J119" s="9">
        <f t="shared" si="5"/>
        <v>88200</v>
      </c>
    </row>
    <row r="120" spans="1:10" ht="19.5">
      <c r="A120" s="47" t="s">
        <v>196</v>
      </c>
      <c r="B120" s="7" t="s">
        <v>181</v>
      </c>
      <c r="C120" s="46" t="s">
        <v>199</v>
      </c>
      <c r="D120" s="33" t="s">
        <v>200</v>
      </c>
      <c r="E120" s="7" t="s">
        <v>14</v>
      </c>
      <c r="F120" s="16">
        <v>490000</v>
      </c>
      <c r="G120" s="16">
        <v>613000</v>
      </c>
      <c r="I120" s="65">
        <f t="shared" si="7"/>
        <v>578200</v>
      </c>
      <c r="J120" s="9">
        <f t="shared" si="5"/>
        <v>88200</v>
      </c>
    </row>
    <row r="121" spans="1:10" ht="19.5">
      <c r="A121" s="47" t="s">
        <v>196</v>
      </c>
      <c r="B121" s="7" t="s">
        <v>181</v>
      </c>
      <c r="C121" s="46" t="s">
        <v>201</v>
      </c>
      <c r="D121" s="33" t="s">
        <v>202</v>
      </c>
      <c r="E121" s="7" t="s">
        <v>35</v>
      </c>
      <c r="F121" s="16">
        <v>490000</v>
      </c>
      <c r="G121" s="16">
        <v>613000</v>
      </c>
      <c r="I121" s="65">
        <f t="shared" si="7"/>
        <v>578200</v>
      </c>
      <c r="J121" s="9">
        <f t="shared" si="5"/>
        <v>88200</v>
      </c>
    </row>
    <row r="122" spans="1:10" ht="19.5">
      <c r="A122" s="47" t="s">
        <v>196</v>
      </c>
      <c r="B122" s="7" t="s">
        <v>181</v>
      </c>
      <c r="C122" s="46" t="s">
        <v>203</v>
      </c>
      <c r="D122" s="33" t="s">
        <v>204</v>
      </c>
      <c r="E122" s="7" t="s">
        <v>24</v>
      </c>
      <c r="F122" s="16">
        <v>490000</v>
      </c>
      <c r="G122" s="16">
        <v>613000</v>
      </c>
      <c r="I122" s="65">
        <f t="shared" si="7"/>
        <v>578200</v>
      </c>
      <c r="J122" s="9">
        <f t="shared" si="5"/>
        <v>88200</v>
      </c>
    </row>
    <row r="123" spans="1:10" ht="19.5">
      <c r="A123" s="47" t="s">
        <v>196</v>
      </c>
      <c r="B123" s="7" t="s">
        <v>181</v>
      </c>
      <c r="C123" s="46" t="s">
        <v>205</v>
      </c>
      <c r="D123" s="33" t="s">
        <v>206</v>
      </c>
      <c r="E123" s="7" t="s">
        <v>18</v>
      </c>
      <c r="F123" s="16">
        <v>490000</v>
      </c>
      <c r="G123" s="16">
        <v>613000</v>
      </c>
      <c r="I123" s="65">
        <f t="shared" si="7"/>
        <v>578200</v>
      </c>
      <c r="J123" s="9">
        <f t="shared" si="5"/>
        <v>88200</v>
      </c>
    </row>
    <row r="124" spans="1:10" ht="20.25" thickBot="1">
      <c r="A124" s="48" t="s">
        <v>196</v>
      </c>
      <c r="B124" s="11" t="s">
        <v>181</v>
      </c>
      <c r="C124" s="49" t="s">
        <v>207</v>
      </c>
      <c r="D124" s="35" t="s">
        <v>208</v>
      </c>
      <c r="E124" s="11" t="s">
        <v>31</v>
      </c>
      <c r="F124" s="16">
        <v>490000</v>
      </c>
      <c r="G124" s="16">
        <v>613000</v>
      </c>
      <c r="I124" s="65">
        <f t="shared" si="7"/>
        <v>578200</v>
      </c>
      <c r="J124" s="9">
        <f t="shared" si="5"/>
        <v>88200</v>
      </c>
    </row>
    <row r="125" spans="1:10" ht="20.25" thickTop="1">
      <c r="A125" s="13" t="s">
        <v>45</v>
      </c>
      <c r="B125" s="7" t="s">
        <v>181</v>
      </c>
      <c r="C125" s="50" t="s">
        <v>209</v>
      </c>
      <c r="D125" s="33" t="s">
        <v>210</v>
      </c>
      <c r="E125" s="7" t="s">
        <v>11</v>
      </c>
      <c r="F125" s="16">
        <v>338000</v>
      </c>
      <c r="G125" s="16">
        <v>423000</v>
      </c>
      <c r="I125" s="65">
        <f t="shared" si="7"/>
        <v>398840</v>
      </c>
      <c r="J125" s="9">
        <f t="shared" si="5"/>
        <v>60840</v>
      </c>
    </row>
    <row r="126" spans="1:10" ht="20.25" thickBot="1">
      <c r="A126" s="51" t="s">
        <v>45</v>
      </c>
      <c r="B126" s="52" t="s">
        <v>181</v>
      </c>
      <c r="C126" s="53" t="s">
        <v>211</v>
      </c>
      <c r="D126" s="54" t="s">
        <v>212</v>
      </c>
      <c r="E126" s="52" t="s">
        <v>213</v>
      </c>
      <c r="F126" s="16">
        <v>338000</v>
      </c>
      <c r="G126" s="16">
        <v>423000</v>
      </c>
      <c r="I126" s="65">
        <f t="shared" si="7"/>
        <v>398840</v>
      </c>
      <c r="J126" s="9">
        <f t="shared" si="5"/>
        <v>60840</v>
      </c>
    </row>
    <row r="127" spans="1:10" ht="19.5">
      <c r="A127" s="6" t="s">
        <v>214</v>
      </c>
      <c r="B127" s="7" t="s">
        <v>181</v>
      </c>
      <c r="C127" s="46" t="s">
        <v>215</v>
      </c>
      <c r="D127" s="33" t="s">
        <v>216</v>
      </c>
      <c r="E127" s="7" t="s">
        <v>11</v>
      </c>
      <c r="F127" s="16">
        <v>507000</v>
      </c>
      <c r="G127" s="16">
        <v>634000</v>
      </c>
      <c r="I127" s="65">
        <f t="shared" si="7"/>
        <v>598260</v>
      </c>
      <c r="J127" s="9">
        <f t="shared" si="5"/>
        <v>91260</v>
      </c>
    </row>
    <row r="128" spans="1:10" ht="20.25" thickBot="1">
      <c r="A128" s="10" t="s">
        <v>214</v>
      </c>
      <c r="B128" s="11" t="s">
        <v>181</v>
      </c>
      <c r="C128" s="49" t="s">
        <v>217</v>
      </c>
      <c r="D128" s="49" t="s">
        <v>218</v>
      </c>
      <c r="E128" s="11" t="s">
        <v>14</v>
      </c>
      <c r="F128" s="16">
        <v>507000</v>
      </c>
      <c r="G128" s="16">
        <v>634000</v>
      </c>
      <c r="I128" s="65">
        <f t="shared" si="7"/>
        <v>598260</v>
      </c>
      <c r="J128" s="9">
        <f t="shared" si="5"/>
        <v>91260</v>
      </c>
    </row>
    <row r="129" spans="1:10" ht="20.25" thickTop="1">
      <c r="A129" s="6" t="s">
        <v>219</v>
      </c>
      <c r="B129" s="7" t="s">
        <v>181</v>
      </c>
      <c r="C129" s="55" t="s">
        <v>220</v>
      </c>
      <c r="D129" s="20" t="s">
        <v>221</v>
      </c>
      <c r="E129" s="24" t="s">
        <v>11</v>
      </c>
      <c r="F129" s="16">
        <v>474000</v>
      </c>
      <c r="G129" s="16">
        <v>592000</v>
      </c>
      <c r="I129" s="65">
        <f t="shared" si="7"/>
        <v>559320</v>
      </c>
      <c r="J129" s="9">
        <f t="shared" si="5"/>
        <v>85320</v>
      </c>
    </row>
    <row r="130" spans="1:10" ht="19.5">
      <c r="A130" s="28" t="s">
        <v>219</v>
      </c>
      <c r="B130" s="20" t="s">
        <v>181</v>
      </c>
      <c r="C130" s="55" t="s">
        <v>222</v>
      </c>
      <c r="D130" s="20" t="s">
        <v>223</v>
      </c>
      <c r="E130" s="20" t="s">
        <v>14</v>
      </c>
      <c r="F130" s="16">
        <v>474000</v>
      </c>
      <c r="G130" s="16">
        <v>592000</v>
      </c>
      <c r="I130" s="65">
        <f t="shared" si="7"/>
        <v>559320</v>
      </c>
      <c r="J130" s="9">
        <f t="shared" si="5"/>
        <v>85320</v>
      </c>
    </row>
    <row r="131" spans="1:10" ht="20.25" thickBot="1">
      <c r="A131" s="10" t="s">
        <v>219</v>
      </c>
      <c r="B131" s="11" t="s">
        <v>181</v>
      </c>
      <c r="C131" s="49" t="s">
        <v>224</v>
      </c>
      <c r="D131" s="11" t="s">
        <v>225</v>
      </c>
      <c r="E131" s="11" t="s">
        <v>35</v>
      </c>
      <c r="F131" s="16">
        <v>474000</v>
      </c>
      <c r="G131" s="16">
        <v>592000</v>
      </c>
      <c r="I131" s="65">
        <f t="shared" si="7"/>
        <v>559320</v>
      </c>
      <c r="J131" s="9">
        <f t="shared" si="5"/>
        <v>85320</v>
      </c>
    </row>
    <row r="132" spans="1:10" ht="20.25" thickTop="1">
      <c r="A132" s="6" t="s">
        <v>226</v>
      </c>
      <c r="B132" s="7" t="s">
        <v>181</v>
      </c>
      <c r="C132" s="46" t="s">
        <v>227</v>
      </c>
      <c r="D132" s="46" t="s">
        <v>228</v>
      </c>
      <c r="E132" s="7" t="s">
        <v>156</v>
      </c>
      <c r="F132" s="16">
        <v>423000</v>
      </c>
      <c r="G132" s="16">
        <v>529000</v>
      </c>
      <c r="I132" s="65">
        <f t="shared" si="7"/>
        <v>499140</v>
      </c>
      <c r="J132" s="9">
        <f t="shared" si="5"/>
        <v>76140</v>
      </c>
    </row>
    <row r="133" spans="1:10" ht="19.5">
      <c r="A133" s="28" t="s">
        <v>226</v>
      </c>
      <c r="B133" s="20" t="s">
        <v>181</v>
      </c>
      <c r="C133" s="55" t="s">
        <v>229</v>
      </c>
      <c r="D133" s="55" t="s">
        <v>230</v>
      </c>
      <c r="E133" s="20" t="s">
        <v>11</v>
      </c>
      <c r="F133" s="16">
        <v>423000</v>
      </c>
      <c r="G133" s="16">
        <v>529000</v>
      </c>
      <c r="I133" s="65">
        <f t="shared" ref="I133:I155" si="8">F133*0.18+F133</f>
        <v>499140</v>
      </c>
      <c r="J133" s="9">
        <f t="shared" ref="J133:J160" si="9">I133-F133</f>
        <v>76140</v>
      </c>
    </row>
    <row r="134" spans="1:10" ht="19.5">
      <c r="A134" s="28" t="s">
        <v>226</v>
      </c>
      <c r="B134" s="20" t="s">
        <v>181</v>
      </c>
      <c r="C134" s="55" t="s">
        <v>231</v>
      </c>
      <c r="D134" s="55" t="s">
        <v>232</v>
      </c>
      <c r="E134" s="20" t="s">
        <v>233</v>
      </c>
      <c r="F134" s="16">
        <v>423000</v>
      </c>
      <c r="G134" s="16">
        <v>529000</v>
      </c>
      <c r="I134" s="65">
        <f t="shared" si="8"/>
        <v>499140</v>
      </c>
      <c r="J134" s="9">
        <f t="shared" si="9"/>
        <v>76140</v>
      </c>
    </row>
    <row r="135" spans="1:10" ht="19.5">
      <c r="A135" s="28" t="s">
        <v>226</v>
      </c>
      <c r="B135" s="20" t="s">
        <v>181</v>
      </c>
      <c r="C135" s="55" t="s">
        <v>234</v>
      </c>
      <c r="D135" s="55" t="s">
        <v>235</v>
      </c>
      <c r="E135" s="20" t="s">
        <v>236</v>
      </c>
      <c r="F135" s="16">
        <v>423000</v>
      </c>
      <c r="G135" s="16">
        <v>529000</v>
      </c>
      <c r="I135" s="65">
        <f t="shared" si="8"/>
        <v>499140</v>
      </c>
      <c r="J135" s="9">
        <f t="shared" si="9"/>
        <v>76140</v>
      </c>
    </row>
    <row r="136" spans="1:10" ht="19.5">
      <c r="A136" s="28" t="s">
        <v>226</v>
      </c>
      <c r="B136" s="20" t="s">
        <v>181</v>
      </c>
      <c r="C136" s="55" t="s">
        <v>237</v>
      </c>
      <c r="D136" s="55" t="s">
        <v>238</v>
      </c>
      <c r="E136" s="20" t="s">
        <v>239</v>
      </c>
      <c r="F136" s="16">
        <v>423000</v>
      </c>
      <c r="G136" s="16">
        <v>529000</v>
      </c>
      <c r="I136" s="65">
        <f t="shared" si="8"/>
        <v>499140</v>
      </c>
      <c r="J136" s="9">
        <f t="shared" si="9"/>
        <v>76140</v>
      </c>
    </row>
    <row r="137" spans="1:10" ht="19.5">
      <c r="A137" s="28" t="s">
        <v>226</v>
      </c>
      <c r="B137" s="20" t="s">
        <v>181</v>
      </c>
      <c r="C137" s="55" t="s">
        <v>240</v>
      </c>
      <c r="D137" s="55" t="s">
        <v>241</v>
      </c>
      <c r="E137" s="20" t="s">
        <v>242</v>
      </c>
      <c r="F137" s="16">
        <v>423000</v>
      </c>
      <c r="G137" s="16">
        <v>529000</v>
      </c>
      <c r="I137" s="65">
        <f t="shared" si="8"/>
        <v>499140</v>
      </c>
      <c r="J137" s="9">
        <f t="shared" si="9"/>
        <v>76140</v>
      </c>
    </row>
    <row r="138" spans="1:10" ht="19.5">
      <c r="A138" s="28" t="s">
        <v>226</v>
      </c>
      <c r="B138" s="20" t="s">
        <v>181</v>
      </c>
      <c r="C138" s="55" t="s">
        <v>243</v>
      </c>
      <c r="D138" s="55" t="s">
        <v>244</v>
      </c>
      <c r="E138" s="20" t="s">
        <v>245</v>
      </c>
      <c r="F138" s="16">
        <v>423000</v>
      </c>
      <c r="G138" s="16">
        <v>529000</v>
      </c>
      <c r="I138" s="65">
        <f t="shared" si="8"/>
        <v>499140</v>
      </c>
      <c r="J138" s="9">
        <f t="shared" si="9"/>
        <v>76140</v>
      </c>
    </row>
    <row r="139" spans="1:10" ht="19.5">
      <c r="A139" s="28" t="s">
        <v>226</v>
      </c>
      <c r="B139" s="20" t="s">
        <v>181</v>
      </c>
      <c r="C139" s="55" t="s">
        <v>246</v>
      </c>
      <c r="D139" s="55" t="s">
        <v>247</v>
      </c>
      <c r="E139" s="20" t="s">
        <v>35</v>
      </c>
      <c r="F139" s="16">
        <v>423000</v>
      </c>
      <c r="G139" s="16">
        <v>529000</v>
      </c>
      <c r="I139" s="65">
        <f t="shared" si="8"/>
        <v>499140</v>
      </c>
      <c r="J139" s="9">
        <f t="shared" si="9"/>
        <v>76140</v>
      </c>
    </row>
    <row r="140" spans="1:10" ht="19.5">
      <c r="A140" s="28" t="s">
        <v>226</v>
      </c>
      <c r="B140" s="20" t="s">
        <v>181</v>
      </c>
      <c r="C140" s="55" t="s">
        <v>248</v>
      </c>
      <c r="D140" s="55" t="s">
        <v>249</v>
      </c>
      <c r="E140" s="55" t="s">
        <v>250</v>
      </c>
      <c r="F140" s="16">
        <v>423000</v>
      </c>
      <c r="G140" s="16">
        <v>529000</v>
      </c>
      <c r="I140" s="65">
        <f t="shared" si="8"/>
        <v>499140</v>
      </c>
      <c r="J140" s="9">
        <f t="shared" si="9"/>
        <v>76140</v>
      </c>
    </row>
    <row r="141" spans="1:10" ht="19.5">
      <c r="A141" s="28" t="s">
        <v>226</v>
      </c>
      <c r="B141" s="20" t="s">
        <v>181</v>
      </c>
      <c r="C141" s="55" t="s">
        <v>251</v>
      </c>
      <c r="D141" s="55" t="s">
        <v>252</v>
      </c>
      <c r="E141" s="20" t="s">
        <v>253</v>
      </c>
      <c r="F141" s="16">
        <v>423000</v>
      </c>
      <c r="G141" s="16">
        <v>529000</v>
      </c>
      <c r="I141" s="65">
        <f t="shared" si="8"/>
        <v>499140</v>
      </c>
      <c r="J141" s="9">
        <f t="shared" si="9"/>
        <v>76140</v>
      </c>
    </row>
    <row r="142" spans="1:10" ht="20.25" thickBot="1">
      <c r="A142" s="10" t="s">
        <v>226</v>
      </c>
      <c r="B142" s="11" t="s">
        <v>181</v>
      </c>
      <c r="C142" s="49" t="s">
        <v>254</v>
      </c>
      <c r="D142" s="49" t="s">
        <v>255</v>
      </c>
      <c r="E142" s="11" t="s">
        <v>14</v>
      </c>
      <c r="F142" s="16">
        <v>423000</v>
      </c>
      <c r="G142" s="16">
        <v>529000</v>
      </c>
      <c r="I142" s="65">
        <f t="shared" si="8"/>
        <v>499140</v>
      </c>
      <c r="J142" s="9">
        <f t="shared" si="9"/>
        <v>76140</v>
      </c>
    </row>
    <row r="143" spans="1:10" ht="20.25" thickTop="1">
      <c r="A143" s="6" t="s">
        <v>4</v>
      </c>
      <c r="B143" s="7" t="s">
        <v>256</v>
      </c>
      <c r="C143" s="46" t="s">
        <v>257</v>
      </c>
      <c r="D143" s="46" t="s">
        <v>258</v>
      </c>
      <c r="E143" s="7" t="s">
        <v>259</v>
      </c>
      <c r="F143" s="16">
        <v>254000</v>
      </c>
      <c r="G143" s="16">
        <v>317000</v>
      </c>
      <c r="I143" s="65">
        <f>F143*0.22+F143</f>
        <v>309880</v>
      </c>
      <c r="J143" s="9">
        <f t="shared" si="9"/>
        <v>55880</v>
      </c>
    </row>
    <row r="144" spans="1:10" ht="19.5">
      <c r="A144" s="6" t="s">
        <v>4</v>
      </c>
      <c r="B144" s="7" t="s">
        <v>256</v>
      </c>
      <c r="C144" s="55" t="s">
        <v>260</v>
      </c>
      <c r="D144" s="55" t="s">
        <v>261</v>
      </c>
      <c r="E144" s="20" t="s">
        <v>262</v>
      </c>
      <c r="F144" s="16">
        <v>254000</v>
      </c>
      <c r="G144" s="16">
        <v>317000</v>
      </c>
      <c r="I144" s="65">
        <f t="shared" ref="I144:I153" si="10">F144*0.22+F144</f>
        <v>309880</v>
      </c>
      <c r="J144" s="9">
        <f t="shared" si="9"/>
        <v>55880</v>
      </c>
    </row>
    <row r="145" spans="1:10" ht="19.5">
      <c r="A145" s="6" t="s">
        <v>4</v>
      </c>
      <c r="B145" s="7" t="s">
        <v>256</v>
      </c>
      <c r="C145" s="55" t="s">
        <v>263</v>
      </c>
      <c r="D145" s="55" t="s">
        <v>264</v>
      </c>
      <c r="E145" s="20" t="s">
        <v>265</v>
      </c>
      <c r="F145" s="16">
        <v>254000</v>
      </c>
      <c r="G145" s="16">
        <v>317000</v>
      </c>
      <c r="I145" s="65">
        <f t="shared" si="10"/>
        <v>309880</v>
      </c>
      <c r="J145" s="9">
        <f t="shared" si="9"/>
        <v>55880</v>
      </c>
    </row>
    <row r="146" spans="1:10" ht="19.5">
      <c r="A146" s="6" t="s">
        <v>4</v>
      </c>
      <c r="B146" s="7" t="s">
        <v>256</v>
      </c>
      <c r="C146" s="55" t="s">
        <v>266</v>
      </c>
      <c r="D146" s="55" t="s">
        <v>267</v>
      </c>
      <c r="E146" s="20" t="s">
        <v>82</v>
      </c>
      <c r="F146" s="16">
        <v>254000</v>
      </c>
      <c r="G146" s="16">
        <v>317000</v>
      </c>
      <c r="I146" s="65">
        <f t="shared" si="10"/>
        <v>309880</v>
      </c>
      <c r="J146" s="9">
        <f t="shared" si="9"/>
        <v>55880</v>
      </c>
    </row>
    <row r="147" spans="1:10" ht="19.5">
      <c r="A147" s="6" t="s">
        <v>4</v>
      </c>
      <c r="B147" s="7" t="s">
        <v>256</v>
      </c>
      <c r="C147" s="55" t="s">
        <v>268</v>
      </c>
      <c r="D147" s="55" t="s">
        <v>269</v>
      </c>
      <c r="E147" s="20" t="s">
        <v>72</v>
      </c>
      <c r="F147" s="16">
        <v>254000</v>
      </c>
      <c r="G147" s="16">
        <v>317000</v>
      </c>
      <c r="I147" s="65">
        <f t="shared" si="10"/>
        <v>309880</v>
      </c>
      <c r="J147" s="9">
        <f t="shared" si="9"/>
        <v>55880</v>
      </c>
    </row>
    <row r="148" spans="1:10" ht="19.5">
      <c r="A148" s="6" t="s">
        <v>4</v>
      </c>
      <c r="B148" s="7" t="s">
        <v>256</v>
      </c>
      <c r="C148" s="55" t="s">
        <v>270</v>
      </c>
      <c r="D148" s="55" t="s">
        <v>271</v>
      </c>
      <c r="E148" s="20" t="s">
        <v>84</v>
      </c>
      <c r="F148" s="16">
        <v>254000</v>
      </c>
      <c r="G148" s="16">
        <v>317000</v>
      </c>
      <c r="I148" s="65">
        <f t="shared" si="10"/>
        <v>309880</v>
      </c>
      <c r="J148" s="9">
        <f t="shared" si="9"/>
        <v>55880</v>
      </c>
    </row>
    <row r="149" spans="1:10" ht="19.5">
      <c r="A149" s="6" t="s">
        <v>4</v>
      </c>
      <c r="B149" s="7" t="s">
        <v>256</v>
      </c>
      <c r="C149" s="55" t="s">
        <v>272</v>
      </c>
      <c r="D149" s="55" t="s">
        <v>273</v>
      </c>
      <c r="E149" s="20" t="s">
        <v>80</v>
      </c>
      <c r="F149" s="16">
        <v>254000</v>
      </c>
      <c r="G149" s="16">
        <v>317000</v>
      </c>
      <c r="I149" s="65">
        <f t="shared" si="10"/>
        <v>309880</v>
      </c>
      <c r="J149" s="9">
        <f t="shared" si="9"/>
        <v>55880</v>
      </c>
    </row>
    <row r="150" spans="1:10" ht="19.5">
      <c r="A150" s="6" t="s">
        <v>4</v>
      </c>
      <c r="B150" s="7" t="s">
        <v>256</v>
      </c>
      <c r="C150" s="55" t="s">
        <v>274</v>
      </c>
      <c r="D150" s="55" t="s">
        <v>275</v>
      </c>
      <c r="E150" s="20" t="s">
        <v>78</v>
      </c>
      <c r="F150" s="16">
        <v>254000</v>
      </c>
      <c r="G150" s="16">
        <v>317000</v>
      </c>
      <c r="I150" s="65">
        <f t="shared" si="10"/>
        <v>309880</v>
      </c>
      <c r="J150" s="9">
        <f t="shared" si="9"/>
        <v>55880</v>
      </c>
    </row>
    <row r="151" spans="1:10" ht="19.5">
      <c r="A151" s="6" t="s">
        <v>4</v>
      </c>
      <c r="B151" s="7" t="s">
        <v>256</v>
      </c>
      <c r="C151" s="55" t="s">
        <v>276</v>
      </c>
      <c r="D151" s="55" t="s">
        <v>277</v>
      </c>
      <c r="E151" s="20" t="s">
        <v>278</v>
      </c>
      <c r="F151" s="16">
        <v>254000</v>
      </c>
      <c r="G151" s="16">
        <v>317000</v>
      </c>
      <c r="I151" s="65">
        <f t="shared" si="10"/>
        <v>309880</v>
      </c>
      <c r="J151" s="9">
        <f t="shared" si="9"/>
        <v>55880</v>
      </c>
    </row>
    <row r="152" spans="1:10" ht="19.5">
      <c r="A152" s="6" t="s">
        <v>4</v>
      </c>
      <c r="B152" s="7" t="s">
        <v>256</v>
      </c>
      <c r="C152" s="55" t="s">
        <v>279</v>
      </c>
      <c r="D152" s="55" t="s">
        <v>280</v>
      </c>
      <c r="E152" s="20" t="s">
        <v>74</v>
      </c>
      <c r="F152" s="16">
        <v>254000</v>
      </c>
      <c r="G152" s="16">
        <v>317000</v>
      </c>
      <c r="I152" s="65">
        <f t="shared" si="10"/>
        <v>309880</v>
      </c>
      <c r="J152" s="9">
        <f t="shared" si="9"/>
        <v>55880</v>
      </c>
    </row>
    <row r="153" spans="1:10" ht="20.25" thickBot="1">
      <c r="A153" s="10" t="s">
        <v>4</v>
      </c>
      <c r="B153" s="7" t="s">
        <v>256</v>
      </c>
      <c r="C153" s="49" t="s">
        <v>281</v>
      </c>
      <c r="D153" s="49" t="s">
        <v>282</v>
      </c>
      <c r="E153" s="11" t="s">
        <v>61</v>
      </c>
      <c r="F153" s="16">
        <v>254000</v>
      </c>
      <c r="G153" s="16">
        <v>317000</v>
      </c>
      <c r="I153" s="65">
        <f t="shared" si="10"/>
        <v>309880</v>
      </c>
      <c r="J153" s="9">
        <f t="shared" si="9"/>
        <v>55880</v>
      </c>
    </row>
    <row r="154" spans="1:10" ht="20.25" thickTop="1">
      <c r="A154" s="56" t="s">
        <v>283</v>
      </c>
      <c r="B154" s="57" t="s">
        <v>181</v>
      </c>
      <c r="C154" s="58" t="s">
        <v>284</v>
      </c>
      <c r="D154" s="58" t="s">
        <v>285</v>
      </c>
      <c r="E154" s="57" t="s">
        <v>11</v>
      </c>
      <c r="F154" s="16">
        <v>457000</v>
      </c>
      <c r="G154" s="16">
        <v>571000</v>
      </c>
      <c r="I154" s="65">
        <f t="shared" si="8"/>
        <v>539260</v>
      </c>
      <c r="J154" s="9">
        <f t="shared" si="9"/>
        <v>82260</v>
      </c>
    </row>
    <row r="155" spans="1:10" ht="20.25" thickBot="1">
      <c r="A155" s="10" t="s">
        <v>283</v>
      </c>
      <c r="B155" s="11" t="s">
        <v>181</v>
      </c>
      <c r="C155" s="49" t="s">
        <v>286</v>
      </c>
      <c r="D155" s="49" t="s">
        <v>287</v>
      </c>
      <c r="E155" s="11" t="s">
        <v>14</v>
      </c>
      <c r="F155" s="16">
        <v>457000</v>
      </c>
      <c r="G155" s="16">
        <v>571000</v>
      </c>
      <c r="I155" s="65">
        <f t="shared" si="8"/>
        <v>539260</v>
      </c>
      <c r="J155" s="9">
        <f t="shared" si="9"/>
        <v>82260</v>
      </c>
    </row>
    <row r="156" spans="1:10" ht="36.75" thickTop="1">
      <c r="A156" s="6" t="s">
        <v>288</v>
      </c>
      <c r="B156" s="59" t="s">
        <v>289</v>
      </c>
      <c r="C156" s="46" t="s">
        <v>290</v>
      </c>
      <c r="D156" s="46" t="s">
        <v>291</v>
      </c>
      <c r="E156" s="39" t="s">
        <v>94</v>
      </c>
      <c r="F156" s="16">
        <v>220000</v>
      </c>
      <c r="G156" s="16">
        <v>275000</v>
      </c>
      <c r="I156" s="65">
        <f>F156*0.23+F156</f>
        <v>270600</v>
      </c>
      <c r="J156" s="9">
        <f t="shared" si="9"/>
        <v>50600</v>
      </c>
    </row>
    <row r="157" spans="1:10" ht="36">
      <c r="A157" s="6" t="s">
        <v>292</v>
      </c>
      <c r="B157" s="59" t="s">
        <v>289</v>
      </c>
      <c r="C157" s="46" t="s">
        <v>293</v>
      </c>
      <c r="D157" s="46" t="s">
        <v>294</v>
      </c>
      <c r="E157" s="39" t="s">
        <v>94</v>
      </c>
      <c r="F157" s="16">
        <v>220000</v>
      </c>
      <c r="G157" s="16">
        <v>275000</v>
      </c>
      <c r="I157" s="65">
        <f>F157*0.23+F157</f>
        <v>270600</v>
      </c>
      <c r="J157" s="9">
        <f t="shared" si="9"/>
        <v>50600</v>
      </c>
    </row>
    <row r="158" spans="1:10" ht="19.5">
      <c r="A158" s="28" t="s">
        <v>295</v>
      </c>
      <c r="B158" s="20" t="s">
        <v>289</v>
      </c>
      <c r="C158" s="55" t="s">
        <v>296</v>
      </c>
      <c r="D158" s="55" t="s">
        <v>297</v>
      </c>
      <c r="E158" s="20" t="s">
        <v>94</v>
      </c>
      <c r="F158" s="16">
        <v>220000</v>
      </c>
      <c r="G158" s="16">
        <v>275000</v>
      </c>
      <c r="I158" s="65">
        <f>F158*0.23+F158</f>
        <v>270600</v>
      </c>
      <c r="J158" s="9">
        <f t="shared" si="9"/>
        <v>50600</v>
      </c>
    </row>
    <row r="159" spans="1:10" ht="20.25" thickBot="1">
      <c r="A159" s="29" t="s">
        <v>105</v>
      </c>
      <c r="B159" s="25" t="s">
        <v>289</v>
      </c>
      <c r="C159" s="30" t="s">
        <v>298</v>
      </c>
      <c r="D159" s="30" t="s">
        <v>299</v>
      </c>
      <c r="E159" s="25" t="s">
        <v>94</v>
      </c>
      <c r="F159" s="16">
        <v>338000</v>
      </c>
      <c r="G159" s="16">
        <v>423000</v>
      </c>
      <c r="I159" s="65">
        <f>F159*0.22+F159</f>
        <v>412360</v>
      </c>
      <c r="J159" s="9">
        <f t="shared" si="9"/>
        <v>74360</v>
      </c>
    </row>
    <row r="160" spans="1:10" ht="21" thickTop="1" thickBot="1">
      <c r="A160" s="60" t="s">
        <v>300</v>
      </c>
      <c r="B160" s="61" t="s">
        <v>301</v>
      </c>
      <c r="C160" s="62" t="s">
        <v>302</v>
      </c>
      <c r="D160" s="62" t="s">
        <v>303</v>
      </c>
      <c r="E160" s="63" t="s">
        <v>11</v>
      </c>
      <c r="F160" s="16">
        <v>254000</v>
      </c>
      <c r="G160" s="16">
        <v>317000</v>
      </c>
      <c r="I160" s="65">
        <f t="shared" ref="I160" si="11">F160*0.23+F160</f>
        <v>312420</v>
      </c>
      <c r="J160" s="9">
        <f t="shared" si="9"/>
        <v>58420</v>
      </c>
    </row>
    <row r="161" spans="1:7" ht="20.25" thickTop="1">
      <c r="A161" s="151" t="s">
        <v>304</v>
      </c>
      <c r="B161" s="151"/>
      <c r="C161" s="151"/>
      <c r="D161" s="151"/>
      <c r="E161" s="151"/>
      <c r="F161" s="2"/>
      <c r="G161" s="2"/>
    </row>
  </sheetData>
  <mergeCells count="7">
    <mergeCell ref="A74:E74"/>
    <mergeCell ref="A161:E16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switcheasy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HUNG</dc:creator>
  <cp:lastModifiedBy>KhanhNguyen</cp:lastModifiedBy>
  <dcterms:created xsi:type="dcterms:W3CDTF">2011-07-12T02:25:15Z</dcterms:created>
  <dcterms:modified xsi:type="dcterms:W3CDTF">2011-08-08T10:00:21Z</dcterms:modified>
</cp:coreProperties>
</file>