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V817353\source\repos\Railcom\"/>
    </mc:Choice>
  </mc:AlternateContent>
  <xr:revisionPtr revIDLastSave="0" documentId="13_ncr:1_{F523DD8B-3508-4937-AB0D-24F330DFE3FE}" xr6:coauthVersionLast="47" xr6:coauthVersionMax="47" xr10:uidLastSave="{00000000-0000-0000-0000-000000000000}"/>
  <bookViews>
    <workbookView xWindow="-25320" yWindow="-120" windowWidth="25440" windowHeight="15270" xr2:uid="{00000000-000D-0000-FFFF-FFFF00000000}"/>
  </bookViews>
  <sheets>
    <sheet name="protocol" sheetId="1" r:id="rId1"/>
    <sheet name="detecto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2" i="2" l="1"/>
  <c r="M21" i="2"/>
  <c r="M23" i="2" s="1"/>
  <c r="G22" i="2"/>
  <c r="F23" i="2"/>
  <c r="F22" i="2"/>
  <c r="E23" i="2"/>
  <c r="E22" i="2"/>
  <c r="M22" i="2" l="1"/>
  <c r="M25" i="2"/>
  <c r="M24" i="2"/>
</calcChain>
</file>

<file path=xl/sharedStrings.xml><?xml version="1.0" encoding="utf-8"?>
<sst xmlns="http://schemas.openxmlformats.org/spreadsheetml/2006/main" count="94" uniqueCount="87">
  <si>
    <t>CV29 contains a bit to enable railcom.   The spec says the decoder cannot allow this bit to be set if it does not support Railcom</t>
  </si>
  <si>
    <t>therefore any decode that allows the bit to be set by definition does support railcom</t>
  </si>
  <si>
    <t>CV28 is the railcom configuration. If this is not supported, then CV28 must read as FF</t>
  </si>
  <si>
    <t>bits 0,1, must be set to allow the decoder to broadcast</t>
  </si>
  <si>
    <t>CV31, 32 are also used for Railcom…. See 9.2.2</t>
  </si>
  <si>
    <t>there are two Vref points set by a resitor chain</t>
  </si>
  <si>
    <t>vref minus</t>
  </si>
  <si>
    <t>vref plus</t>
  </si>
  <si>
    <t>mV apart</t>
  </si>
  <si>
    <t>a current &gt; 10mA is a zero</t>
  </si>
  <si>
    <t>a current &lt;6mA is a 1</t>
  </si>
  <si>
    <t>but it does not define what the in-between value is, and the detector can only output 0/1 so its kinda pointless setting</t>
  </si>
  <si>
    <t>two threshold levels when one will suffice.  This is how my detector works.</t>
  </si>
  <si>
    <t>if there is no current then in principle neither comparator is active</t>
  </si>
  <si>
    <t>so both inputs to the NAND are high, and this generates a 0 at RXD</t>
  </si>
  <si>
    <t>huh?</t>
  </si>
  <si>
    <t>A</t>
  </si>
  <si>
    <t>B</t>
  </si>
  <si>
    <t>AND</t>
  </si>
  <si>
    <t>NAND</t>
  </si>
  <si>
    <t>so a low only if both inputs are high, i.e. comparators are non conducing</t>
  </si>
  <si>
    <t>Comparator A</t>
  </si>
  <si>
    <t>mV</t>
  </si>
  <si>
    <t>Comparator B</t>
  </si>
  <si>
    <t>if no track current, delta is 13mV reverse</t>
  </si>
  <si>
    <t>if there is current through R3, at 10mA it will generate 18mV</t>
  </si>
  <si>
    <t>If no track current, the delta on its inputs is -16mV on the + pin</t>
  </si>
  <si>
    <t>i.e. comparator is low</t>
  </si>
  <si>
    <t>no track current results in NAND going hi</t>
  </si>
  <si>
    <t>and net off the R4 drop and trigger at about 5mV on the +ve input relative to output</t>
  </si>
  <si>
    <t>so the comparator will go high.</t>
  </si>
  <si>
    <t>For the same polarity of current on R3, originally + was biased 13mV below -</t>
  </si>
  <si>
    <t>now we have 18mv on - pin so we might trigger a high condition, it is marginal.</t>
  </si>
  <si>
    <t xml:space="preserve">so comparator B may go high also.  If it does, both outputs are high and </t>
  </si>
  <si>
    <t>this means we have detected current and the NAND goes low.</t>
  </si>
  <si>
    <t xml:space="preserve">The design above goes so far as detecting states inbetween the two thresholds, but then recombines then </t>
  </si>
  <si>
    <t>using the NAND to generate a logic 1.   You can just cut to the chase as I did and OR the outputs of the LM339</t>
  </si>
  <si>
    <t>The design has a floating earth,whereas my design integrates the supply into the DC supply to the H bridge.</t>
  </si>
  <si>
    <t>My design uses the equivalen of D4,D5, R2 and R,R9 but also has two zeners and two bias resistors.</t>
  </si>
  <si>
    <t>Say you have a 7mA current.  This is neither a 0 or a 1</t>
  </si>
  <si>
    <t>7mA generates</t>
  </si>
  <si>
    <t>means it may/not trigger one/both comparators to go high.</t>
  </si>
  <si>
    <t>The common mode rejection of the comparator is about 5mV to start with.  My leverages that.</t>
  </si>
  <si>
    <t>The decoder is supposed to send a railcom message after every packet it receives.</t>
  </si>
  <si>
    <t>RC transmission is in bytes.  Each has a start of 0, 8 data lsb first, and a stop of 1.   Data rate is 250kbits</t>
  </si>
  <si>
    <t>i.e. it’s a regular  bit serial transmissio.</t>
  </si>
  <si>
    <t>There are two channels. 2 bytes in channel 1.  and channel 2 is varaible up to 6 bytes.</t>
  </si>
  <si>
    <t>it is unlikely you can accurate time the gap between these two transmissions so somehow we have to figure out if</t>
  </si>
  <si>
    <t>we are missing a channel 1 transmission and have only ch2.</t>
  </si>
  <si>
    <t>Bytes are 4/8 coded, meaning we can detect byte errors</t>
  </si>
  <si>
    <t>A byte can hold bit values up to 0x3F, i.e. 6 bits transmitted</t>
  </si>
  <si>
    <t>the packet datagrame can be 6,12,18 or 36 bits.</t>
  </si>
  <si>
    <t>since each channel has to encode an entire packet sequence, you can deduce that you have seen two packets (1 and 2)</t>
  </si>
  <si>
    <t>or a single packet which mght have come from either channel.  Actually its more complex</t>
  </si>
  <si>
    <t>Ch1 is used for fast ID of location.  They must send their DCC address after each DCC packet sent to the decoder.   Spec does not clarify if this is any packet to any address, or specifically to that decoder.</t>
  </si>
  <si>
    <t>Ch2 responds only when that decoder is addressed.</t>
  </si>
  <si>
    <t>read 1 byte…</t>
  </si>
  <si>
    <t>this is a variant of a POM packet.</t>
  </si>
  <si>
    <t>byte0</t>
  </si>
  <si>
    <t>byte1</t>
  </si>
  <si>
    <t>pom addr &gt;&gt;8  then or'd with 0b11000000</t>
  </si>
  <si>
    <t>pom addr lower 8 bits only.</t>
  </si>
  <si>
    <t>i.e. max address is 14 bits 16384 in principle</t>
  </si>
  <si>
    <t xml:space="preserve">addr [1 or 2] 1110CCVV 0 VVVVVVVV 0 DDDDDDDD [checksum] max 6 byte packet. </t>
  </si>
  <si>
    <t>regular DCC packet</t>
  </si>
  <si>
    <t>CV but ord with 0b11101100</t>
  </si>
  <si>
    <t>i.e. set CC =11 and incorporate the upper two bits of the CV register</t>
  </si>
  <si>
    <t xml:space="preserve">byte2 </t>
  </si>
  <si>
    <t>bottom 8 bits of CV reg</t>
  </si>
  <si>
    <t>byte3</t>
  </si>
  <si>
    <t>the cv data</t>
  </si>
  <si>
    <t>byte 4</t>
  </si>
  <si>
    <t>checksum</t>
  </si>
  <si>
    <t>For railcom we define CC=01 for byte read</t>
  </si>
  <si>
    <t>you send a zero byte</t>
  </si>
  <si>
    <t>&gt;&gt;&gt;&gt; in theory, If I send POM read-railcom commands to a specific decoder, I should see a response</t>
  </si>
  <si>
    <t>&gt;&gt;&gt; need to repeat the packet multiple times because the decoder needs several RC slots to send its data</t>
  </si>
  <si>
    <t>ew have m_pom.packetCount, and this will cause a repeat transmission because it won't update the dcc transmit buffer until it hits zero, and that means the dcc transmit buffer will loop and resend the same packet</t>
  </si>
  <si>
    <t>enum POMstate {</t>
  </si>
  <si>
    <t>POM_BYTE,</t>
  </si>
  <si>
    <t>POM_BYTE_WRITE,</t>
  </si>
  <si>
    <t>POM_BIT,</t>
  </si>
  <si>
    <t>POM_BIT_WRITE,</t>
  </si>
  <si>
    <t>};</t>
  </si>
  <si>
    <t>Need to add extra states for POM-railcom reads (and ultimately also writes)</t>
  </si>
  <si>
    <t>addr [1 or 2] 111001VV 0 VVVVVVVV 0 00000000</t>
  </si>
  <si>
    <t>copy the POM_BYTE_WRITE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</si>
</sst>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2">
    <xf numFmtId="0" fontId="0" fillId="0" borderId="0" xfId="0"/>
    <xf numFmtId="43" fontId="0"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12</xdr:col>
      <xdr:colOff>620062</xdr:colOff>
      <xdr:row>17</xdr:row>
      <xdr:rowOff>152847</xdr:rowOff>
    </xdr:to>
    <xdr:pic>
      <xdr:nvPicPr>
        <xdr:cNvPr id="2" name="Picture 1">
          <a:extLst>
            <a:ext uri="{FF2B5EF4-FFF2-40B4-BE49-F238E27FC236}">
              <a16:creationId xmlns:a16="http://schemas.microsoft.com/office/drawing/2014/main" id="{E822EF9B-B17E-4EBB-9253-C3764D260254}"/>
            </a:ext>
          </a:extLst>
        </xdr:cNvPr>
        <xdr:cNvPicPr>
          <a:picLocks noChangeAspect="1"/>
        </xdr:cNvPicPr>
      </xdr:nvPicPr>
      <xdr:blipFill>
        <a:blip xmlns:r="http://schemas.openxmlformats.org/officeDocument/2006/relationships" r:embed="rId1"/>
        <a:stretch>
          <a:fillRect/>
        </a:stretch>
      </xdr:blipFill>
      <xdr:spPr>
        <a:xfrm>
          <a:off x="1219200" y="190500"/>
          <a:ext cx="6716062" cy="3200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R51"/>
  <sheetViews>
    <sheetView tabSelected="1" topLeftCell="A28" workbookViewId="0">
      <selection activeCell="H50" sqref="H50"/>
    </sheetView>
  </sheetViews>
  <sheetFormatPr defaultRowHeight="15" x14ac:dyDescent="0.25"/>
  <sheetData>
    <row r="3" spans="2:2" x14ac:dyDescent="0.25">
      <c r="B3" t="s">
        <v>0</v>
      </c>
    </row>
    <row r="4" spans="2:2" x14ac:dyDescent="0.25">
      <c r="B4" t="s">
        <v>1</v>
      </c>
    </row>
    <row r="6" spans="2:2" x14ac:dyDescent="0.25">
      <c r="B6" t="s">
        <v>2</v>
      </c>
    </row>
    <row r="7" spans="2:2" x14ac:dyDescent="0.25">
      <c r="B7" t="s">
        <v>3</v>
      </c>
    </row>
    <row r="9" spans="2:2" x14ac:dyDescent="0.25">
      <c r="B9" t="s">
        <v>4</v>
      </c>
    </row>
    <row r="11" spans="2:2" x14ac:dyDescent="0.25">
      <c r="B11" t="s">
        <v>43</v>
      </c>
    </row>
    <row r="13" spans="2:2" x14ac:dyDescent="0.25">
      <c r="B13" t="s">
        <v>44</v>
      </c>
    </row>
    <row r="14" spans="2:2" x14ac:dyDescent="0.25">
      <c r="B14" t="s">
        <v>45</v>
      </c>
    </row>
    <row r="16" spans="2:2" x14ac:dyDescent="0.25">
      <c r="B16" t="s">
        <v>46</v>
      </c>
    </row>
    <row r="17" spans="2:18" x14ac:dyDescent="0.25">
      <c r="B17" t="s">
        <v>47</v>
      </c>
    </row>
    <row r="18" spans="2:18" x14ac:dyDescent="0.25">
      <c r="B18" t="s">
        <v>48</v>
      </c>
    </row>
    <row r="20" spans="2:18" x14ac:dyDescent="0.25">
      <c r="B20" t="s">
        <v>49</v>
      </c>
    </row>
    <row r="21" spans="2:18" x14ac:dyDescent="0.25">
      <c r="B21" t="s">
        <v>50</v>
      </c>
    </row>
    <row r="22" spans="2:18" x14ac:dyDescent="0.25">
      <c r="B22" t="s">
        <v>51</v>
      </c>
    </row>
    <row r="24" spans="2:18" x14ac:dyDescent="0.25">
      <c r="B24" t="s">
        <v>52</v>
      </c>
    </row>
    <row r="25" spans="2:18" x14ac:dyDescent="0.25">
      <c r="B25" t="s">
        <v>53</v>
      </c>
    </row>
    <row r="27" spans="2:18" x14ac:dyDescent="0.25">
      <c r="B27" t="s">
        <v>54</v>
      </c>
    </row>
    <row r="29" spans="2:18" x14ac:dyDescent="0.25">
      <c r="B29" t="s">
        <v>55</v>
      </c>
    </row>
    <row r="30" spans="2:18" x14ac:dyDescent="0.25">
      <c r="I30" t="s">
        <v>63</v>
      </c>
      <c r="R30" t="s">
        <v>64</v>
      </c>
    </row>
    <row r="31" spans="2:18" x14ac:dyDescent="0.25">
      <c r="B31" t="s">
        <v>56</v>
      </c>
    </row>
    <row r="32" spans="2:18" x14ac:dyDescent="0.25">
      <c r="B32" t="s">
        <v>57</v>
      </c>
      <c r="I32" t="s">
        <v>58</v>
      </c>
      <c r="J32" t="s">
        <v>60</v>
      </c>
    </row>
    <row r="33" spans="2:15" x14ac:dyDescent="0.25">
      <c r="I33" t="s">
        <v>59</v>
      </c>
      <c r="J33" t="s">
        <v>61</v>
      </c>
      <c r="O33" t="s">
        <v>62</v>
      </c>
    </row>
    <row r="34" spans="2:15" x14ac:dyDescent="0.25">
      <c r="I34" t="s">
        <v>59</v>
      </c>
      <c r="J34" t="s">
        <v>65</v>
      </c>
      <c r="O34" t="s">
        <v>66</v>
      </c>
    </row>
    <row r="35" spans="2:15" x14ac:dyDescent="0.25">
      <c r="I35" t="s">
        <v>67</v>
      </c>
      <c r="J35" t="s">
        <v>68</v>
      </c>
    </row>
    <row r="36" spans="2:15" x14ac:dyDescent="0.25">
      <c r="I36" t="s">
        <v>69</v>
      </c>
      <c r="J36" t="s">
        <v>70</v>
      </c>
    </row>
    <row r="37" spans="2:15" x14ac:dyDescent="0.25">
      <c r="I37" t="s">
        <v>71</v>
      </c>
      <c r="J37" t="s">
        <v>72</v>
      </c>
    </row>
    <row r="39" spans="2:15" x14ac:dyDescent="0.25">
      <c r="B39" t="s">
        <v>73</v>
      </c>
      <c r="I39" t="s">
        <v>85</v>
      </c>
      <c r="N39" t="s">
        <v>74</v>
      </c>
    </row>
    <row r="41" spans="2:15" x14ac:dyDescent="0.25">
      <c r="B41" t="s">
        <v>75</v>
      </c>
    </row>
    <row r="42" spans="2:15" x14ac:dyDescent="0.25">
      <c r="B42" t="s">
        <v>76</v>
      </c>
    </row>
    <row r="44" spans="2:15" x14ac:dyDescent="0.25">
      <c r="B44" t="s">
        <v>77</v>
      </c>
    </row>
    <row r="46" spans="2:15" x14ac:dyDescent="0.25">
      <c r="B46" t="s">
        <v>78</v>
      </c>
    </row>
    <row r="47" spans="2:15" x14ac:dyDescent="0.25">
      <c r="C47" t="s">
        <v>79</v>
      </c>
      <c r="H47" t="s">
        <v>84</v>
      </c>
    </row>
    <row r="48" spans="2:15" x14ac:dyDescent="0.25">
      <c r="C48" t="s">
        <v>80</v>
      </c>
    </row>
    <row r="49" spans="2:8" x14ac:dyDescent="0.25">
      <c r="C49" t="s">
        <v>81</v>
      </c>
    </row>
    <row r="50" spans="2:8" x14ac:dyDescent="0.25">
      <c r="C50" t="s">
        <v>82</v>
      </c>
      <c r="H50" t="s">
        <v>86</v>
      </c>
    </row>
    <row r="51" spans="2:8" x14ac:dyDescent="0.25">
      <c r="B51"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6F293-50CD-49E9-842E-C3386667A554}">
  <dimension ref="C4:S43"/>
  <sheetViews>
    <sheetView topLeftCell="A13" workbookViewId="0">
      <selection activeCell="C42" sqref="C42"/>
    </sheetView>
  </sheetViews>
  <sheetFormatPr defaultRowHeight="15" x14ac:dyDescent="0.25"/>
  <cols>
    <col min="13" max="13" width="12" bestFit="1" customWidth="1"/>
  </cols>
  <sheetData>
    <row r="4" spans="16:19" x14ac:dyDescent="0.25">
      <c r="P4" t="s">
        <v>13</v>
      </c>
    </row>
    <row r="5" spans="16:19" x14ac:dyDescent="0.25">
      <c r="P5" t="s">
        <v>14</v>
      </c>
    </row>
    <row r="7" spans="16:19" x14ac:dyDescent="0.25">
      <c r="P7" t="s">
        <v>15</v>
      </c>
    </row>
    <row r="10" spans="16:19" x14ac:dyDescent="0.25">
      <c r="P10" t="s">
        <v>16</v>
      </c>
      <c r="Q10" t="s">
        <v>17</v>
      </c>
      <c r="R10" t="s">
        <v>18</v>
      </c>
      <c r="S10" t="s">
        <v>19</v>
      </c>
    </row>
    <row r="11" spans="16:19" x14ac:dyDescent="0.25">
      <c r="P11">
        <v>0</v>
      </c>
      <c r="Q11">
        <v>0</v>
      </c>
      <c r="R11">
        <v>0</v>
      </c>
      <c r="S11">
        <v>1</v>
      </c>
    </row>
    <row r="12" spans="16:19" x14ac:dyDescent="0.25">
      <c r="P12">
        <v>0</v>
      </c>
      <c r="Q12">
        <v>1</v>
      </c>
      <c r="R12">
        <v>0</v>
      </c>
      <c r="S12">
        <v>1</v>
      </c>
    </row>
    <row r="13" spans="16:19" x14ac:dyDescent="0.25">
      <c r="P13">
        <v>1</v>
      </c>
      <c r="Q13">
        <v>0</v>
      </c>
      <c r="R13">
        <v>0</v>
      </c>
      <c r="S13">
        <v>1</v>
      </c>
    </row>
    <row r="14" spans="16:19" x14ac:dyDescent="0.25">
      <c r="P14">
        <v>1</v>
      </c>
      <c r="Q14">
        <v>1</v>
      </c>
      <c r="R14">
        <v>1</v>
      </c>
      <c r="S14">
        <v>0</v>
      </c>
    </row>
    <row r="16" spans="16:19" x14ac:dyDescent="0.25">
      <c r="P16" t="s">
        <v>20</v>
      </c>
    </row>
    <row r="19" spans="3:16" x14ac:dyDescent="0.25">
      <c r="P19" t="s">
        <v>21</v>
      </c>
    </row>
    <row r="20" spans="3:16" x14ac:dyDescent="0.25">
      <c r="C20" t="s">
        <v>5</v>
      </c>
      <c r="P20" t="s">
        <v>26</v>
      </c>
    </row>
    <row r="21" spans="3:16" x14ac:dyDescent="0.25">
      <c r="M21">
        <f>5/SUM(L22:L25)*1000</f>
        <v>16.403123154648647</v>
      </c>
      <c r="P21" t="s">
        <v>27</v>
      </c>
    </row>
    <row r="22" spans="3:16" x14ac:dyDescent="0.25">
      <c r="C22" t="s">
        <v>6</v>
      </c>
      <c r="E22">
        <f>270/SUM(270,1,0.82,33)</f>
        <v>0.88576865035102681</v>
      </c>
      <c r="F22">
        <f>5*E22</f>
        <v>4.4288432517551337</v>
      </c>
      <c r="G22">
        <f>(F22-F23)*1000</f>
        <v>-29.853684141460946</v>
      </c>
      <c r="H22" t="s">
        <v>8</v>
      </c>
      <c r="L22">
        <v>270</v>
      </c>
      <c r="M22" s="1">
        <f>L22*$M$21</f>
        <v>4428.8432517551346</v>
      </c>
      <c r="N22" t="s">
        <v>22</v>
      </c>
    </row>
    <row r="23" spans="3:16" x14ac:dyDescent="0.25">
      <c r="C23" t="s">
        <v>7</v>
      </c>
      <c r="E23">
        <f>SUM(270,1,0.82)/SUM(270,1,0.82,33)</f>
        <v>0.89173938717931889</v>
      </c>
      <c r="F23">
        <f>5*E23</f>
        <v>4.4586969358965947</v>
      </c>
      <c r="L23">
        <v>1</v>
      </c>
      <c r="M23" s="1">
        <f t="shared" ref="M23:M25" si="0">L23*$M$21</f>
        <v>16.403123154648647</v>
      </c>
      <c r="N23" t="s">
        <v>22</v>
      </c>
      <c r="P23" t="s">
        <v>23</v>
      </c>
    </row>
    <row r="24" spans="3:16" x14ac:dyDescent="0.25">
      <c r="L24">
        <v>0.82</v>
      </c>
      <c r="M24" s="1">
        <f t="shared" si="0"/>
        <v>13.45056098681189</v>
      </c>
      <c r="N24" t="s">
        <v>22</v>
      </c>
      <c r="P24" t="s">
        <v>24</v>
      </c>
    </row>
    <row r="25" spans="3:16" x14ac:dyDescent="0.25">
      <c r="C25" t="s">
        <v>9</v>
      </c>
      <c r="L25">
        <v>33</v>
      </c>
      <c r="M25" s="1">
        <f t="shared" si="0"/>
        <v>541.30306410340529</v>
      </c>
      <c r="N25" t="s">
        <v>22</v>
      </c>
      <c r="P25" t="s">
        <v>27</v>
      </c>
    </row>
    <row r="26" spans="3:16" x14ac:dyDescent="0.25">
      <c r="C26" t="s">
        <v>10</v>
      </c>
    </row>
    <row r="27" spans="3:16" x14ac:dyDescent="0.25">
      <c r="C27" t="s">
        <v>11</v>
      </c>
      <c r="P27" t="s">
        <v>28</v>
      </c>
    </row>
    <row r="28" spans="3:16" x14ac:dyDescent="0.25">
      <c r="C28" t="s">
        <v>12</v>
      </c>
    </row>
    <row r="30" spans="3:16" x14ac:dyDescent="0.25">
      <c r="P30" t="s">
        <v>21</v>
      </c>
    </row>
    <row r="31" spans="3:16" x14ac:dyDescent="0.25">
      <c r="C31" t="s">
        <v>35</v>
      </c>
      <c r="P31" t="s">
        <v>25</v>
      </c>
    </row>
    <row r="32" spans="3:16" x14ac:dyDescent="0.25">
      <c r="C32" t="s">
        <v>36</v>
      </c>
      <c r="P32" t="s">
        <v>29</v>
      </c>
    </row>
    <row r="33" spans="3:19" x14ac:dyDescent="0.25">
      <c r="P33" t="s">
        <v>30</v>
      </c>
    </row>
    <row r="35" spans="3:19" x14ac:dyDescent="0.25">
      <c r="P35" t="s">
        <v>31</v>
      </c>
    </row>
    <row r="36" spans="3:19" x14ac:dyDescent="0.25">
      <c r="C36" t="s">
        <v>37</v>
      </c>
      <c r="P36" t="s">
        <v>32</v>
      </c>
    </row>
    <row r="38" spans="3:19" x14ac:dyDescent="0.25">
      <c r="C38" t="s">
        <v>38</v>
      </c>
      <c r="P38" t="s">
        <v>33</v>
      </c>
    </row>
    <row r="39" spans="3:19" x14ac:dyDescent="0.25">
      <c r="P39" t="s">
        <v>34</v>
      </c>
    </row>
    <row r="40" spans="3:19" x14ac:dyDescent="0.25">
      <c r="C40" t="s">
        <v>42</v>
      </c>
    </row>
    <row r="41" spans="3:19" x14ac:dyDescent="0.25">
      <c r="P41" t="s">
        <v>39</v>
      </c>
    </row>
    <row r="42" spans="3:19" x14ac:dyDescent="0.25">
      <c r="P42" t="s">
        <v>40</v>
      </c>
      <c r="R42">
        <f>1.8*7</f>
        <v>12.6</v>
      </c>
      <c r="S42" t="s">
        <v>22</v>
      </c>
    </row>
    <row r="43" spans="3:19" x14ac:dyDescent="0.25">
      <c r="P43" t="s">
        <v>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protocol</vt:lpstr>
      <vt:lpstr>detector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Ossowski, Julian</dc:creator>
  <cp:lastModifiedBy>Ossowski, Julian</cp:lastModifiedBy>
  <dcterms:created xsi:type="dcterms:W3CDTF">2015-06-05T18:17:20Z</dcterms:created>
  <dcterms:modified xsi:type="dcterms:W3CDTF">2024-05-03T07:18:49Z</dcterms:modified>
</cp:coreProperties>
</file>