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4400" windowHeight="16920" tabRatio="500"/>
  </bookViews>
  <sheets>
    <sheet name="Colony PCR Conditions" sheetId="2" r:id="rId1"/>
    <sheet name="15uL Colony PCR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2" i="3"/>
  <c r="L3" i="3"/>
  <c r="L4" i="3"/>
  <c r="L5" i="3"/>
  <c r="L6" i="3"/>
  <c r="L7" i="3"/>
  <c r="M2" i="3"/>
  <c r="M3" i="3"/>
  <c r="M4" i="3"/>
  <c r="M5" i="3"/>
  <c r="M6" i="3"/>
  <c r="M7" i="3"/>
  <c r="N2" i="3"/>
  <c r="N3" i="3"/>
  <c r="N4" i="3"/>
  <c r="N5" i="3"/>
  <c r="N6" i="3"/>
  <c r="N7" i="3"/>
  <c r="O2" i="3"/>
  <c r="O3" i="3"/>
  <c r="O4" i="3"/>
  <c r="O5" i="3"/>
  <c r="O6" i="3"/>
  <c r="O7" i="3"/>
  <c r="P2" i="3"/>
  <c r="P3" i="3"/>
  <c r="P4" i="3"/>
  <c r="P5" i="3"/>
  <c r="P6" i="3"/>
  <c r="P7" i="3"/>
  <c r="Q2" i="3"/>
  <c r="Q3" i="3"/>
  <c r="Q4" i="3"/>
  <c r="Q5" i="3"/>
  <c r="Q6" i="3"/>
  <c r="Q7" i="3"/>
  <c r="R2" i="3"/>
  <c r="R3" i="3"/>
  <c r="R4" i="3"/>
  <c r="R5" i="3"/>
  <c r="R6" i="3"/>
  <c r="R7" i="3"/>
  <c r="S2" i="3"/>
  <c r="S3" i="3"/>
  <c r="S4" i="3"/>
  <c r="S5" i="3"/>
  <c r="S6" i="3"/>
  <c r="S7" i="3"/>
  <c r="T2" i="3"/>
  <c r="T3" i="3"/>
  <c r="T4" i="3"/>
  <c r="T5" i="3"/>
  <c r="T6" i="3"/>
  <c r="T7" i="3"/>
  <c r="B7" i="3"/>
</calcChain>
</file>

<file path=xl/sharedStrings.xml><?xml version="1.0" encoding="utf-8"?>
<sst xmlns="http://schemas.openxmlformats.org/spreadsheetml/2006/main" count="160" uniqueCount="114">
  <si>
    <t>FP</t>
  </si>
  <si>
    <t>RP</t>
  </si>
  <si>
    <t>DMSO</t>
  </si>
  <si>
    <t>2xMM</t>
  </si>
  <si>
    <t>H2O</t>
  </si>
  <si>
    <t>10uL</t>
  </si>
  <si>
    <t>10uL</t>
    <phoneticPr fontId="1"/>
  </si>
  <si>
    <t>12uL</t>
    <phoneticPr fontId="1"/>
  </si>
  <si>
    <t>15uL</t>
    <phoneticPr fontId="1"/>
  </si>
  <si>
    <t>20uL</t>
  </si>
  <si>
    <t>20uL</t>
    <phoneticPr fontId="1"/>
  </si>
  <si>
    <t>25uL</t>
  </si>
  <si>
    <t>25uL</t>
    <phoneticPr fontId="1"/>
  </si>
  <si>
    <t>50uL</t>
    <phoneticPr fontId="1"/>
  </si>
  <si>
    <t>0.5uL</t>
  </si>
  <si>
    <t>0.6uL</t>
  </si>
  <si>
    <t>0.75uL</t>
  </si>
  <si>
    <t>1uL</t>
  </si>
  <si>
    <t>1.25uL</t>
  </si>
  <si>
    <t>2.5uL</t>
  </si>
  <si>
    <t>0.3uL</t>
  </si>
  <si>
    <t>0.36uL</t>
  </si>
  <si>
    <t>0.45uL</t>
  </si>
  <si>
    <t>1.5uL</t>
  </si>
  <si>
    <t>5uL</t>
  </si>
  <si>
    <t>6uL</t>
  </si>
  <si>
    <t>7.5uL</t>
  </si>
  <si>
    <t>12.5uL</t>
  </si>
  <si>
    <t>4uL</t>
  </si>
  <si>
    <t>4.8uL</t>
  </si>
  <si>
    <t>8uL</t>
  </si>
  <si>
    <t>Components</t>
    <phoneticPr fontId="1"/>
  </si>
  <si>
    <t>1x</t>
    <phoneticPr fontId="1"/>
  </si>
  <si>
    <t>2x</t>
    <phoneticPr fontId="1"/>
  </si>
  <si>
    <t>3x</t>
    <phoneticPr fontId="1"/>
  </si>
  <si>
    <t>4x</t>
    <phoneticPr fontId="1"/>
  </si>
  <si>
    <t>5x</t>
    <phoneticPr fontId="1"/>
  </si>
  <si>
    <t>6x</t>
    <phoneticPr fontId="1"/>
  </si>
  <si>
    <t>7x</t>
    <phoneticPr fontId="1"/>
  </si>
  <si>
    <t>8x</t>
    <phoneticPr fontId="1"/>
  </si>
  <si>
    <t>9x</t>
    <phoneticPr fontId="1"/>
  </si>
  <si>
    <t>10x</t>
    <phoneticPr fontId="1"/>
  </si>
  <si>
    <t>Item</t>
    <phoneticPr fontId="1"/>
  </si>
  <si>
    <t>20x</t>
    <phoneticPr fontId="1"/>
  </si>
  <si>
    <t>15x</t>
    <phoneticPr fontId="1"/>
  </si>
  <si>
    <t>30x</t>
    <phoneticPr fontId="1"/>
  </si>
  <si>
    <t>40x</t>
    <phoneticPr fontId="1"/>
  </si>
  <si>
    <t>60x</t>
    <phoneticPr fontId="1"/>
  </si>
  <si>
    <t>70x</t>
    <phoneticPr fontId="1"/>
  </si>
  <si>
    <t>80x</t>
    <phoneticPr fontId="1"/>
  </si>
  <si>
    <t>90x</t>
    <phoneticPr fontId="1"/>
  </si>
  <si>
    <t>50x</t>
    <phoneticPr fontId="1"/>
  </si>
  <si>
    <t>Total</t>
    <phoneticPr fontId="1"/>
  </si>
  <si>
    <t>These are the reaction volumes for various Phusion Colony PCR reactions using the 2X master mix</t>
    <phoneticPr fontId="1"/>
  </si>
  <si>
    <t>STEP</t>
    <phoneticPr fontId="1"/>
  </si>
  <si>
    <t>TEMP</t>
    <phoneticPr fontId="1"/>
  </si>
  <si>
    <t>TIME</t>
    <phoneticPr fontId="1"/>
  </si>
  <si>
    <t>Initial Denaturation</t>
    <phoneticPr fontId="1"/>
  </si>
  <si>
    <t>98*C</t>
    <phoneticPr fontId="1"/>
  </si>
  <si>
    <t>30s</t>
    <phoneticPr fontId="1"/>
  </si>
  <si>
    <t>45-72*C</t>
    <phoneticPr fontId="1"/>
  </si>
  <si>
    <t>72*C</t>
    <phoneticPr fontId="1"/>
  </si>
  <si>
    <t>4*C</t>
    <phoneticPr fontId="1"/>
  </si>
  <si>
    <t>5s</t>
    <phoneticPr fontId="1"/>
  </si>
  <si>
    <t>15s</t>
    <phoneticPr fontId="1"/>
  </si>
  <si>
    <t>15s</t>
    <phoneticPr fontId="1"/>
  </si>
  <si>
    <t>5min</t>
    <phoneticPr fontId="1"/>
  </si>
  <si>
    <t>35 cycles</t>
    <phoneticPr fontId="1"/>
  </si>
  <si>
    <t>Final Extension</t>
    <phoneticPr fontId="1"/>
  </si>
  <si>
    <t>Hold</t>
    <phoneticPr fontId="1"/>
  </si>
  <si>
    <t>Run 1</t>
    <phoneticPr fontId="1"/>
  </si>
  <si>
    <t>Column</t>
    <phoneticPr fontId="1"/>
  </si>
  <si>
    <t>Contents</t>
    <phoneticPr fontId="1"/>
  </si>
  <si>
    <t>NA</t>
    <phoneticPr fontId="1"/>
  </si>
  <si>
    <t>Colony 1</t>
    <phoneticPr fontId="1"/>
  </si>
  <si>
    <t>Temperature</t>
    <phoneticPr fontId="1"/>
  </si>
  <si>
    <t>Run 2</t>
    <phoneticPr fontId="1"/>
  </si>
  <si>
    <t>Colony 1</t>
    <phoneticPr fontId="1"/>
  </si>
  <si>
    <t>Colony 2</t>
    <phoneticPr fontId="1"/>
  </si>
  <si>
    <t>Colony 3</t>
  </si>
  <si>
    <t>Colony 4</t>
  </si>
  <si>
    <t>Colony 5</t>
  </si>
  <si>
    <t>Colony 6</t>
  </si>
  <si>
    <t>Colony 7</t>
  </si>
  <si>
    <t>Colony 8</t>
  </si>
  <si>
    <t>Colony 9</t>
  </si>
  <si>
    <t>Colony 10</t>
  </si>
  <si>
    <t>65*C</t>
    <phoneticPr fontId="1"/>
  </si>
  <si>
    <t>experiment number</t>
    <phoneticPr fontId="1"/>
  </si>
  <si>
    <t>FP</t>
    <phoneticPr fontId="1"/>
  </si>
  <si>
    <t>RP</t>
    <phoneticPr fontId="1"/>
  </si>
  <si>
    <t>Gel</t>
    <phoneticPr fontId="1"/>
  </si>
  <si>
    <t>Gel V</t>
    <phoneticPr fontId="1"/>
  </si>
  <si>
    <t>Gel mA</t>
    <phoneticPr fontId="1"/>
  </si>
  <si>
    <t>Gel Time</t>
    <phoneticPr fontId="1"/>
  </si>
  <si>
    <t>Gel Temp</t>
    <phoneticPr fontId="1"/>
  </si>
  <si>
    <t>Run Buffer</t>
    <phoneticPr fontId="1"/>
  </si>
  <si>
    <t>Loc</t>
    <phoneticPr fontId="1"/>
  </si>
  <si>
    <t>Ladder</t>
    <phoneticPr fontId="1"/>
  </si>
  <si>
    <t>Load.Dye</t>
    <phoneticPr fontId="1"/>
  </si>
  <si>
    <t>NotI-GLuc5'</t>
  </si>
  <si>
    <t>pMCS-GLuc-717R</t>
  </si>
  <si>
    <t>150126-02 Colony</t>
    <phoneticPr fontId="1"/>
  </si>
  <si>
    <t>1%Agarose/1xTAE/EtBR</t>
    <phoneticPr fontId="1"/>
  </si>
  <si>
    <t>Prog.Name</t>
    <phoneticPr fontId="1"/>
  </si>
  <si>
    <t>150126-02</t>
    <phoneticPr fontId="1"/>
  </si>
  <si>
    <t>100V</t>
    <phoneticPr fontId="1"/>
  </si>
  <si>
    <t>400mA</t>
    <phoneticPr fontId="1"/>
  </si>
  <si>
    <t>25m</t>
    <phoneticPr fontId="1"/>
  </si>
  <si>
    <t>RT</t>
    <phoneticPr fontId="1"/>
  </si>
  <si>
    <t>1xTAE</t>
    <phoneticPr fontId="1"/>
  </si>
  <si>
    <t>Freezer</t>
    <phoneticPr fontId="1"/>
  </si>
  <si>
    <t>QuikLoad</t>
    <phoneticPr fontId="1"/>
  </si>
  <si>
    <t>XC:Orange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</si>
</sst>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A4" workbookViewId="0">
      <selection activeCell="J31" sqref="J31"/>
    </sheetView>
  </sheetViews>
  <sheetFormatPr baseColWidth="10" defaultColWidth="8.1640625" defaultRowHeight="18" x14ac:dyDescent="0"/>
  <sheetData>
    <row r="1" spans="1:18">
      <c r="A1" t="s">
        <v>31</v>
      </c>
      <c r="B1" t="s">
        <v>6</v>
      </c>
      <c r="C1" t="s">
        <v>7</v>
      </c>
      <c r="D1" t="s">
        <v>8</v>
      </c>
      <c r="E1" t="s">
        <v>10</v>
      </c>
      <c r="F1" t="s">
        <v>12</v>
      </c>
      <c r="G1" t="s">
        <v>13</v>
      </c>
    </row>
    <row r="2" spans="1:18">
      <c r="A2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18">
      <c r="A3" t="s">
        <v>1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18">
      <c r="A4" t="s">
        <v>2</v>
      </c>
      <c r="B4" t="s">
        <v>20</v>
      </c>
      <c r="C4" t="s">
        <v>21</v>
      </c>
      <c r="D4" t="s">
        <v>22</v>
      </c>
      <c r="E4" t="s">
        <v>15</v>
      </c>
      <c r="F4" t="s">
        <v>16</v>
      </c>
      <c r="G4" t="s">
        <v>23</v>
      </c>
    </row>
    <row r="5" spans="1:18">
      <c r="A5" t="s">
        <v>3</v>
      </c>
      <c r="B5" t="s">
        <v>24</v>
      </c>
      <c r="C5" t="s">
        <v>25</v>
      </c>
      <c r="D5" t="s">
        <v>26</v>
      </c>
      <c r="E5" t="s">
        <v>5</v>
      </c>
      <c r="F5" t="s">
        <v>27</v>
      </c>
      <c r="G5" t="s">
        <v>11</v>
      </c>
    </row>
    <row r="6" spans="1:18">
      <c r="A6" t="s">
        <v>4</v>
      </c>
      <c r="B6" t="s">
        <v>28</v>
      </c>
      <c r="C6" t="s">
        <v>29</v>
      </c>
      <c r="D6" t="s">
        <v>25</v>
      </c>
      <c r="E6" t="s">
        <v>30</v>
      </c>
      <c r="F6" t="s">
        <v>5</v>
      </c>
      <c r="G6" t="s">
        <v>9</v>
      </c>
    </row>
    <row r="9" spans="1:18">
      <c r="A9" t="s">
        <v>54</v>
      </c>
      <c r="B9" t="s">
        <v>55</v>
      </c>
      <c r="C9" t="s">
        <v>56</v>
      </c>
      <c r="D9" s="1">
        <v>41665</v>
      </c>
      <c r="E9" t="s">
        <v>70</v>
      </c>
      <c r="F9" s="2" t="s">
        <v>71</v>
      </c>
      <c r="G9" s="2">
        <v>1</v>
      </c>
      <c r="H9" s="2">
        <v>2</v>
      </c>
      <c r="I9" s="2">
        <v>3</v>
      </c>
      <c r="J9" s="2">
        <v>4</v>
      </c>
      <c r="K9" s="2">
        <v>5</v>
      </c>
      <c r="L9" s="2">
        <v>6</v>
      </c>
      <c r="M9" s="2">
        <v>7</v>
      </c>
      <c r="N9" s="2">
        <v>8</v>
      </c>
      <c r="O9" s="2">
        <v>9</v>
      </c>
      <c r="P9" s="2">
        <v>10</v>
      </c>
      <c r="Q9" s="2">
        <v>11</v>
      </c>
      <c r="R9" s="2">
        <v>12</v>
      </c>
    </row>
    <row r="10" spans="1:18">
      <c r="A10" t="s">
        <v>57</v>
      </c>
      <c r="B10" t="s">
        <v>58</v>
      </c>
      <c r="C10" t="s">
        <v>59</v>
      </c>
      <c r="F10" t="s">
        <v>72</v>
      </c>
      <c r="G10" t="s">
        <v>74</v>
      </c>
      <c r="H10" t="s">
        <v>73</v>
      </c>
      <c r="I10" t="s">
        <v>74</v>
      </c>
      <c r="J10" t="s">
        <v>73</v>
      </c>
      <c r="K10" t="s">
        <v>74</v>
      </c>
      <c r="L10" t="s">
        <v>73</v>
      </c>
      <c r="M10" t="s">
        <v>74</v>
      </c>
      <c r="N10" t="s">
        <v>73</v>
      </c>
      <c r="O10" t="s">
        <v>74</v>
      </c>
      <c r="P10" t="s">
        <v>73</v>
      </c>
      <c r="Q10" t="s">
        <v>74</v>
      </c>
      <c r="R10" t="s">
        <v>73</v>
      </c>
    </row>
    <row r="11" spans="1:18">
      <c r="A11" t="s">
        <v>67</v>
      </c>
      <c r="B11" t="s">
        <v>58</v>
      </c>
      <c r="C11" t="s">
        <v>63</v>
      </c>
      <c r="F11" t="s">
        <v>75</v>
      </c>
      <c r="G11">
        <v>53</v>
      </c>
      <c r="H11">
        <v>53</v>
      </c>
      <c r="I11">
        <v>56</v>
      </c>
      <c r="J11">
        <v>56</v>
      </c>
      <c r="K11">
        <v>59</v>
      </c>
      <c r="L11">
        <v>59</v>
      </c>
      <c r="M11">
        <v>62</v>
      </c>
      <c r="N11">
        <v>62</v>
      </c>
      <c r="O11">
        <v>65</v>
      </c>
      <c r="P11">
        <v>65</v>
      </c>
      <c r="Q11">
        <v>68</v>
      </c>
      <c r="R11">
        <v>68</v>
      </c>
    </row>
    <row r="12" spans="1:18">
      <c r="B12" t="s">
        <v>60</v>
      </c>
      <c r="C12" t="s">
        <v>64</v>
      </c>
    </row>
    <row r="13" spans="1:18">
      <c r="B13" t="s">
        <v>61</v>
      </c>
      <c r="C13" t="s">
        <v>65</v>
      </c>
    </row>
    <row r="14" spans="1:18">
      <c r="A14" t="s">
        <v>68</v>
      </c>
      <c r="B14" t="s">
        <v>61</v>
      </c>
      <c r="C14" t="s">
        <v>66</v>
      </c>
    </row>
    <row r="15" spans="1:18">
      <c r="A15" t="s">
        <v>69</v>
      </c>
      <c r="B15" t="s">
        <v>62</v>
      </c>
    </row>
    <row r="17" spans="1:19">
      <c r="A17" t="s">
        <v>88</v>
      </c>
      <c r="C17" t="s">
        <v>105</v>
      </c>
      <c r="D17" t="s">
        <v>104</v>
      </c>
      <c r="E17" t="s">
        <v>102</v>
      </c>
    </row>
    <row r="18" spans="1:19">
      <c r="A18" t="s">
        <v>54</v>
      </c>
      <c r="B18" t="s">
        <v>55</v>
      </c>
      <c r="C18" t="s">
        <v>56</v>
      </c>
      <c r="D18" t="s">
        <v>91</v>
      </c>
      <c r="E18" t="s">
        <v>103</v>
      </c>
      <c r="G18" s="1">
        <v>41665</v>
      </c>
      <c r="H18" t="s">
        <v>76</v>
      </c>
      <c r="I18" s="2" t="s">
        <v>71</v>
      </c>
      <c r="J18" s="2">
        <v>1</v>
      </c>
      <c r="K18" s="2">
        <v>2</v>
      </c>
      <c r="L18" s="2">
        <v>3</v>
      </c>
      <c r="M18" s="2">
        <v>4</v>
      </c>
      <c r="N18" s="2">
        <v>5</v>
      </c>
      <c r="O18" s="2">
        <v>6</v>
      </c>
      <c r="P18" s="2">
        <v>7</v>
      </c>
      <c r="Q18" s="2">
        <v>8</v>
      </c>
      <c r="R18" s="2">
        <v>9</v>
      </c>
      <c r="S18" s="2">
        <v>10</v>
      </c>
    </row>
    <row r="19" spans="1:19">
      <c r="A19" t="s">
        <v>57</v>
      </c>
      <c r="B19" t="s">
        <v>58</v>
      </c>
      <c r="C19" t="s">
        <v>59</v>
      </c>
      <c r="D19" t="s">
        <v>92</v>
      </c>
      <c r="E19" t="s">
        <v>106</v>
      </c>
      <c r="I19" t="s">
        <v>72</v>
      </c>
      <c r="J19" t="s">
        <v>77</v>
      </c>
      <c r="K19" t="s">
        <v>78</v>
      </c>
      <c r="L19" t="s">
        <v>79</v>
      </c>
      <c r="M19" t="s">
        <v>80</v>
      </c>
      <c r="N19" t="s">
        <v>81</v>
      </c>
      <c r="O19" t="s">
        <v>82</v>
      </c>
      <c r="P19" t="s">
        <v>83</v>
      </c>
      <c r="Q19" t="s">
        <v>84</v>
      </c>
      <c r="R19" t="s">
        <v>85</v>
      </c>
      <c r="S19" t="s">
        <v>86</v>
      </c>
    </row>
    <row r="20" spans="1:19">
      <c r="A20" t="s">
        <v>67</v>
      </c>
      <c r="B20" t="s">
        <v>58</v>
      </c>
      <c r="C20" t="s">
        <v>63</v>
      </c>
      <c r="D20" t="s">
        <v>93</v>
      </c>
      <c r="E20" t="s">
        <v>107</v>
      </c>
    </row>
    <row r="21" spans="1:19">
      <c r="B21" t="s">
        <v>87</v>
      </c>
      <c r="C21" t="s">
        <v>64</v>
      </c>
      <c r="D21" t="s">
        <v>94</v>
      </c>
      <c r="E21" t="s">
        <v>108</v>
      </c>
    </row>
    <row r="22" spans="1:19">
      <c r="B22" t="s">
        <v>61</v>
      </c>
      <c r="C22" t="s">
        <v>65</v>
      </c>
      <c r="D22" t="s">
        <v>95</v>
      </c>
      <c r="E22" t="s">
        <v>109</v>
      </c>
    </row>
    <row r="23" spans="1:19">
      <c r="A23" t="s">
        <v>68</v>
      </c>
      <c r="B23" t="s">
        <v>61</v>
      </c>
      <c r="C23" t="s">
        <v>66</v>
      </c>
      <c r="D23" t="s">
        <v>96</v>
      </c>
      <c r="E23" t="s">
        <v>110</v>
      </c>
    </row>
    <row r="24" spans="1:19">
      <c r="A24" t="s">
        <v>69</v>
      </c>
      <c r="B24" t="s">
        <v>62</v>
      </c>
      <c r="D24" t="s">
        <v>97</v>
      </c>
      <c r="E24" t="s">
        <v>111</v>
      </c>
    </row>
    <row r="25" spans="1:19">
      <c r="A25" t="s">
        <v>89</v>
      </c>
      <c r="C25" t="s">
        <v>100</v>
      </c>
      <c r="D25" t="s">
        <v>98</v>
      </c>
      <c r="E25" t="s">
        <v>112</v>
      </c>
    </row>
    <row r="26" spans="1:19">
      <c r="A26" t="s">
        <v>90</v>
      </c>
      <c r="C26" t="s">
        <v>101</v>
      </c>
      <c r="D26" t="s">
        <v>99</v>
      </c>
      <c r="E26" t="s">
        <v>113</v>
      </c>
    </row>
  </sheetData>
  <phoneticPr fontId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10" sqref="A10"/>
    </sheetView>
  </sheetViews>
  <sheetFormatPr baseColWidth="10" defaultColWidth="5.33203125" defaultRowHeight="18" x14ac:dyDescent="0"/>
  <sheetData>
    <row r="1" spans="1:20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44</v>
      </c>
      <c r="M1" t="s">
        <v>43</v>
      </c>
      <c r="N1" t="s">
        <v>45</v>
      </c>
      <c r="O1" t="s">
        <v>46</v>
      </c>
      <c r="P1" t="s">
        <v>51</v>
      </c>
      <c r="Q1" t="s">
        <v>47</v>
      </c>
      <c r="R1" t="s">
        <v>48</v>
      </c>
      <c r="S1" t="s">
        <v>49</v>
      </c>
      <c r="T1" t="s">
        <v>50</v>
      </c>
    </row>
    <row r="2" spans="1:20">
      <c r="A2" t="s">
        <v>0</v>
      </c>
      <c r="B2">
        <v>0.75</v>
      </c>
      <c r="C2">
        <v>1.5</v>
      </c>
      <c r="D2">
        <v>2.25</v>
      </c>
      <c r="E2">
        <v>3</v>
      </c>
      <c r="F2">
        <v>3.75</v>
      </c>
      <c r="G2">
        <v>4.5</v>
      </c>
      <c r="H2">
        <v>5.25</v>
      </c>
      <c r="I2">
        <v>6</v>
      </c>
      <c r="J2">
        <v>6.75</v>
      </c>
      <c r="K2">
        <v>7.5</v>
      </c>
      <c r="L2">
        <f>K2*1.5</f>
        <v>11.25</v>
      </c>
      <c r="M2">
        <f>K2*2</f>
        <v>15</v>
      </c>
      <c r="N2">
        <f>K2*3</f>
        <v>22.5</v>
      </c>
      <c r="O2">
        <f>K2*4</f>
        <v>30</v>
      </c>
      <c r="P2">
        <f>K2*5</f>
        <v>37.5</v>
      </c>
      <c r="Q2">
        <f>K2*6</f>
        <v>45</v>
      </c>
      <c r="R2">
        <f>K2*7</f>
        <v>52.5</v>
      </c>
      <c r="S2">
        <f>K2*8</f>
        <v>60</v>
      </c>
      <c r="T2">
        <f>K2*9</f>
        <v>67.5</v>
      </c>
    </row>
    <row r="3" spans="1:20">
      <c r="A3" t="s">
        <v>1</v>
      </c>
      <c r="B3">
        <v>0.75</v>
      </c>
      <c r="C3">
        <v>1.5</v>
      </c>
      <c r="D3">
        <v>2.25</v>
      </c>
      <c r="E3">
        <v>3</v>
      </c>
      <c r="F3">
        <v>3.75</v>
      </c>
      <c r="G3">
        <v>4.5</v>
      </c>
      <c r="H3">
        <v>5.25</v>
      </c>
      <c r="I3">
        <v>6</v>
      </c>
      <c r="J3">
        <v>6.75</v>
      </c>
      <c r="K3">
        <v>7.5</v>
      </c>
      <c r="L3">
        <f t="shared" ref="L3:L6" si="0">K3*1.5</f>
        <v>11.25</v>
      </c>
      <c r="M3">
        <f t="shared" ref="M3:M6" si="1">K3*2</f>
        <v>15</v>
      </c>
      <c r="N3">
        <f t="shared" ref="N3:N6" si="2">K3*3</f>
        <v>22.5</v>
      </c>
      <c r="O3">
        <f t="shared" ref="O3:O6" si="3">K3*4</f>
        <v>30</v>
      </c>
      <c r="P3">
        <f t="shared" ref="P3:P6" si="4">K3*5</f>
        <v>37.5</v>
      </c>
      <c r="Q3">
        <f t="shared" ref="Q3:Q6" si="5">K3*6</f>
        <v>45</v>
      </c>
      <c r="R3">
        <f t="shared" ref="R3:R6" si="6">K3*7</f>
        <v>52.5</v>
      </c>
      <c r="S3">
        <f t="shared" ref="S3:S6" si="7">K3*8</f>
        <v>60</v>
      </c>
      <c r="T3">
        <f t="shared" ref="T3:T6" si="8">K3*9</f>
        <v>67.5</v>
      </c>
    </row>
    <row r="4" spans="1:20">
      <c r="A4" t="s">
        <v>2</v>
      </c>
      <c r="B4">
        <v>0.45</v>
      </c>
      <c r="C4">
        <v>0.9</v>
      </c>
      <c r="D4">
        <v>1.35</v>
      </c>
      <c r="E4">
        <v>1.8</v>
      </c>
      <c r="F4">
        <v>2.25</v>
      </c>
      <c r="G4">
        <v>2.7</v>
      </c>
      <c r="H4">
        <v>3.15</v>
      </c>
      <c r="I4">
        <v>3.6</v>
      </c>
      <c r="J4">
        <v>4.05</v>
      </c>
      <c r="K4">
        <v>4.5</v>
      </c>
      <c r="L4">
        <f t="shared" si="0"/>
        <v>6.75</v>
      </c>
      <c r="M4">
        <f t="shared" si="1"/>
        <v>9</v>
      </c>
      <c r="N4">
        <f t="shared" si="2"/>
        <v>13.5</v>
      </c>
      <c r="O4">
        <f t="shared" si="3"/>
        <v>18</v>
      </c>
      <c r="P4">
        <f t="shared" si="4"/>
        <v>22.5</v>
      </c>
      <c r="Q4">
        <f t="shared" si="5"/>
        <v>27</v>
      </c>
      <c r="R4">
        <f t="shared" si="6"/>
        <v>31.5</v>
      </c>
      <c r="S4">
        <f t="shared" si="7"/>
        <v>36</v>
      </c>
      <c r="T4">
        <f t="shared" si="8"/>
        <v>40.5</v>
      </c>
    </row>
    <row r="5" spans="1:20">
      <c r="A5" t="s">
        <v>3</v>
      </c>
      <c r="B5">
        <v>7.5</v>
      </c>
      <c r="C5">
        <v>15</v>
      </c>
      <c r="D5">
        <v>22.5</v>
      </c>
      <c r="E5">
        <v>30</v>
      </c>
      <c r="F5">
        <v>37.5</v>
      </c>
      <c r="G5">
        <v>45</v>
      </c>
      <c r="H5">
        <v>52.5</v>
      </c>
      <c r="I5">
        <v>60</v>
      </c>
      <c r="J5">
        <v>67.5</v>
      </c>
      <c r="K5">
        <v>75</v>
      </c>
      <c r="L5">
        <f t="shared" si="0"/>
        <v>112.5</v>
      </c>
      <c r="M5">
        <f t="shared" si="1"/>
        <v>150</v>
      </c>
      <c r="N5">
        <f t="shared" si="2"/>
        <v>225</v>
      </c>
      <c r="O5">
        <f t="shared" si="3"/>
        <v>300</v>
      </c>
      <c r="P5">
        <f t="shared" si="4"/>
        <v>375</v>
      </c>
      <c r="Q5">
        <f t="shared" si="5"/>
        <v>450</v>
      </c>
      <c r="R5">
        <f t="shared" si="6"/>
        <v>525</v>
      </c>
      <c r="S5">
        <f t="shared" si="7"/>
        <v>600</v>
      </c>
      <c r="T5">
        <f t="shared" si="8"/>
        <v>675</v>
      </c>
    </row>
    <row r="6" spans="1:20">
      <c r="A6" t="s">
        <v>4</v>
      </c>
      <c r="B6">
        <v>6</v>
      </c>
      <c r="C6">
        <v>12</v>
      </c>
      <c r="D6">
        <v>18</v>
      </c>
      <c r="E6">
        <v>24</v>
      </c>
      <c r="F6">
        <v>30</v>
      </c>
      <c r="G6">
        <v>36</v>
      </c>
      <c r="H6">
        <v>42</v>
      </c>
      <c r="I6">
        <v>48</v>
      </c>
      <c r="J6">
        <v>54</v>
      </c>
      <c r="K6">
        <v>60</v>
      </c>
      <c r="L6">
        <f t="shared" si="0"/>
        <v>90</v>
      </c>
      <c r="M6">
        <f t="shared" si="1"/>
        <v>120</v>
      </c>
      <c r="N6">
        <f t="shared" si="2"/>
        <v>180</v>
      </c>
      <c r="O6">
        <f t="shared" si="3"/>
        <v>240</v>
      </c>
      <c r="P6">
        <f t="shared" si="4"/>
        <v>300</v>
      </c>
      <c r="Q6">
        <f t="shared" si="5"/>
        <v>360</v>
      </c>
      <c r="R6">
        <f t="shared" si="6"/>
        <v>420</v>
      </c>
      <c r="S6">
        <f t="shared" si="7"/>
        <v>480</v>
      </c>
      <c r="T6">
        <f t="shared" si="8"/>
        <v>540</v>
      </c>
    </row>
    <row r="7" spans="1:20">
      <c r="A7" t="s">
        <v>52</v>
      </c>
      <c r="B7">
        <f>SUM(B2:B6)-B4</f>
        <v>15</v>
      </c>
      <c r="C7">
        <f t="shared" ref="C7:T7" si="9">SUM(C2:C6)-C4</f>
        <v>30</v>
      </c>
      <c r="D7">
        <f t="shared" si="9"/>
        <v>45</v>
      </c>
      <c r="E7">
        <f t="shared" si="9"/>
        <v>60</v>
      </c>
      <c r="F7">
        <f t="shared" si="9"/>
        <v>75</v>
      </c>
      <c r="G7">
        <f t="shared" si="9"/>
        <v>90</v>
      </c>
      <c r="H7">
        <f t="shared" si="9"/>
        <v>105</v>
      </c>
      <c r="I7">
        <f t="shared" si="9"/>
        <v>120</v>
      </c>
      <c r="J7">
        <f t="shared" si="9"/>
        <v>135</v>
      </c>
      <c r="K7">
        <f t="shared" si="9"/>
        <v>150</v>
      </c>
      <c r="L7">
        <f t="shared" si="9"/>
        <v>225</v>
      </c>
      <c r="M7">
        <f t="shared" si="9"/>
        <v>300</v>
      </c>
      <c r="N7">
        <f t="shared" si="9"/>
        <v>450</v>
      </c>
      <c r="O7">
        <f t="shared" si="9"/>
        <v>600</v>
      </c>
      <c r="P7">
        <f t="shared" si="9"/>
        <v>750</v>
      </c>
      <c r="Q7">
        <f t="shared" si="9"/>
        <v>900</v>
      </c>
      <c r="R7">
        <f t="shared" si="9"/>
        <v>1050</v>
      </c>
      <c r="S7">
        <f t="shared" si="9"/>
        <v>1200</v>
      </c>
      <c r="T7">
        <f t="shared" si="9"/>
        <v>1350</v>
      </c>
    </row>
    <row r="9" spans="1:20">
      <c r="A9" t="s">
        <v>53</v>
      </c>
    </row>
  </sheetData>
  <phoneticPr fontId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Colony PCR Conditions</vt:lpstr>
      <vt:lpstr>15uL Colony PCR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</dc:creator>
  <cp:lastModifiedBy>Darrin </cp:lastModifiedBy>
  <dcterms:created xsi:type="dcterms:W3CDTF">2015-01-26T18:25:39Z</dcterms:created>
  <dcterms:modified xsi:type="dcterms:W3CDTF">2015-01-27T03:42:21Z</dcterms:modified>
</cp:coreProperties>
</file>