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12045" yWindow="465" windowWidth="16755" windowHeight="16845"/>
  </bookViews>
  <sheets>
    <sheet name="Fuels" sheetId="2" r:id="rId1"/>
  </sheets>
  <definedNames>
    <definedName name="fuels" localSheetId="0">Fuels!$A$1:$E$8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2" l="1"/>
  <c r="B31" i="2"/>
  <c r="C31" i="2"/>
  <c r="F20" i="2" l="1"/>
  <c r="F17" i="2"/>
  <c r="D7" i="2" l="1"/>
  <c r="F23" i="2" l="1"/>
  <c r="F22" i="2"/>
  <c r="F21" i="2"/>
  <c r="F14" i="2"/>
  <c r="F15" i="2"/>
  <c r="F16" i="2"/>
  <c r="F19" i="2"/>
  <c r="F18" i="2"/>
  <c r="F4" i="2"/>
  <c r="D24" i="2" l="1"/>
  <c r="D23" i="2" l="1"/>
  <c r="D22" i="2"/>
  <c r="B19" i="2" l="1"/>
  <c r="C19" i="2" l="1"/>
  <c r="K16" i="2" l="1"/>
  <c r="D6" i="2" l="1"/>
  <c r="D4" i="2"/>
  <c r="D9" i="2"/>
  <c r="D10" i="2"/>
  <c r="D8" i="2"/>
  <c r="D5" i="2"/>
  <c r="D14" i="2"/>
  <c r="D15" i="2"/>
</calcChain>
</file>

<file path=xl/comments1.xml><?xml version="1.0" encoding="utf-8"?>
<comments xmlns="http://schemas.openxmlformats.org/spreadsheetml/2006/main">
  <authors>
    <author>Microsoft Office User</author>
  </authors>
  <commentList>
    <comment ref="K1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<sst xmlns="http://schemas.openxmlformats.org/spreadsheetml/2006/main" count="52" uniqueCount="50">
  <si>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</si>
  <si>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</si>
  <si>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</si>
  <si>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</si>
  <si>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</si>
  <si>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</si>
  <si>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</si>
  <si>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</si>
  <si>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</si>
  <si>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</si>
  <si>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</si>
  <si>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</si>
  <si>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</si>
  <si>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</si>
  <si>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</si>
  <si>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</si>
  <si>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</si>
  <si>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</si>
  <si>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</si>
  <si>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</si>
  <si>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</si>
  <si>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</si>
  <si>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</si>
  <si>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</si>
  <si>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</si>
  <si>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</si>
  <si>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</si>
  <si>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</si>
  <si>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</si>
  <si>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</si>
  <si>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</si>
  <si>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</si>
  <si>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</si>
  <si>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</si>
  <si>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</si>
  <si>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</si>
  <si>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</si>
  <si>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</si>
  <si>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</si>
  <si>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</si>
  <si>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</si>
  <si>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</si>
  <si>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</si>
  <si>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</si>
  <si>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</si>
  <si>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</si>
  <si>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</si>
  <si>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</si>
  <si>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</si>
  <si>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wood chips (EU no swiss, dry)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</si>
</sst>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G30" sqref="G30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6" width="8.5" customWidth="1"/>
    <col min="7" max="7" width="8.625" customWidth="1"/>
    <col min="8" max="8" width="6.375" customWidth="1"/>
    <col min="9" max="9" width="6.125" customWidth="1"/>
    <col min="10" max="10" width="6" customWidth="1"/>
    <col min="11" max="11" width="8" customWidth="1"/>
  </cols>
  <sheetData>
    <row r="1" spans="1:13" s="1" customFormat="1" ht="35.25" customHeight="1" x14ac:dyDescent="0.25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1" t="s">
        <v>39</v>
      </c>
      <c r="G1" s="3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0</v>
      </c>
      <c r="M1" s="1" t="s">
        <v>8</v>
      </c>
    </row>
    <row r="2" spans="1:13" x14ac:dyDescent="0.25">
      <c r="A2" s="2" t="s">
        <v>0</v>
      </c>
      <c r="B2" s="2"/>
      <c r="C2" s="2"/>
      <c r="D2" s="2"/>
      <c r="E2" s="2"/>
      <c r="F2" s="2">
        <v>0.3</v>
      </c>
      <c r="G2" s="2"/>
      <c r="H2" s="2"/>
      <c r="I2" s="2"/>
      <c r="J2" s="2"/>
      <c r="K2" s="2"/>
      <c r="L2" s="2"/>
      <c r="M2" s="2"/>
    </row>
    <row r="3" spans="1:13" x14ac:dyDescent="0.25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/>
      <c r="G3" s="2" t="s">
        <v>10</v>
      </c>
      <c r="H3" s="2"/>
      <c r="I3" s="2"/>
      <c r="J3" s="2"/>
      <c r="K3" s="2"/>
      <c r="L3" s="2"/>
      <c r="M3" s="2"/>
    </row>
    <row r="4" spans="1:13" s="2" customFormat="1" x14ac:dyDescent="0.25">
      <c r="A4" t="s">
        <v>23</v>
      </c>
      <c r="B4"/>
      <c r="C4">
        <v>29.5</v>
      </c>
      <c r="D4">
        <f>112*C4/1000</f>
        <v>3.3039999999999998</v>
      </c>
      <c r="E4" s="7"/>
      <c r="F4" s="7">
        <f>D4*$F$2</f>
        <v>0.99119999999999986</v>
      </c>
      <c r="G4"/>
      <c r="H4">
        <v>0.91</v>
      </c>
      <c r="I4"/>
      <c r="J4"/>
      <c r="L4"/>
      <c r="M4" t="s">
        <v>21</v>
      </c>
    </row>
    <row r="5" spans="1:13" s="2" customFormat="1" x14ac:dyDescent="0.25">
      <c r="A5" t="s">
        <v>27</v>
      </c>
      <c r="B5"/>
      <c r="C5">
        <v>26.7</v>
      </c>
      <c r="D5">
        <f>98.3*C5/1000</f>
        <v>2.6246099999999997</v>
      </c>
      <c r="E5"/>
      <c r="F5"/>
      <c r="G5"/>
      <c r="H5">
        <v>0.67</v>
      </c>
      <c r="I5"/>
      <c r="J5"/>
      <c r="L5"/>
      <c r="M5"/>
    </row>
    <row r="6" spans="1:13" s="2" customFormat="1" x14ac:dyDescent="0.25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/>
      <c r="H6">
        <v>0.67</v>
      </c>
      <c r="I6"/>
      <c r="J6"/>
      <c r="L6"/>
      <c r="M6"/>
    </row>
    <row r="7" spans="1:13" s="2" customFormat="1" x14ac:dyDescent="0.25">
      <c r="A7" t="s">
        <v>40</v>
      </c>
      <c r="B7">
        <v>27.1</v>
      </c>
      <c r="C7">
        <v>27.1</v>
      </c>
      <c r="D7">
        <f>H7*(44/12)</f>
        <v>2.5299999999999998</v>
      </c>
      <c r="E7"/>
      <c r="F7"/>
      <c r="G7"/>
      <c r="H7">
        <v>0.69</v>
      </c>
      <c r="I7"/>
      <c r="J7"/>
      <c r="L7"/>
      <c r="M7"/>
    </row>
    <row r="8" spans="1:13" x14ac:dyDescent="0.25">
      <c r="A8" t="s">
        <v>19</v>
      </c>
      <c r="B8">
        <v>28.2</v>
      </c>
      <c r="C8">
        <v>28.2</v>
      </c>
      <c r="D8">
        <f>94.6*C8/1000</f>
        <v>2.6677199999999996</v>
      </c>
      <c r="H8">
        <v>0.73</v>
      </c>
      <c r="M8" t="s">
        <v>17</v>
      </c>
    </row>
    <row r="9" spans="1:13" x14ac:dyDescent="0.25">
      <c r="A9" t="s">
        <v>18</v>
      </c>
      <c r="B9">
        <v>28.2</v>
      </c>
      <c r="C9">
        <v>28.2</v>
      </c>
      <c r="D9">
        <f>107*C9/1000</f>
        <v>3.0174000000000003</v>
      </c>
      <c r="H9">
        <v>0.83</v>
      </c>
    </row>
    <row r="10" spans="1:13" x14ac:dyDescent="0.25">
      <c r="A10" t="s">
        <v>20</v>
      </c>
      <c r="B10">
        <v>48</v>
      </c>
      <c r="C10">
        <v>48</v>
      </c>
      <c r="D10">
        <f>56.1*C10/1000</f>
        <v>2.6928000000000001</v>
      </c>
      <c r="H10">
        <v>0.73</v>
      </c>
    </row>
    <row r="11" spans="1:13" x14ac:dyDescent="0.25">
      <c r="A11" t="s">
        <v>29</v>
      </c>
      <c r="B11">
        <v>1</v>
      </c>
      <c r="C11">
        <v>1</v>
      </c>
      <c r="D11" s="5">
        <v>0</v>
      </c>
      <c r="M11" t="s">
        <v>22</v>
      </c>
    </row>
    <row r="12" spans="1:13" x14ac:dyDescent="0.25">
      <c r="A12" t="s">
        <v>31</v>
      </c>
      <c r="B12">
        <v>1</v>
      </c>
      <c r="C12">
        <v>1</v>
      </c>
      <c r="D12" s="5">
        <v>0</v>
      </c>
    </row>
    <row r="13" spans="1:13" x14ac:dyDescent="0.25">
      <c r="A13" t="s">
        <v>30</v>
      </c>
      <c r="B13">
        <v>1</v>
      </c>
      <c r="C13">
        <v>1</v>
      </c>
      <c r="D13">
        <v>0</v>
      </c>
    </row>
    <row r="14" spans="1:13" x14ac:dyDescent="0.25">
      <c r="A14" t="s">
        <v>24</v>
      </c>
      <c r="C14" s="4">
        <v>14.4</v>
      </c>
      <c r="D14">
        <f>100*C14/1000</f>
        <v>1.44</v>
      </c>
      <c r="F14" s="7">
        <f t="shared" ref="F14:F23" si="0">D14*$F$2</f>
        <v>0.432</v>
      </c>
      <c r="K14" s="4"/>
      <c r="M14" s="6"/>
    </row>
    <row r="15" spans="1:13" x14ac:dyDescent="0.25">
      <c r="A15" t="s">
        <v>25</v>
      </c>
      <c r="B15">
        <v>20</v>
      </c>
      <c r="C15">
        <v>20</v>
      </c>
      <c r="D15">
        <f>112*C15/1000</f>
        <v>2.2400000000000002</v>
      </c>
      <c r="F15" s="7">
        <f t="shared" si="0"/>
        <v>0.67200000000000004</v>
      </c>
    </row>
    <row r="16" spans="1:13" x14ac:dyDescent="0.25">
      <c r="A16" t="s">
        <v>26</v>
      </c>
      <c r="C16">
        <v>16.600000000000001</v>
      </c>
      <c r="D16">
        <v>0</v>
      </c>
      <c r="F16" s="7">
        <f t="shared" si="0"/>
        <v>0</v>
      </c>
      <c r="K16">
        <f>22*C16/1000</f>
        <v>0.36520000000000002</v>
      </c>
    </row>
    <row r="17" spans="1:13" x14ac:dyDescent="0.25">
      <c r="A17" t="s">
        <v>42</v>
      </c>
      <c r="B17">
        <v>21.5</v>
      </c>
      <c r="C17">
        <v>21.5</v>
      </c>
      <c r="D17">
        <v>1.3</v>
      </c>
      <c r="F17" s="7">
        <f t="shared" si="0"/>
        <v>0.39</v>
      </c>
    </row>
    <row r="18" spans="1:13" x14ac:dyDescent="0.25">
      <c r="A18" t="s">
        <v>41</v>
      </c>
      <c r="B18">
        <v>21.5</v>
      </c>
      <c r="C18">
        <v>21.5</v>
      </c>
      <c r="D18">
        <v>1.3</v>
      </c>
      <c r="F18" s="7">
        <f t="shared" si="0"/>
        <v>0.39</v>
      </c>
    </row>
    <row r="19" spans="1:13" x14ac:dyDescent="0.25">
      <c r="A19" t="s">
        <v>32</v>
      </c>
      <c r="B19">
        <f>5.4/1.15</f>
        <v>4.6956521739130439</v>
      </c>
      <c r="C19">
        <f>5.4/1.15</f>
        <v>4.6956521739130439</v>
      </c>
      <c r="D19">
        <v>0.92700000000000005</v>
      </c>
      <c r="F19" s="7">
        <f t="shared" si="0"/>
        <v>0.27810000000000001</v>
      </c>
    </row>
    <row r="20" spans="1:13" x14ac:dyDescent="0.25">
      <c r="A20" t="s">
        <v>33</v>
      </c>
      <c r="B20">
        <v>27.662990000000001</v>
      </c>
      <c r="C20">
        <v>27.662990000000001</v>
      </c>
      <c r="D20">
        <v>1.392744</v>
      </c>
      <c r="F20" s="7">
        <f t="shared" si="0"/>
        <v>0.41782320000000001</v>
      </c>
    </row>
    <row r="21" spans="1:13" x14ac:dyDescent="0.25">
      <c r="A21" t="s">
        <v>34</v>
      </c>
      <c r="C21">
        <v>20.399999999999999</v>
      </c>
      <c r="F21" s="7">
        <f t="shared" si="0"/>
        <v>0</v>
      </c>
    </row>
    <row r="22" spans="1:13" x14ac:dyDescent="0.25">
      <c r="A22" t="s">
        <v>35</v>
      </c>
      <c r="C22">
        <v>29.5</v>
      </c>
      <c r="D22">
        <f>112*C22/1000</f>
        <v>3.3039999999999998</v>
      </c>
      <c r="F22" s="7">
        <f t="shared" si="0"/>
        <v>0.99119999999999986</v>
      </c>
      <c r="H22">
        <v>0.91</v>
      </c>
    </row>
    <row r="23" spans="1:13" x14ac:dyDescent="0.25">
      <c r="A23" t="s">
        <v>36</v>
      </c>
      <c r="C23">
        <v>29.5</v>
      </c>
      <c r="D23">
        <f>112*C23/1000</f>
        <v>3.3039999999999998</v>
      </c>
      <c r="F23" s="7">
        <f t="shared" si="0"/>
        <v>0.99119999999999986</v>
      </c>
      <c r="H23">
        <v>0.91</v>
      </c>
    </row>
    <row r="24" spans="1:13" x14ac:dyDescent="0.25">
      <c r="A24" t="s">
        <v>37</v>
      </c>
      <c r="B24">
        <v>45.6</v>
      </c>
      <c r="C24">
        <v>28.434999999999999</v>
      </c>
      <c r="D24">
        <f>H24*(44/12)</f>
        <v>3.1533333333333333</v>
      </c>
      <c r="F24" s="7"/>
      <c r="H24">
        <v>0.86</v>
      </c>
      <c r="M24" t="s">
        <v>38</v>
      </c>
    </row>
    <row r="25" spans="1:13" x14ac:dyDescent="0.25">
      <c r="A25" t="s">
        <v>43</v>
      </c>
      <c r="B25">
        <v>1</v>
      </c>
      <c r="C25">
        <v>1</v>
      </c>
      <c r="D25" s="5">
        <v>0</v>
      </c>
    </row>
    <row r="26" spans="1:13" x14ac:dyDescent="0.25">
      <c r="A26" t="s">
        <v>44</v>
      </c>
      <c r="B26">
        <v>1</v>
      </c>
      <c r="C26">
        <v>1</v>
      </c>
      <c r="D26" s="5">
        <v>0</v>
      </c>
    </row>
    <row r="27" spans="1:13" x14ac:dyDescent="0.25">
      <c r="A27" t="s">
        <v>45</v>
      </c>
      <c r="B27">
        <v>1</v>
      </c>
      <c r="C27">
        <v>1</v>
      </c>
      <c r="D27" s="5">
        <v>0</v>
      </c>
    </row>
    <row r="28" spans="1:13" x14ac:dyDescent="0.25">
      <c r="A28" t="s">
        <v>46</v>
      </c>
      <c r="B28">
        <v>1</v>
      </c>
      <c r="C28">
        <v>1</v>
      </c>
      <c r="D28" s="5">
        <v>0</v>
      </c>
    </row>
    <row r="29" spans="1:13" x14ac:dyDescent="0.25">
      <c r="A29" s="8" t="s">
        <v>47</v>
      </c>
      <c r="B29">
        <v>1</v>
      </c>
      <c r="C29">
        <v>1</v>
      </c>
      <c r="D29" s="5">
        <v>0</v>
      </c>
    </row>
    <row r="30" spans="1:13" x14ac:dyDescent="0.25">
      <c r="A30" s="8" t="s">
        <v>48</v>
      </c>
      <c r="B30">
        <v>1</v>
      </c>
      <c r="C30">
        <v>1</v>
      </c>
      <c r="D30" s="5">
        <v>0</v>
      </c>
    </row>
    <row r="31" spans="1:13" x14ac:dyDescent="0.25">
      <c r="A31" s="9" t="s">
        <v>49</v>
      </c>
      <c r="B31">
        <f>B15</f>
        <v>20</v>
      </c>
      <c r="C31">
        <f>C15</f>
        <v>20</v>
      </c>
      <c r="D31">
        <f>D15</f>
        <v>2.2400000000000002</v>
      </c>
    </row>
  </sheetData>
  <sortState ref="A2:M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 Eleanor Tanzer - TBM</cp:lastModifiedBy>
  <dcterms:created xsi:type="dcterms:W3CDTF">2019-02-09T15:17:07Z</dcterms:created>
  <dcterms:modified xsi:type="dcterms:W3CDTF">2019-11-14T16:50:03Z</dcterms:modified>
</cp:coreProperties>
</file>