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Tanzer/GitHub/BlackBlox/data/shared/"/>
    </mc:Choice>
  </mc:AlternateContent>
  <xr:revisionPtr revIDLastSave="0" documentId="13_ncr:1_{A359E6E7-B923-9B46-B880-08D1599F3066}" xr6:coauthVersionLast="43" xr6:coauthVersionMax="43" xr10:uidLastSave="{00000000-0000-0000-0000-000000000000}"/>
  <bookViews>
    <workbookView xWindow="1460" yWindow="460" windowWidth="22680" windowHeight="17540" xr2:uid="{00000000-000D-0000-FFFF-FFFF00000000}"/>
  </bookViews>
  <sheets>
    <sheet name="emissions" sheetId="1" r:id="rId1"/>
    <sheet name="Sheet1" sheetId="3" r:id="rId2"/>
    <sheet name="removal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3" l="1"/>
  <c r="B16" i="1" l="1"/>
  <c r="E16" i="1"/>
  <c r="C16" i="1"/>
  <c r="B10" i="1" l="1"/>
  <c r="B9" i="1"/>
  <c r="B7" i="1"/>
  <c r="E11" i="1"/>
  <c r="F11" i="1"/>
  <c r="B11" i="2" l="1"/>
  <c r="D11" i="1"/>
  <c r="C4" i="1"/>
  <c r="B4" i="1" s="1"/>
  <c r="C11" i="1"/>
  <c r="B11" i="1" s="1"/>
  <c r="C6" i="1"/>
  <c r="B6" i="1" s="1"/>
  <c r="C5" i="1"/>
  <c r="B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9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from https://www.forestresearch.gov.uk/tools-and-resources/biomass-energy-resources/reference-biomass/facts-figures/carbon-emissions-of-different-fuels/</t>
        </r>
      </text>
    </comment>
  </commentList>
</comments>
</file>

<file path=xl/sharedStrings.xml><?xml version="1.0" encoding="utf-8"?>
<sst xmlns="http://schemas.openxmlformats.org/spreadsheetml/2006/main" count="64" uniqueCount="30">
  <si>
    <t>meta-notes</t>
  </si>
  <si>
    <t>meta-units</t>
  </si>
  <si>
    <t>charcoal - IPCC</t>
  </si>
  <si>
    <t>coal bituminous - IPCC</t>
  </si>
  <si>
    <t>coal coking - IPCC</t>
  </si>
  <si>
    <t>natural gas - IPCC</t>
  </si>
  <si>
    <t>electricity PROXY - CN 2016</t>
  </si>
  <si>
    <t>electricity PROXY - EU 2016</t>
  </si>
  <si>
    <t>electricity PROXY - decarbonized</t>
  </si>
  <si>
    <t>wood oven dry - IPCC</t>
  </si>
  <si>
    <t>wood air dry - IPCC</t>
  </si>
  <si>
    <t>substance</t>
  </si>
  <si>
    <t>meta-source</t>
  </si>
  <si>
    <t>t CO2 / t fuel</t>
  </si>
  <si>
    <t>CaCO3</t>
  </si>
  <si>
    <t>t CO2eq/t fuel</t>
  </si>
  <si>
    <t>CO2 removed</t>
  </si>
  <si>
    <t>iron ore</t>
  </si>
  <si>
    <t>CO2 fossil</t>
  </si>
  <si>
    <t>CO2 biogenic</t>
  </si>
  <si>
    <t>CH4 fossil</t>
  </si>
  <si>
    <t>CH4 biogenic</t>
  </si>
  <si>
    <t>CO2</t>
  </si>
  <si>
    <t>ecoinvent 3.5</t>
  </si>
  <si>
    <t>wood (wet)</t>
  </si>
  <si>
    <t>solvent (MEA)</t>
  </si>
  <si>
    <t>ecoinvent 3.2</t>
  </si>
  <si>
    <t>WEO</t>
  </si>
  <si>
    <t>–</t>
  </si>
  <si>
    <t>wood (20% moisture)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</si>
</sst>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1"/>
      <color theme="0" tint="-0.499984740745262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4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A22" sqref="A22"/>
    </sheetView>
  </sheetViews>
  <sheetFormatPr baseColWidth="10" defaultColWidth="8.83203125" defaultRowHeight="15" x14ac:dyDescent="0.2"/>
  <cols>
    <col min="1" max="1" width="26.1640625" customWidth="1"/>
    <col min="2" max="2" width="15.1640625" customWidth="1"/>
    <col min="3" max="6" width="12.6640625" style="5" customWidth="1"/>
  </cols>
  <sheetData>
    <row r="1" spans="1:7" ht="32" x14ac:dyDescent="0.2">
      <c r="A1" s="1" t="s">
        <v>11</v>
      </c>
      <c r="B1" s="1" t="s">
        <v>22</v>
      </c>
      <c r="C1" s="3" t="s">
        <v>18</v>
      </c>
      <c r="D1" s="3" t="s">
        <v>19</v>
      </c>
      <c r="E1" s="3" t="s">
        <v>20</v>
      </c>
      <c r="F1" s="3" t="s">
        <v>21</v>
      </c>
      <c r="G1" s="1" t="s">
        <v>12</v>
      </c>
    </row>
    <row r="2" spans="1:7" ht="16" x14ac:dyDescent="0.2">
      <c r="A2" s="2" t="s">
        <v>0</v>
      </c>
      <c r="B2" s="2"/>
      <c r="C2" s="4"/>
      <c r="D2" s="4"/>
      <c r="E2" s="4"/>
      <c r="F2" s="4"/>
      <c r="G2" s="2"/>
    </row>
    <row r="3" spans="1:7" ht="16" x14ac:dyDescent="0.2">
      <c r="A3" s="2" t="s">
        <v>1</v>
      </c>
      <c r="B3" s="2"/>
      <c r="C3" s="4" t="s">
        <v>13</v>
      </c>
      <c r="D3" s="4"/>
      <c r="E3" s="4" t="s">
        <v>15</v>
      </c>
      <c r="F3" s="4"/>
      <c r="G3" s="2"/>
    </row>
    <row r="4" spans="1:7" x14ac:dyDescent="0.2">
      <c r="A4" t="s">
        <v>2</v>
      </c>
      <c r="B4">
        <f>SUM(C4:D4)</f>
        <v>2.992</v>
      </c>
      <c r="C4" s="5">
        <f>0.292</f>
        <v>0.29199999999999998</v>
      </c>
      <c r="D4" s="5">
        <v>2.7</v>
      </c>
      <c r="E4" s="5">
        <v>3.3700000000000001E-9</v>
      </c>
      <c r="F4" s="5">
        <v>1.1200000000000001</v>
      </c>
      <c r="G4" t="s">
        <v>23</v>
      </c>
    </row>
    <row r="5" spans="1:7" x14ac:dyDescent="0.2">
      <c r="A5" t="s">
        <v>3</v>
      </c>
      <c r="B5">
        <f>SUM(C5:D5)</f>
        <v>0.24137999999999998</v>
      </c>
      <c r="C5" s="5">
        <f>0.238</f>
        <v>0.23799999999999999</v>
      </c>
      <c r="D5" s="5">
        <v>3.3800000000000002E-3</v>
      </c>
      <c r="E5" s="5">
        <v>6.4000000000000002E-9</v>
      </c>
      <c r="F5" s="5">
        <v>6.2600000000000004E-5</v>
      </c>
      <c r="G5" t="s">
        <v>23</v>
      </c>
    </row>
    <row r="6" spans="1:7" x14ac:dyDescent="0.2">
      <c r="A6" t="s">
        <v>4</v>
      </c>
      <c r="B6">
        <f>SUM(C6:D6)</f>
        <v>0.24137999999999998</v>
      </c>
      <c r="C6" s="5">
        <f>0.238</f>
        <v>0.23799999999999999</v>
      </c>
      <c r="D6" s="5">
        <v>3.3800000000000002E-3</v>
      </c>
      <c r="E6" s="5">
        <v>6.4000000000000002E-9</v>
      </c>
      <c r="F6" s="5">
        <v>6.2600000000000004E-5</v>
      </c>
      <c r="G6" t="s">
        <v>23</v>
      </c>
    </row>
    <row r="7" spans="1:7" x14ac:dyDescent="0.2">
      <c r="A7" t="s">
        <v>5</v>
      </c>
      <c r="B7">
        <f>SUM(C7:D7)</f>
        <v>0.35599999999999998</v>
      </c>
      <c r="C7" s="5">
        <v>0.35599999999999998</v>
      </c>
      <c r="G7" t="s">
        <v>23</v>
      </c>
    </row>
    <row r="8" spans="1:7" x14ac:dyDescent="0.2">
      <c r="A8" t="s">
        <v>9</v>
      </c>
      <c r="B8">
        <v>0</v>
      </c>
    </row>
    <row r="9" spans="1:7" x14ac:dyDescent="0.2">
      <c r="A9" t="s">
        <v>10</v>
      </c>
      <c r="B9">
        <f>SUM(C9:D9)</f>
        <v>0.36520000000000002</v>
      </c>
      <c r="C9" s="5">
        <v>0.36520000000000002</v>
      </c>
    </row>
    <row r="10" spans="1:7" x14ac:dyDescent="0.2">
      <c r="A10" t="s">
        <v>14</v>
      </c>
      <c r="B10">
        <f>SUM(C10:D10)</f>
        <v>4.8364000000000002E-3</v>
      </c>
      <c r="C10" s="5">
        <v>4.7499999999999999E-3</v>
      </c>
      <c r="D10" s="5">
        <v>8.6399999999999999E-5</v>
      </c>
      <c r="E10" s="5">
        <v>5.8999999999999998E-5</v>
      </c>
      <c r="F10" s="5">
        <v>2.6000000000000001E-6</v>
      </c>
    </row>
    <row r="11" spans="1:7" x14ac:dyDescent="0.2">
      <c r="A11" t="s">
        <v>17</v>
      </c>
      <c r="B11">
        <f>SUM(C11:D11)</f>
        <v>6.2744500000000009E-2</v>
      </c>
      <c r="C11" s="5">
        <f>(0.116+0.00782)/2</f>
        <v>6.1910000000000007E-2</v>
      </c>
      <c r="D11" s="5">
        <f>(0.000685+0.000984)/2</f>
        <v>8.3449999999999996E-4</v>
      </c>
      <c r="E11" s="5">
        <f>(0.000000000244+0.00000000131)/2</f>
        <v>7.7700000000000001E-10</v>
      </c>
      <c r="F11" s="5">
        <f>(0.00000585+0.000059)/2</f>
        <v>3.2425000000000002E-5</v>
      </c>
    </row>
    <row r="12" spans="1:7" x14ac:dyDescent="0.2">
      <c r="A12" t="s">
        <v>8</v>
      </c>
      <c r="B12">
        <v>0</v>
      </c>
      <c r="C12" s="5">
        <v>0</v>
      </c>
      <c r="D12" s="5">
        <v>0</v>
      </c>
      <c r="E12" s="5">
        <v>0</v>
      </c>
      <c r="F12" s="5">
        <v>0</v>
      </c>
    </row>
    <row r="13" spans="1:7" x14ac:dyDescent="0.2">
      <c r="A13" t="s">
        <v>7</v>
      </c>
      <c r="B13">
        <v>7.2999999999999995E-2</v>
      </c>
      <c r="G13" t="s">
        <v>27</v>
      </c>
    </row>
    <row r="14" spans="1:7" x14ac:dyDescent="0.2">
      <c r="A14" t="s">
        <v>6</v>
      </c>
      <c r="B14">
        <v>0.19400000000000001</v>
      </c>
      <c r="G14" t="s">
        <v>27</v>
      </c>
    </row>
    <row r="15" spans="1:7" x14ac:dyDescent="0.2">
      <c r="A15" s="6" t="s">
        <v>29</v>
      </c>
      <c r="B15">
        <v>0.6</v>
      </c>
    </row>
    <row r="16" spans="1:7" x14ac:dyDescent="0.2">
      <c r="A16" t="s">
        <v>25</v>
      </c>
      <c r="B16">
        <f>C16</f>
        <v>1.8638999999999999</v>
      </c>
      <c r="C16" s="5">
        <f>1.71+0.125+0.0289</f>
        <v>1.8638999999999999</v>
      </c>
      <c r="E16" s="5">
        <f>0.295+0.0267</f>
        <v>0.32169999999999999</v>
      </c>
      <c r="G16" t="s">
        <v>26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F85B5-DFA1-8340-9803-CB44123E00DF}">
  <dimension ref="A1:C14"/>
  <sheetViews>
    <sheetView workbookViewId="0">
      <selection activeCell="B13" sqref="B13"/>
    </sheetView>
  </sheetViews>
  <sheetFormatPr baseColWidth="10" defaultRowHeight="15" x14ac:dyDescent="0.2"/>
  <sheetData>
    <row r="1" spans="1:3" ht="16" x14ac:dyDescent="0.2">
      <c r="A1" s="1" t="s">
        <v>11</v>
      </c>
      <c r="B1" s="1" t="s">
        <v>22</v>
      </c>
    </row>
    <row r="2" spans="1:3" x14ac:dyDescent="0.2">
      <c r="A2" t="s">
        <v>2</v>
      </c>
      <c r="B2">
        <v>2.992</v>
      </c>
      <c r="C2">
        <v>4.54</v>
      </c>
    </row>
    <row r="3" spans="1:3" x14ac:dyDescent="0.2">
      <c r="A3" t="s">
        <v>3</v>
      </c>
      <c r="B3">
        <v>0.24137999999999998</v>
      </c>
      <c r="C3">
        <v>2.06E-2</v>
      </c>
    </row>
    <row r="4" spans="1:3" x14ac:dyDescent="0.2">
      <c r="A4" t="s">
        <v>4</v>
      </c>
      <c r="B4">
        <v>0.24137999999999998</v>
      </c>
      <c r="C4">
        <v>2.06E-2</v>
      </c>
    </row>
    <row r="5" spans="1:3" x14ac:dyDescent="0.2">
      <c r="A5" t="s">
        <v>5</v>
      </c>
      <c r="B5">
        <v>0.35599999999999998</v>
      </c>
      <c r="C5">
        <v>0</v>
      </c>
    </row>
    <row r="6" spans="1:3" x14ac:dyDescent="0.2">
      <c r="A6" t="s">
        <v>9</v>
      </c>
      <c r="B6">
        <v>0</v>
      </c>
      <c r="C6">
        <v>0</v>
      </c>
    </row>
    <row r="7" spans="1:3" x14ac:dyDescent="0.2">
      <c r="A7" t="s">
        <v>10</v>
      </c>
      <c r="B7">
        <v>0.36520000000000002</v>
      </c>
      <c r="C7">
        <v>0</v>
      </c>
    </row>
    <row r="8" spans="1:3" x14ac:dyDescent="0.2">
      <c r="A8" t="s">
        <v>14</v>
      </c>
      <c r="B8">
        <v>4.8364000000000002E-3</v>
      </c>
      <c r="C8">
        <v>8.8700000000000001E-5</v>
      </c>
    </row>
    <row r="9" spans="1:3" x14ac:dyDescent="0.2">
      <c r="A9" t="s">
        <v>17</v>
      </c>
      <c r="B9">
        <v>6.2744500000000009E-2</v>
      </c>
      <c r="C9">
        <f>(0.0114+0.123)/2</f>
        <v>6.7199999999999996E-2</v>
      </c>
    </row>
    <row r="10" spans="1:3" x14ac:dyDescent="0.2">
      <c r="A10" t="s">
        <v>8</v>
      </c>
      <c r="B10">
        <v>0</v>
      </c>
      <c r="C10" t="s">
        <v>28</v>
      </c>
    </row>
    <row r="11" spans="1:3" x14ac:dyDescent="0.2">
      <c r="A11" t="s">
        <v>7</v>
      </c>
      <c r="B11">
        <v>7.2999999999999995E-2</v>
      </c>
      <c r="C11" t="s">
        <v>28</v>
      </c>
    </row>
    <row r="12" spans="1:3" x14ac:dyDescent="0.2">
      <c r="A12" t="s">
        <v>6</v>
      </c>
      <c r="B12">
        <v>0.19400000000000001</v>
      </c>
      <c r="C12" t="s">
        <v>28</v>
      </c>
    </row>
    <row r="13" spans="1:3" x14ac:dyDescent="0.2">
      <c r="A13" t="s">
        <v>24</v>
      </c>
      <c r="C13">
        <v>1.2</v>
      </c>
    </row>
    <row r="14" spans="1:3" x14ac:dyDescent="0.2">
      <c r="A14" t="s">
        <v>25</v>
      </c>
      <c r="B14">
        <v>1.8638999999999999</v>
      </c>
      <c r="C14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>
      <selection activeCell="A12" sqref="A12"/>
    </sheetView>
  </sheetViews>
  <sheetFormatPr baseColWidth="10" defaultColWidth="11.5" defaultRowHeight="15" x14ac:dyDescent="0.2"/>
  <cols>
    <col min="1" max="1" width="26.1640625" customWidth="1"/>
    <col min="2" max="2" width="12.6640625" customWidth="1"/>
  </cols>
  <sheetData>
    <row r="1" spans="1:2" ht="16" x14ac:dyDescent="0.2">
      <c r="A1" s="1" t="s">
        <v>11</v>
      </c>
      <c r="B1" s="1" t="s">
        <v>16</v>
      </c>
    </row>
    <row r="2" spans="1:2" ht="16" x14ac:dyDescent="0.2">
      <c r="A2" s="2" t="s">
        <v>0</v>
      </c>
      <c r="B2" s="2"/>
    </row>
    <row r="3" spans="1:2" ht="16" x14ac:dyDescent="0.2">
      <c r="A3" s="2" t="s">
        <v>1</v>
      </c>
      <c r="B3" s="2" t="s">
        <v>13</v>
      </c>
    </row>
    <row r="4" spans="1:2" x14ac:dyDescent="0.2">
      <c r="A4" t="s">
        <v>2</v>
      </c>
      <c r="B4">
        <v>4.54</v>
      </c>
    </row>
    <row r="5" spans="1:2" x14ac:dyDescent="0.2">
      <c r="A5" t="s">
        <v>3</v>
      </c>
      <c r="B5">
        <v>2.06E-2</v>
      </c>
    </row>
    <row r="6" spans="1:2" x14ac:dyDescent="0.2">
      <c r="A6" t="s">
        <v>4</v>
      </c>
      <c r="B6">
        <v>2.06E-2</v>
      </c>
    </row>
    <row r="7" spans="1:2" x14ac:dyDescent="0.2">
      <c r="A7" t="s">
        <v>5</v>
      </c>
      <c r="B7">
        <v>0</v>
      </c>
    </row>
    <row r="8" spans="1:2" x14ac:dyDescent="0.2">
      <c r="A8" t="s">
        <v>9</v>
      </c>
      <c r="B8">
        <v>0</v>
      </c>
    </row>
    <row r="9" spans="1:2" x14ac:dyDescent="0.2">
      <c r="A9" t="s">
        <v>10</v>
      </c>
      <c r="B9">
        <v>0</v>
      </c>
    </row>
    <row r="10" spans="1:2" x14ac:dyDescent="0.2">
      <c r="A10" t="s">
        <v>14</v>
      </c>
      <c r="B10">
        <v>8.8700000000000001E-5</v>
      </c>
    </row>
    <row r="11" spans="1:2" x14ac:dyDescent="0.2">
      <c r="A11" t="s">
        <v>17</v>
      </c>
      <c r="B11">
        <f>(0.0114+0.123)/2</f>
        <v>6.7199999999999996E-2</v>
      </c>
    </row>
    <row r="12" spans="1:2" x14ac:dyDescent="0.2">
      <c r="A12" t="s">
        <v>29</v>
      </c>
      <c r="B12">
        <v>3.54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emissions</vt:lpstr>
      <vt:lpstr>Sheet1</vt:lpstr>
      <vt:lpstr>removals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Microsoft Office User</cp:lastModifiedBy>
  <dcterms:created xsi:type="dcterms:W3CDTF">2019-07-04T18:57:44Z</dcterms:created>
  <dcterms:modified xsi:type="dcterms:W3CDTF">2019-09-08T21:31:13Z</dcterms:modified>
</cp:coreProperties>
</file>