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A7C53941-B825-0C44-B0C7-3E342AC2AD44}" xr6:coauthVersionLast="43" xr6:coauthVersionMax="43" xr10:uidLastSave="{00000000-0000-0000-0000-000000000000}"/>
  <bookViews>
    <workbookView xWindow="16140" yWindow="2120" windowWidth="25440" windowHeight="14540" activeTab="1" xr2:uid="{00000000-000D-0000-FFFF-FFFF00000000}"/>
  </bookViews>
  <sheets>
    <sheet name="upstream" sheetId="1" r:id="rId1"/>
    <sheet name="upstream inflow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2" l="1"/>
  <c r="E23" i="1"/>
  <c r="D23" i="1"/>
  <c r="C23" i="1"/>
  <c r="B4" i="1"/>
  <c r="B23" i="1"/>
  <c r="B7" i="1"/>
  <c r="B6" i="1"/>
  <c r="B5" i="1" l="1"/>
  <c r="F4" i="1"/>
  <c r="I21" i="1"/>
  <c r="I20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1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1" authorId="0" shapeId="0" xr:uid="{723C515B-93A0-D346-B5CE-BF01BA40B0E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</commentList>
</comments>
</file>

<file path=xl/sharedStrings.xml><?xml version="1.0" encoding="utf-8"?>
<sst xmlns="http://schemas.openxmlformats.org/spreadsheetml/2006/main" count="75" uniqueCount="38">
  <si>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</si>
  <si>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</si>
  <si>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</si>
  <si>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</si>
  <si>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</si>
  <si>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</si>
  <si>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</si>
  <si>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CN 2030</t>
  </si>
  <si>
    <t>electricity PROXY - CN 2040</t>
  </si>
  <si>
    <t>electricity PROXY - EU 2016</t>
  </si>
  <si>
    <t>electricity PROXY - EU 2030</t>
  </si>
  <si>
    <t>electricity PROXY - EU 2040</t>
  </si>
  <si>
    <t>electricity PROXY - IN 2016</t>
  </si>
  <si>
    <t>electricity PROXY - JP 2016</t>
  </si>
  <si>
    <t>electricity PROXY - RU 2016</t>
  </si>
  <si>
    <t>electricity PROXY - US 2016</t>
  </si>
  <si>
    <t>electricity PROXY - decarbonized</t>
  </si>
  <si>
    <t>wood oven dry - IPCC</t>
  </si>
  <si>
    <t>wood air dry - IPCC</t>
  </si>
  <si>
    <t>substance</t>
  </si>
  <si>
    <t>biomass-to-fuel ratio</t>
  </si>
  <si>
    <t>is fossil</t>
  </si>
  <si>
    <t>is biofuel</t>
  </si>
  <si>
    <t>meta-source</t>
  </si>
  <si>
    <t>t CO2 / t fuel</t>
  </si>
  <si>
    <t>t CO2 / t biomass</t>
  </si>
  <si>
    <t>ecoinvent 2.2</t>
  </si>
  <si>
    <t>WEO 2018</t>
  </si>
  <si>
    <t>CaCO3</t>
  </si>
  <si>
    <t>t CO2eq/t fuel</t>
  </si>
  <si>
    <t>charcoal - 2050</t>
  </si>
  <si>
    <t>CO2 removed</t>
  </si>
  <si>
    <t>iron ore</t>
  </si>
  <si>
    <t>CO2, biogenic</t>
  </si>
  <si>
    <t>CO2 fossil</t>
  </si>
  <si>
    <t>CH4, fossil</t>
  </si>
  <si>
    <t>CH4, biogenic</t>
  </si>
  <si>
    <t>CO2 from atmosphere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</si>
</sst>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1" fontId="0" fillId="0" borderId="0" xfId="0" applyNumberFormat="1" applyFont="1"/>
    <xf numFmtId="1" fontId="0" fillId="0" borderId="0" xfId="0" applyNumberFormat="1"/>
    <xf numFmtId="164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6.1640625" customWidth="1"/>
    <col min="2" max="6" width="12.6640625" customWidth="1"/>
    <col min="7" max="9" width="15.5" customWidth="1"/>
  </cols>
  <sheetData>
    <row r="1" spans="1:11" ht="32" x14ac:dyDescent="0.2">
      <c r="A1" s="1" t="s">
        <v>19</v>
      </c>
      <c r="B1" s="1" t="s">
        <v>34</v>
      </c>
      <c r="C1" s="1" t="s">
        <v>33</v>
      </c>
      <c r="D1" s="1" t="s">
        <v>35</v>
      </c>
      <c r="E1" s="1" t="s">
        <v>36</v>
      </c>
      <c r="F1" s="1" t="s">
        <v>20</v>
      </c>
      <c r="G1" s="1" t="s">
        <v>31</v>
      </c>
      <c r="H1" s="1" t="s">
        <v>21</v>
      </c>
      <c r="I1" s="1" t="s">
        <v>22</v>
      </c>
      <c r="J1" s="1" t="s">
        <v>0</v>
      </c>
      <c r="K1" s="1" t="s">
        <v>23</v>
      </c>
    </row>
    <row r="2" spans="1:11" ht="16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6" x14ac:dyDescent="0.2">
      <c r="A3" s="2" t="s">
        <v>1</v>
      </c>
      <c r="B3" s="2" t="s">
        <v>24</v>
      </c>
      <c r="C3" s="2"/>
      <c r="D3" s="2" t="s">
        <v>29</v>
      </c>
      <c r="E3" s="2"/>
      <c r="F3" s="2"/>
      <c r="G3" s="2" t="s">
        <v>25</v>
      </c>
      <c r="H3" s="2"/>
      <c r="I3" s="2"/>
      <c r="J3" s="2"/>
      <c r="K3" s="2"/>
    </row>
    <row r="4" spans="1:11" ht="16" x14ac:dyDescent="0.2">
      <c r="A4" t="s">
        <v>2</v>
      </c>
      <c r="B4">
        <f>0.292</f>
        <v>0.29199999999999998</v>
      </c>
      <c r="C4">
        <v>2.7</v>
      </c>
      <c r="D4">
        <v>3.3699999999999999E-6</v>
      </c>
      <c r="E4">
        <v>1120</v>
      </c>
      <c r="F4" s="6">
        <f>6.2/G4</f>
        <v>1.3656387665198237</v>
      </c>
      <c r="G4" s="3">
        <v>4.54</v>
      </c>
      <c r="H4" s="4">
        <v>0</v>
      </c>
      <c r="I4" s="5">
        <f>1-H4</f>
        <v>1</v>
      </c>
      <c r="K4" t="s">
        <v>26</v>
      </c>
    </row>
    <row r="5" spans="1:11" ht="16" hidden="1" x14ac:dyDescent="0.2">
      <c r="A5" t="s">
        <v>30</v>
      </c>
      <c r="B5">
        <f>0.5</f>
        <v>0.5</v>
      </c>
      <c r="F5" s="6">
        <v>4</v>
      </c>
      <c r="G5" s="3">
        <v>1.2</v>
      </c>
      <c r="H5" s="4"/>
      <c r="I5" s="5"/>
    </row>
    <row r="6" spans="1:11" x14ac:dyDescent="0.2">
      <c r="A6" t="s">
        <v>3</v>
      </c>
      <c r="B6">
        <f>0.238</f>
        <v>0.23799999999999999</v>
      </c>
      <c r="C6">
        <v>3.3800000000000002E-3</v>
      </c>
      <c r="D6">
        <v>6.3999999999999997E-6</v>
      </c>
      <c r="E6">
        <v>6.2600000000000003E-2</v>
      </c>
      <c r="F6">
        <v>0</v>
      </c>
      <c r="G6">
        <v>0</v>
      </c>
      <c r="H6">
        <v>1</v>
      </c>
      <c r="I6">
        <f t="shared" ref="I6:I7" si="0">1-H6</f>
        <v>0</v>
      </c>
      <c r="K6" t="s">
        <v>26</v>
      </c>
    </row>
    <row r="7" spans="1:11" x14ac:dyDescent="0.2">
      <c r="A7" t="s">
        <v>4</v>
      </c>
      <c r="B7">
        <f>0.238</f>
        <v>0.23799999999999999</v>
      </c>
      <c r="C7">
        <v>3.3800000000000002E-3</v>
      </c>
      <c r="D7">
        <v>6.3999999999999997E-6</v>
      </c>
      <c r="E7">
        <v>6.2600000000000003E-2</v>
      </c>
      <c r="F7">
        <v>0</v>
      </c>
      <c r="G7">
        <v>0</v>
      </c>
      <c r="H7">
        <v>1</v>
      </c>
      <c r="I7">
        <f t="shared" si="0"/>
        <v>0</v>
      </c>
      <c r="K7" t="s">
        <v>26</v>
      </c>
    </row>
    <row r="8" spans="1:11" x14ac:dyDescent="0.2">
      <c r="A8" t="s">
        <v>5</v>
      </c>
      <c r="B8">
        <v>0.35599999999999998</v>
      </c>
      <c r="F8">
        <v>0</v>
      </c>
      <c r="G8">
        <v>0</v>
      </c>
      <c r="H8">
        <v>1</v>
      </c>
      <c r="I8">
        <f>1-H8</f>
        <v>0</v>
      </c>
      <c r="K8" t="s">
        <v>26</v>
      </c>
    </row>
    <row r="9" spans="1:11" hidden="1" x14ac:dyDescent="0.2">
      <c r="A9" t="s">
        <v>6</v>
      </c>
      <c r="H9">
        <v>1</v>
      </c>
      <c r="I9">
        <f t="shared" ref="I9:I18" si="1">1-H9</f>
        <v>0</v>
      </c>
      <c r="K9" t="s">
        <v>27</v>
      </c>
    </row>
    <row r="10" spans="1:11" hidden="1" x14ac:dyDescent="0.2">
      <c r="A10" t="s">
        <v>7</v>
      </c>
      <c r="H10">
        <v>1</v>
      </c>
      <c r="I10">
        <f t="shared" si="1"/>
        <v>0</v>
      </c>
      <c r="K10" t="s">
        <v>27</v>
      </c>
    </row>
    <row r="11" spans="1:11" hidden="1" x14ac:dyDescent="0.2">
      <c r="A11" t="s">
        <v>8</v>
      </c>
      <c r="H11">
        <v>1</v>
      </c>
      <c r="I11">
        <f t="shared" si="1"/>
        <v>0</v>
      </c>
      <c r="K11" t="s">
        <v>27</v>
      </c>
    </row>
    <row r="12" spans="1:11" hidden="1" x14ac:dyDescent="0.2">
      <c r="A12" t="s">
        <v>9</v>
      </c>
      <c r="H12">
        <v>1</v>
      </c>
      <c r="I12">
        <f t="shared" si="1"/>
        <v>0</v>
      </c>
      <c r="K12" t="s">
        <v>27</v>
      </c>
    </row>
    <row r="13" spans="1:11" hidden="1" x14ac:dyDescent="0.2">
      <c r="A13" t="s">
        <v>10</v>
      </c>
      <c r="H13">
        <v>1</v>
      </c>
      <c r="I13">
        <f t="shared" si="1"/>
        <v>0</v>
      </c>
      <c r="K13" t="s">
        <v>27</v>
      </c>
    </row>
    <row r="14" spans="1:11" hidden="1" x14ac:dyDescent="0.2">
      <c r="A14" t="s">
        <v>11</v>
      </c>
      <c r="H14">
        <v>1</v>
      </c>
      <c r="I14">
        <f t="shared" si="1"/>
        <v>0</v>
      </c>
      <c r="K14" t="s">
        <v>27</v>
      </c>
    </row>
    <row r="15" spans="1:11" hidden="1" x14ac:dyDescent="0.2">
      <c r="A15" t="s">
        <v>12</v>
      </c>
      <c r="H15">
        <v>1</v>
      </c>
      <c r="I15">
        <f t="shared" si="1"/>
        <v>0</v>
      </c>
      <c r="K15" t="s">
        <v>27</v>
      </c>
    </row>
    <row r="16" spans="1:11" hidden="1" x14ac:dyDescent="0.2">
      <c r="A16" t="s">
        <v>13</v>
      </c>
      <c r="H16">
        <v>1</v>
      </c>
      <c r="I16">
        <f t="shared" si="1"/>
        <v>0</v>
      </c>
      <c r="K16" t="s">
        <v>27</v>
      </c>
    </row>
    <row r="17" spans="1:11" hidden="1" x14ac:dyDescent="0.2">
      <c r="A17" t="s">
        <v>14</v>
      </c>
      <c r="H17">
        <v>1</v>
      </c>
      <c r="I17">
        <f t="shared" si="1"/>
        <v>0</v>
      </c>
      <c r="K17" t="s">
        <v>27</v>
      </c>
    </row>
    <row r="18" spans="1:11" hidden="1" x14ac:dyDescent="0.2">
      <c r="A18" t="s">
        <v>15</v>
      </c>
      <c r="H18">
        <v>1</v>
      </c>
      <c r="I18">
        <f t="shared" si="1"/>
        <v>0</v>
      </c>
      <c r="K18" t="s">
        <v>27</v>
      </c>
    </row>
    <row r="19" spans="1:11" hidden="1" x14ac:dyDescent="0.2">
      <c r="A19" t="s">
        <v>16</v>
      </c>
      <c r="B19">
        <v>0</v>
      </c>
      <c r="H19">
        <v>1</v>
      </c>
      <c r="I19">
        <v>0</v>
      </c>
    </row>
    <row r="20" spans="1:11" ht="16" hidden="1" x14ac:dyDescent="0.2">
      <c r="A20" t="s">
        <v>17</v>
      </c>
      <c r="F20" s="6">
        <v>1.8</v>
      </c>
      <c r="G20" s="7">
        <v>1.2</v>
      </c>
      <c r="H20" s="4">
        <v>0</v>
      </c>
      <c r="I20" s="5">
        <f t="shared" ref="I20:I21" si="2">1-H20</f>
        <v>1</v>
      </c>
    </row>
    <row r="21" spans="1:11" ht="16" x14ac:dyDescent="0.2">
      <c r="A21" t="s">
        <v>18</v>
      </c>
      <c r="B21">
        <v>0.36520000000000002</v>
      </c>
      <c r="F21" s="6">
        <v>1.5</v>
      </c>
      <c r="G21" s="7">
        <v>1.2</v>
      </c>
      <c r="H21" s="4">
        <v>0</v>
      </c>
      <c r="I21" s="5">
        <f t="shared" si="2"/>
        <v>1</v>
      </c>
    </row>
    <row r="22" spans="1:11" x14ac:dyDescent="0.2">
      <c r="A22" t="s">
        <v>28</v>
      </c>
      <c r="B22">
        <v>4.7499999999999999E-3</v>
      </c>
      <c r="C22">
        <v>8.6399999999999999E-5</v>
      </c>
      <c r="D22">
        <v>5.8999999999999997E-2</v>
      </c>
      <c r="E22">
        <v>2.5999999999999999E-3</v>
      </c>
    </row>
    <row r="23" spans="1:11" x14ac:dyDescent="0.2">
      <c r="A23" t="s">
        <v>32</v>
      </c>
      <c r="B23">
        <f>(0.116+0.00782)/2</f>
        <v>6.1910000000000007E-2</v>
      </c>
      <c r="C23">
        <f>(0.000685+0.000984)/2</f>
        <v>8.3449999999999996E-4</v>
      </c>
      <c r="D23">
        <f>(0.000000244+0.00000131)/2</f>
        <v>7.7699999999999993E-7</v>
      </c>
      <c r="E23">
        <f>(0.00585+0.059)/2</f>
        <v>3.2424999999999995E-2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92A7-AA4F-6C4F-BC6A-7C3261165D7B}">
  <dimension ref="A1:B23"/>
  <sheetViews>
    <sheetView tabSelected="1" workbookViewId="0">
      <selection activeCell="B26" sqref="B26"/>
    </sheetView>
  </sheetViews>
  <sheetFormatPr baseColWidth="10" defaultRowHeight="15" x14ac:dyDescent="0.2"/>
  <cols>
    <col min="1" max="1" width="26.1640625" customWidth="1"/>
    <col min="2" max="2" width="12.6640625" customWidth="1"/>
  </cols>
  <sheetData>
    <row r="1" spans="1:2" ht="32" x14ac:dyDescent="0.2">
      <c r="A1" s="1" t="s">
        <v>19</v>
      </c>
      <c r="B1" s="1" t="s">
        <v>37</v>
      </c>
    </row>
    <row r="2" spans="1:2" ht="16" x14ac:dyDescent="0.2">
      <c r="A2" s="2" t="s">
        <v>0</v>
      </c>
      <c r="B2" s="2"/>
    </row>
    <row r="3" spans="1:2" ht="16" x14ac:dyDescent="0.2">
      <c r="A3" s="2" t="s">
        <v>1</v>
      </c>
      <c r="B3" s="2" t="s">
        <v>24</v>
      </c>
    </row>
    <row r="4" spans="1:2" x14ac:dyDescent="0.2">
      <c r="A4" t="s">
        <v>2</v>
      </c>
      <c r="B4">
        <v>4.54</v>
      </c>
    </row>
    <row r="5" spans="1:2" hidden="1" x14ac:dyDescent="0.2">
      <c r="A5" t="s">
        <v>30</v>
      </c>
      <c r="B5">
        <v>4.54</v>
      </c>
    </row>
    <row r="6" spans="1:2" x14ac:dyDescent="0.2">
      <c r="A6" t="s">
        <v>3</v>
      </c>
      <c r="B6">
        <v>2.06E-2</v>
      </c>
    </row>
    <row r="7" spans="1:2" x14ac:dyDescent="0.2">
      <c r="A7" t="s">
        <v>4</v>
      </c>
      <c r="B7">
        <v>2.06E-2</v>
      </c>
    </row>
    <row r="8" spans="1:2" x14ac:dyDescent="0.2">
      <c r="A8" t="s">
        <v>5</v>
      </c>
    </row>
    <row r="9" spans="1:2" hidden="1" x14ac:dyDescent="0.2">
      <c r="A9" t="s">
        <v>6</v>
      </c>
    </row>
    <row r="10" spans="1:2" hidden="1" x14ac:dyDescent="0.2">
      <c r="A10" t="s">
        <v>7</v>
      </c>
    </row>
    <row r="11" spans="1:2" hidden="1" x14ac:dyDescent="0.2">
      <c r="A11" t="s">
        <v>8</v>
      </c>
    </row>
    <row r="12" spans="1:2" hidden="1" x14ac:dyDescent="0.2">
      <c r="A12" t="s">
        <v>9</v>
      </c>
    </row>
    <row r="13" spans="1:2" hidden="1" x14ac:dyDescent="0.2">
      <c r="A13" t="s">
        <v>10</v>
      </c>
    </row>
    <row r="14" spans="1:2" hidden="1" x14ac:dyDescent="0.2">
      <c r="A14" t="s">
        <v>11</v>
      </c>
    </row>
    <row r="15" spans="1:2" hidden="1" x14ac:dyDescent="0.2">
      <c r="A15" t="s">
        <v>12</v>
      </c>
    </row>
    <row r="16" spans="1:2" hidden="1" x14ac:dyDescent="0.2">
      <c r="A16" t="s">
        <v>13</v>
      </c>
    </row>
    <row r="17" spans="1:2" hidden="1" x14ac:dyDescent="0.2">
      <c r="A17" t="s">
        <v>14</v>
      </c>
    </row>
    <row r="18" spans="1:2" hidden="1" x14ac:dyDescent="0.2">
      <c r="A18" t="s">
        <v>15</v>
      </c>
    </row>
    <row r="19" spans="1:2" hidden="1" x14ac:dyDescent="0.2">
      <c r="A19" t="s">
        <v>16</v>
      </c>
      <c r="B19">
        <v>0</v>
      </c>
    </row>
    <row r="20" spans="1:2" x14ac:dyDescent="0.2">
      <c r="A20" t="s">
        <v>17</v>
      </c>
    </row>
    <row r="21" spans="1:2" x14ac:dyDescent="0.2">
      <c r="A21" t="s">
        <v>18</v>
      </c>
    </row>
    <row r="22" spans="1:2" x14ac:dyDescent="0.2">
      <c r="A22" t="s">
        <v>28</v>
      </c>
      <c r="B22">
        <v>8.8700000000000001E-5</v>
      </c>
    </row>
    <row r="23" spans="1:2" x14ac:dyDescent="0.2">
      <c r="A23" t="s">
        <v>32</v>
      </c>
      <c r="B23">
        <f>(0.0114+0.123)/2</f>
        <v>6.7199999999999996E-2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upstream</vt:lpstr>
      <vt:lpstr>upstream inflows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2019-07-04T18:57:44Z</dcterms:created>
  <dcterms:modified xsi:type="dcterms:W3CDTF">2019-09-04T21:46:26Z</dcterms:modified>
</cp:coreProperties>
</file>