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hared/"/>
    </mc:Choice>
  </mc:AlternateContent>
  <xr:revisionPtr revIDLastSave="0" documentId="13_ncr:1_{6245871C-52AF-E647-81C0-3B955CF41076}" xr6:coauthVersionLast="43" xr6:coauthVersionMax="43" xr10:uidLastSave="{00000000-0000-0000-0000-000000000000}"/>
  <bookViews>
    <workbookView xWindow="9780" yWindow="460" windowWidth="16760" windowHeight="16840" xr2:uid="{00000000-000D-0000-FFFF-FFFF00000000}"/>
  </bookViews>
  <sheets>
    <sheet name="Fuels" sheetId="2" r:id="rId1"/>
  </sheets>
  <definedNames>
    <definedName name="fuels" localSheetId="0">Fuels!$A$1:$E$7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" i="2" l="1"/>
  <c r="D15" i="2"/>
  <c r="J14" i="2" l="1"/>
  <c r="D6" i="2" l="1"/>
  <c r="D4" i="2"/>
  <c r="D8" i="2"/>
  <c r="D9" i="2"/>
  <c r="D7" i="2"/>
  <c r="D5" i="2"/>
  <c r="D12" i="2"/>
  <c r="D1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J14" authorId="0" shapeId="0" xr:uid="{00000000-0006-0000-0000-000008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from https://www.forestresearch.gov.uk/tools-and-resources/biomass-energy-resources/reference-biomass/facts-figures/carbon-emissions-of-different-fuels/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uels" type="6" refreshedVersion="6" background="1" saveData="1">
    <textPr sourceFile="/Users/Tanzer/GitHub/BlackBlox/globalData/fuels.tsv" thousands=" 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<sst xmlns="http://schemas.openxmlformats.org/spreadsheetml/2006/main" count="35" uniqueCount="33">
  <si>
    <t>meta-notes</t>
  </si>
  <si>
    <t>CO2</t>
  </si>
  <si>
    <t>fuel</t>
  </si>
  <si>
    <t>HHV</t>
  </si>
  <si>
    <t>meta-units</t>
  </si>
  <si>
    <t>(t/t combusted)</t>
  </si>
  <si>
    <t>H2O</t>
  </si>
  <si>
    <t>(gj/t)</t>
  </si>
  <si>
    <t>meta-source</t>
  </si>
  <si>
    <t>Moisture Content</t>
  </si>
  <si>
    <t>t / t wet</t>
  </si>
  <si>
    <t>LHV</t>
  </si>
  <si>
    <t>(gj/t dry)</t>
  </si>
  <si>
    <t>C %</t>
  </si>
  <si>
    <t>H %</t>
  </si>
  <si>
    <t>S %</t>
  </si>
  <si>
    <t>Ash %</t>
  </si>
  <si>
    <t>IPCC EFDB</t>
  </si>
  <si>
    <t>coke - IPCC</t>
  </si>
  <si>
    <t>coal coking - IPCC</t>
  </si>
  <si>
    <t>natural gas - IPCC</t>
  </si>
  <si>
    <t>http://www.fao.org/3/a-i6935e.pdf</t>
  </si>
  <si>
    <t>WEO 2018</t>
  </si>
  <si>
    <t>charcoal - IPCC</t>
  </si>
  <si>
    <t>rice hulls - IPCC</t>
  </si>
  <si>
    <t>wood oven dry - IPCC</t>
  </si>
  <si>
    <t>wood air dry - IPCC</t>
  </si>
  <si>
    <t>coal anthracite - IPCC</t>
  </si>
  <si>
    <t>coal bituminous - IPCC</t>
  </si>
  <si>
    <t>electricity PROXY - EU 2016</t>
  </si>
  <si>
    <t>electricity PROXY - decarbonized</t>
  </si>
  <si>
    <t>electricity PROXY - CN 2016</t>
  </si>
  <si>
    <t>syngas -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</si>
</sst>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0" fillId="0" borderId="0" xfId="0" applyAlignment="1">
      <alignment horizontal="left" wrapText="1"/>
    </xf>
    <xf numFmtId="0" fontId="14" fillId="0" borderId="0" xfId="0" applyFont="1"/>
    <xf numFmtId="164" fontId="0" fillId="0" borderId="0" xfId="0" applyNumberForma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uel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9" sqref="C19"/>
    </sheetView>
  </sheetViews>
  <sheetFormatPr baseColWidth="10" defaultColWidth="11" defaultRowHeight="16" x14ac:dyDescent="0.2"/>
  <cols>
    <col min="1" max="1" width="22.83203125" customWidth="1"/>
    <col min="2" max="2" width="6.1640625" bestFit="1" customWidth="1"/>
    <col min="3" max="3" width="6.1640625" customWidth="1"/>
    <col min="4" max="4" width="6.6640625" customWidth="1"/>
    <col min="5" max="5" width="8.5" customWidth="1"/>
    <col min="6" max="6" width="8.6640625" customWidth="1"/>
    <col min="7" max="7" width="6.33203125" customWidth="1"/>
    <col min="8" max="8" width="6.1640625" customWidth="1"/>
    <col min="9" max="9" width="6" customWidth="1"/>
    <col min="10" max="10" width="8" customWidth="1"/>
  </cols>
  <sheetData>
    <row r="1" spans="1:12" s="1" customFormat="1" ht="35.25" customHeight="1" x14ac:dyDescent="0.2">
      <c r="A1" s="1" t="s">
        <v>2</v>
      </c>
      <c r="B1" s="1" t="s">
        <v>3</v>
      </c>
      <c r="C1" s="1" t="s">
        <v>11</v>
      </c>
      <c r="D1" s="1" t="s">
        <v>1</v>
      </c>
      <c r="E1" s="1" t="s">
        <v>6</v>
      </c>
      <c r="F1" s="3" t="s">
        <v>9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0</v>
      </c>
      <c r="L1" s="1" t="s">
        <v>8</v>
      </c>
    </row>
    <row r="2" spans="1:12" x14ac:dyDescent="0.2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">
      <c r="A3" s="2" t="s">
        <v>4</v>
      </c>
      <c r="B3" s="2" t="s">
        <v>7</v>
      </c>
      <c r="C3" s="2" t="s">
        <v>12</v>
      </c>
      <c r="D3" s="2" t="s">
        <v>5</v>
      </c>
      <c r="E3" s="2" t="s">
        <v>5</v>
      </c>
      <c r="F3" s="2" t="s">
        <v>10</v>
      </c>
      <c r="G3" s="2"/>
      <c r="H3" s="2"/>
      <c r="I3" s="2"/>
      <c r="J3" s="2"/>
      <c r="K3" s="2"/>
      <c r="L3" s="2"/>
    </row>
    <row r="4" spans="1:12" s="2" customFormat="1" x14ac:dyDescent="0.2">
      <c r="A4" t="s">
        <v>23</v>
      </c>
      <c r="B4"/>
      <c r="C4">
        <v>29.5</v>
      </c>
      <c r="D4">
        <f>112*C4/1000</f>
        <v>3.3039999999999998</v>
      </c>
      <c r="E4"/>
      <c r="F4"/>
      <c r="G4">
        <v>0.91</v>
      </c>
      <c r="H4"/>
      <c r="I4"/>
      <c r="K4"/>
      <c r="L4" t="s">
        <v>21</v>
      </c>
    </row>
    <row r="5" spans="1:12" s="2" customFormat="1" x14ac:dyDescent="0.2">
      <c r="A5" t="s">
        <v>27</v>
      </c>
      <c r="B5"/>
      <c r="C5">
        <v>26.7</v>
      </c>
      <c r="D5">
        <f>98.3*C5/1000</f>
        <v>2.6246099999999997</v>
      </c>
      <c r="E5"/>
      <c r="F5"/>
      <c r="G5">
        <v>0.67</v>
      </c>
      <c r="H5"/>
      <c r="I5"/>
      <c r="K5"/>
      <c r="L5"/>
    </row>
    <row r="6" spans="1:12" s="2" customFormat="1" x14ac:dyDescent="0.2">
      <c r="A6" t="s">
        <v>28</v>
      </c>
      <c r="B6">
        <v>25.8</v>
      </c>
      <c r="C6">
        <v>25.8</v>
      </c>
      <c r="D6">
        <f>96.1*C6/1000</f>
        <v>2.4793799999999999</v>
      </c>
      <c r="E6"/>
      <c r="F6"/>
      <c r="G6">
        <v>0.67</v>
      </c>
      <c r="H6"/>
      <c r="I6"/>
      <c r="K6"/>
      <c r="L6"/>
    </row>
    <row r="7" spans="1:12" x14ac:dyDescent="0.2">
      <c r="A7" t="s">
        <v>19</v>
      </c>
      <c r="B7">
        <v>28.2</v>
      </c>
      <c r="C7">
        <v>28.2</v>
      </c>
      <c r="D7">
        <f>94.6*C7/1000</f>
        <v>2.6677199999999996</v>
      </c>
      <c r="G7">
        <v>0.73</v>
      </c>
      <c r="L7" t="s">
        <v>17</v>
      </c>
    </row>
    <row r="8" spans="1:12" x14ac:dyDescent="0.2">
      <c r="A8" t="s">
        <v>18</v>
      </c>
      <c r="B8">
        <v>28.2</v>
      </c>
      <c r="C8">
        <v>28.2</v>
      </c>
      <c r="D8">
        <f>107*C8/1000</f>
        <v>3.0174000000000003</v>
      </c>
      <c r="G8">
        <v>0.83</v>
      </c>
    </row>
    <row r="9" spans="1:12" x14ac:dyDescent="0.2">
      <c r="A9" t="s">
        <v>20</v>
      </c>
      <c r="B9">
        <v>48</v>
      </c>
      <c r="C9">
        <v>48</v>
      </c>
      <c r="D9">
        <f>56.1*C9/1000</f>
        <v>2.6928000000000001</v>
      </c>
      <c r="G9">
        <v>0.73</v>
      </c>
    </row>
    <row r="10" spans="1:12" x14ac:dyDescent="0.2">
      <c r="A10" t="s">
        <v>29</v>
      </c>
      <c r="B10">
        <v>1</v>
      </c>
      <c r="C10">
        <v>1</v>
      </c>
      <c r="D10" s="5">
        <f>1077/4079/3.6</f>
        <v>7.334313965841302E-2</v>
      </c>
      <c r="L10" t="s">
        <v>22</v>
      </c>
    </row>
    <row r="11" spans="1:12" x14ac:dyDescent="0.2">
      <c r="A11" t="s">
        <v>30</v>
      </c>
      <c r="B11">
        <v>1</v>
      </c>
      <c r="C11">
        <v>1</v>
      </c>
      <c r="D11">
        <v>0</v>
      </c>
    </row>
    <row r="12" spans="1:12" x14ac:dyDescent="0.2">
      <c r="A12" t="s">
        <v>24</v>
      </c>
      <c r="C12" s="4">
        <v>14.4</v>
      </c>
      <c r="D12">
        <f>100*C12/1000</f>
        <v>1.44</v>
      </c>
      <c r="J12" s="4"/>
      <c r="L12" s="6"/>
    </row>
    <row r="13" spans="1:12" x14ac:dyDescent="0.2">
      <c r="A13" t="s">
        <v>25</v>
      </c>
      <c r="C13">
        <v>20</v>
      </c>
      <c r="D13">
        <f>112*C13/1000</f>
        <v>2.2400000000000002</v>
      </c>
    </row>
    <row r="14" spans="1:12" x14ac:dyDescent="0.2">
      <c r="A14" t="s">
        <v>26</v>
      </c>
      <c r="C14">
        <v>16.600000000000001</v>
      </c>
      <c r="D14">
        <v>0</v>
      </c>
      <c r="J14">
        <f>22*C14/1000</f>
        <v>0.36520000000000002</v>
      </c>
    </row>
    <row r="15" spans="1:12" x14ac:dyDescent="0.2">
      <c r="A15" t="s">
        <v>31</v>
      </c>
      <c r="B15">
        <v>1</v>
      </c>
      <c r="C15">
        <v>1</v>
      </c>
      <c r="D15" s="5">
        <f>4356/6225/3.6</f>
        <v>0.19437751004016066</v>
      </c>
    </row>
    <row r="16" spans="1:12" x14ac:dyDescent="0.2">
      <c r="A16" t="s">
        <v>32</v>
      </c>
      <c r="B16">
        <v>21.6</v>
      </c>
      <c r="C16">
        <v>21.6</v>
      </c>
      <c r="D16">
        <v>1.3</v>
      </c>
    </row>
  </sheetData>
  <sortState xmlns:xlrd2="http://schemas.microsoft.com/office/spreadsheetml/2017/richdata2" ref="A2:L10">
    <sortCondition ref="A1"/>
  </sortState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Fuels</vt:lpstr>
      <vt:lpstr>Fuels!fuels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2019-02-09T15:17:07Z</dcterms:created>
  <dcterms:modified xsi:type="dcterms:W3CDTF">2019-09-06T22:42:03Z</dcterms:modified>
</cp:coreProperties>
</file>