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1455" yWindow="465" windowWidth="22680" windowHeight="17535"/>
  </bookViews>
  <sheets>
    <sheet name="emissions" sheetId="1" r:id="rId1"/>
    <sheet name="removal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35" i="1"/>
  <c r="B34" i="1"/>
  <c r="B33" i="1"/>
  <c r="B32" i="1"/>
  <c r="B31" i="1"/>
  <c r="B30" i="1"/>
  <c r="B29" i="1"/>
  <c r="B28" i="1"/>
  <c r="B27" i="1"/>
  <c r="G22" i="1"/>
  <c r="B13" i="2"/>
  <c r="B25" i="1"/>
  <c r="B24" i="1"/>
  <c r="B23" i="1"/>
  <c r="B22" i="1"/>
  <c r="B21" i="1"/>
  <c r="B20" i="1"/>
  <c r="B19" i="1"/>
  <c r="B18" i="1"/>
  <c r="B17" i="1"/>
  <c r="B13" i="1"/>
  <c r="B11" i="1"/>
  <c r="E12" i="1"/>
  <c r="B10" i="1" l="1"/>
  <c r="B9" i="1"/>
  <c r="B7" i="1"/>
  <c r="F12" i="1"/>
  <c r="G12" i="1"/>
  <c r="B12" i="2" l="1"/>
  <c r="D12" i="1"/>
  <c r="C4" i="1"/>
  <c r="B4" i="1" s="1"/>
  <c r="C12" i="1"/>
  <c r="C6" i="1"/>
  <c r="B6" i="1" s="1"/>
  <c r="C5" i="1"/>
  <c r="B5" i="1" s="1"/>
  <c r="B12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<sst xmlns="http://schemas.openxmlformats.org/spreadsheetml/2006/main" count="141" uniqueCount="61">
  <si>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</si>
  <si>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</si>
  <si>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</si>
  <si>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</si>
  <si>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</si>
  <si>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</si>
  <si>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</si>
  <si>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</si>
  <si>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</si>
  <si>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</si>
  <si>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</si>
  <si>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</si>
  <si>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</si>
  <si>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</si>
  <si>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</si>
  <si>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</si>
  <si>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</si>
  <si>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</si>
  <si>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</si>
  <si>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</si>
  <si>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</si>
  <si>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</si>
  <si>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</si>
  <si>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</si>
  <si>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</si>
  <si>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</si>
  <si>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</si>
  <si>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CO2 land transformation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</si>
  <si>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</si>
  <si>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</si>
  <si>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</si>
  <si>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</si>
  <si>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</si>
  <si>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</si>
  <si>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</si>
  <si>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</si>
  <si>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</si>
  <si>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</si>
  <si>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</si>
  <si>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</si>
  <si>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</si>
  <si>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</si>
  <si>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pipeline transport (1 tkm)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</si>
  <si>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</si>
  <si>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</si>
  <si>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</si>
  <si>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</si>
  <si>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</si>
  <si>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</si>
  <si>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</si>
  <si>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</si>
  <si>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</si>
  <si>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</si>
  <si>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</si>
  <si>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</si>
  <si>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CH4 land transformation</t>
  </si>
  <si>
    <t>wood chips (EU no swiss, dry)</t>
  </si>
  <si>
    <t>wood chips, RER (dry)</t>
  </si>
  <si>
    <t>RER</t>
  </si>
  <si>
    <t>EU, excluding switzerland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</si>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</sst>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G26" sqref="G26"/>
    </sheetView>
  </sheetViews>
  <sheetFormatPr defaultColWidth="8.85546875" defaultRowHeight="15" x14ac:dyDescent="0.25"/>
  <cols>
    <col min="1" max="1" width="26.140625" customWidth="1"/>
    <col min="2" max="2" width="15.140625" customWidth="1"/>
    <col min="3" max="4" width="12.7109375" style="5" customWidth="1"/>
    <col min="5" max="5" width="16.5703125" style="5" customWidth="1"/>
    <col min="6" max="7" width="12.7109375" style="5" customWidth="1"/>
    <col min="8" max="8" width="11" style="5" bestFit="1" customWidth="1"/>
    <col min="9" max="9" width="8.85546875" style="5"/>
  </cols>
  <sheetData>
    <row r="1" spans="1:10" ht="45" x14ac:dyDescent="0.25">
      <c r="A1" s="1" t="s">
        <v>11</v>
      </c>
      <c r="B1" s="1" t="s">
        <v>22</v>
      </c>
      <c r="C1" s="3" t="s">
        <v>18</v>
      </c>
      <c r="D1" s="3" t="s">
        <v>19</v>
      </c>
      <c r="E1" s="3" t="s">
        <v>27</v>
      </c>
      <c r="F1" s="3" t="s">
        <v>20</v>
      </c>
      <c r="G1" s="3" t="s">
        <v>21</v>
      </c>
      <c r="H1" s="3" t="s">
        <v>55</v>
      </c>
      <c r="I1" s="3" t="s">
        <v>12</v>
      </c>
      <c r="J1" s="3" t="s">
        <v>30</v>
      </c>
    </row>
    <row r="2" spans="1:10" ht="15.75" x14ac:dyDescent="0.25">
      <c r="A2" s="2" t="s">
        <v>0</v>
      </c>
      <c r="B2" s="2"/>
      <c r="C2" s="4"/>
      <c r="D2" s="4"/>
      <c r="E2" s="4"/>
      <c r="F2" s="4"/>
      <c r="G2" s="4"/>
      <c r="I2" s="4"/>
    </row>
    <row r="3" spans="1:10" ht="15.75" x14ac:dyDescent="0.25">
      <c r="A3" s="2" t="s">
        <v>1</v>
      </c>
      <c r="B3" s="2"/>
      <c r="C3" s="4" t="s">
        <v>13</v>
      </c>
      <c r="D3" s="4"/>
      <c r="E3" s="4"/>
      <c r="F3" s="4" t="s">
        <v>15</v>
      </c>
      <c r="G3" s="4"/>
      <c r="I3" s="4"/>
    </row>
    <row r="4" spans="1:10" x14ac:dyDescent="0.25">
      <c r="A4" t="s">
        <v>2</v>
      </c>
      <c r="B4">
        <f>SUM(C4:D4)</f>
        <v>2.992</v>
      </c>
      <c r="C4" s="5">
        <f>0.292</f>
        <v>0.29199999999999998</v>
      </c>
      <c r="D4" s="5">
        <v>2.7</v>
      </c>
      <c r="E4" s="5">
        <v>2.4599999999999999E-3</v>
      </c>
      <c r="F4" s="5">
        <v>2.5700000000000001E-2</v>
      </c>
      <c r="G4" s="5">
        <v>1.1200000000000001</v>
      </c>
      <c r="H4" s="5">
        <v>3.9199999999999997E-5</v>
      </c>
      <c r="I4" s="5" t="s">
        <v>29</v>
      </c>
      <c r="J4" t="s">
        <v>31</v>
      </c>
    </row>
    <row r="5" spans="1:10" x14ac:dyDescent="0.25">
      <c r="A5" t="s">
        <v>3</v>
      </c>
      <c r="B5">
        <f>SUM(C5:D5)</f>
        <v>0.24137999999999998</v>
      </c>
      <c r="C5" s="5">
        <f>0.238</f>
        <v>0.23799999999999999</v>
      </c>
      <c r="D5" s="5">
        <v>3.3800000000000002E-3</v>
      </c>
      <c r="E5" s="5">
        <v>2.34E-4</v>
      </c>
      <c r="F5" s="5">
        <v>0.31</v>
      </c>
      <c r="G5" s="5">
        <v>6.2600000000000004E-5</v>
      </c>
      <c r="H5" s="5">
        <v>9.3999999999999998E-6</v>
      </c>
      <c r="I5" s="5" t="s">
        <v>23</v>
      </c>
      <c r="J5" t="s">
        <v>32</v>
      </c>
    </row>
    <row r="6" spans="1:10" x14ac:dyDescent="0.25">
      <c r="A6" t="s">
        <v>4</v>
      </c>
      <c r="B6">
        <f>SUM(C6:D6)</f>
        <v>0.24137999999999998</v>
      </c>
      <c r="C6" s="5">
        <f>0.238</f>
        <v>0.23799999999999999</v>
      </c>
      <c r="D6" s="5">
        <v>3.3800000000000002E-3</v>
      </c>
      <c r="F6" s="5">
        <v>0.31</v>
      </c>
      <c r="G6" s="5">
        <v>6.2600000000000004E-5</v>
      </c>
      <c r="I6" s="5" t="s">
        <v>23</v>
      </c>
      <c r="J6" t="s">
        <v>32</v>
      </c>
    </row>
    <row r="7" spans="1:10" x14ac:dyDescent="0.25">
      <c r="A7" t="s">
        <v>5</v>
      </c>
      <c r="B7">
        <f>SUM(C7:D7)</f>
        <v>0.35599999999999998</v>
      </c>
      <c r="C7" s="5">
        <v>0.35599999999999998</v>
      </c>
      <c r="I7" s="5" t="s">
        <v>29</v>
      </c>
    </row>
    <row r="8" spans="1:10" x14ac:dyDescent="0.25">
      <c r="A8" t="s">
        <v>9</v>
      </c>
      <c r="B8">
        <v>0</v>
      </c>
    </row>
    <row r="9" spans="1:10" x14ac:dyDescent="0.25">
      <c r="A9" t="s">
        <v>10</v>
      </c>
      <c r="B9">
        <f>SUM(C9:D9)</f>
        <v>0.36520000000000002</v>
      </c>
      <c r="C9" s="5">
        <v>0.36520000000000002</v>
      </c>
    </row>
    <row r="10" spans="1:10" x14ac:dyDescent="0.25">
      <c r="A10" t="s">
        <v>14</v>
      </c>
      <c r="B10">
        <f>SUM(C10:D10)</f>
        <v>4.8364000000000002E-3</v>
      </c>
      <c r="C10" s="5">
        <v>4.7499999999999999E-3</v>
      </c>
      <c r="D10" s="5">
        <v>8.6399999999999999E-5</v>
      </c>
      <c r="F10" s="5">
        <v>1.3899999999999999E-4</v>
      </c>
      <c r="G10" s="5">
        <v>2.6000000000000001E-6</v>
      </c>
      <c r="H10" s="7">
        <v>5.2999999999999998E-8</v>
      </c>
      <c r="I10" s="5" t="s">
        <v>36</v>
      </c>
      <c r="J10" t="s">
        <v>35</v>
      </c>
    </row>
    <row r="11" spans="1:10" x14ac:dyDescent="0.25">
      <c r="A11" t="s">
        <v>37</v>
      </c>
      <c r="B11">
        <f>SUM(C11:D11)</f>
        <v>5.3365000000000001E-3</v>
      </c>
      <c r="C11" s="5">
        <v>5.2500000000000003E-3</v>
      </c>
      <c r="D11" s="5">
        <v>8.6500000000000002E-5</v>
      </c>
      <c r="E11" s="5">
        <v>3.3299999999999999E-6</v>
      </c>
      <c r="F11" s="5">
        <v>1.94E-4</v>
      </c>
      <c r="G11" s="5">
        <v>2.6800000000000001E-5</v>
      </c>
      <c r="H11" s="7">
        <v>5.4E-8</v>
      </c>
      <c r="I11" s="5" t="s">
        <v>36</v>
      </c>
      <c r="J11" t="s">
        <v>38</v>
      </c>
    </row>
    <row r="12" spans="1:10" x14ac:dyDescent="0.25">
      <c r="A12" t="s">
        <v>17</v>
      </c>
      <c r="B12">
        <f>SUM(C12:D12)</f>
        <v>6.2744500000000009E-2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F12" s="5">
        <f>(0.000000000244+0.00000000131)/2</f>
        <v>7.7700000000000001E-10</v>
      </c>
      <c r="G12" s="5">
        <f>(0.00000585+0.000059)/2</f>
        <v>3.2425000000000002E-5</v>
      </c>
      <c r="H12" s="5">
        <v>5.0000000000000003E-10</v>
      </c>
      <c r="I12" s="5" t="s">
        <v>29</v>
      </c>
      <c r="J12" t="s">
        <v>34</v>
      </c>
    </row>
    <row r="13" spans="1:10" x14ac:dyDescent="0.25">
      <c r="A13" t="s">
        <v>8</v>
      </c>
      <c r="B13">
        <f t="shared" ref="B13:B35" si="0">SUM(C13:D13)</f>
        <v>0</v>
      </c>
      <c r="C13" s="5">
        <v>0</v>
      </c>
      <c r="D13" s="5">
        <v>0</v>
      </c>
      <c r="F13" s="5">
        <v>0</v>
      </c>
      <c r="G13" s="5">
        <v>0</v>
      </c>
    </row>
    <row r="14" spans="1:10" x14ac:dyDescent="0.25">
      <c r="A14" t="s">
        <v>7</v>
      </c>
      <c r="B14">
        <v>7.2999999999999995E-2</v>
      </c>
      <c r="I14" s="5" t="s">
        <v>25</v>
      </c>
    </row>
    <row r="15" spans="1:10" x14ac:dyDescent="0.25">
      <c r="A15" t="s">
        <v>6</v>
      </c>
      <c r="B15">
        <v>0.19400000000000001</v>
      </c>
      <c r="I15" s="5" t="s">
        <v>25</v>
      </c>
    </row>
    <row r="16" spans="1:10" x14ac:dyDescent="0.25">
      <c r="A16" s="6" t="s">
        <v>26</v>
      </c>
      <c r="B16">
        <v>0.6</v>
      </c>
    </row>
    <row r="17" spans="1:10" x14ac:dyDescent="0.25">
      <c r="A17" t="s">
        <v>43</v>
      </c>
      <c r="B17">
        <f t="shared" si="0"/>
        <v>0.76119999999999999</v>
      </c>
      <c r="C17" s="5">
        <v>0.73599999999999999</v>
      </c>
      <c r="D17" s="5">
        <v>2.52E-2</v>
      </c>
      <c r="E17" s="5">
        <v>4.1899999999999999E-4</v>
      </c>
      <c r="F17" s="5">
        <v>7.9100000000000004E-2</v>
      </c>
      <c r="G17" s="5">
        <v>4.1599999999999997E-4</v>
      </c>
      <c r="H17" s="5">
        <v>2.5900000000000002E-6</v>
      </c>
      <c r="I17" s="5" t="s">
        <v>29</v>
      </c>
      <c r="J17" t="s">
        <v>44</v>
      </c>
    </row>
    <row r="18" spans="1:10" x14ac:dyDescent="0.25">
      <c r="A18" t="s">
        <v>28</v>
      </c>
      <c r="B18">
        <f t="shared" si="0"/>
        <v>3.61</v>
      </c>
      <c r="C18" s="5">
        <v>1.21</v>
      </c>
      <c r="D18" s="5">
        <v>2.4</v>
      </c>
      <c r="E18" s="5">
        <v>5.0999999999999997E-2</v>
      </c>
      <c r="G18" s="5">
        <v>1.02</v>
      </c>
      <c r="H18" s="5">
        <v>1.5900000000000001E-3</v>
      </c>
      <c r="I18" s="5" t="s">
        <v>29</v>
      </c>
    </row>
    <row r="19" spans="1:10" x14ac:dyDescent="0.25">
      <c r="A19" t="s">
        <v>33</v>
      </c>
      <c r="B19">
        <f t="shared" si="0"/>
        <v>2.648E-2</v>
      </c>
      <c r="C19" s="5">
        <v>2.3099999999999999E-2</v>
      </c>
      <c r="D19" s="5">
        <v>3.3800000000000002E-3</v>
      </c>
      <c r="E19" s="5">
        <v>1.25E-4</v>
      </c>
      <c r="F19" s="5">
        <v>0.41699999999999998</v>
      </c>
      <c r="G19" s="5">
        <v>6.4400000000000002E-6</v>
      </c>
      <c r="H19" s="5">
        <v>1.95E-6</v>
      </c>
      <c r="I19" s="5" t="s">
        <v>29</v>
      </c>
    </row>
    <row r="20" spans="1:10" x14ac:dyDescent="0.25">
      <c r="A20" t="s">
        <v>39</v>
      </c>
      <c r="B20">
        <f t="shared" si="0"/>
        <v>0.32052000000000003</v>
      </c>
      <c r="C20" s="5">
        <v>0.313</v>
      </c>
      <c r="D20" s="5">
        <v>7.5199999999999998E-3</v>
      </c>
      <c r="J20" t="s">
        <v>40</v>
      </c>
    </row>
    <row r="21" spans="1:10" x14ac:dyDescent="0.25">
      <c r="A21" t="s">
        <v>41</v>
      </c>
      <c r="B21">
        <f t="shared" si="0"/>
        <v>0.13900000000000001</v>
      </c>
      <c r="C21" s="5">
        <v>0.13900000000000001</v>
      </c>
    </row>
    <row r="22" spans="1:10" x14ac:dyDescent="0.25">
      <c r="A22" t="s">
        <v>42</v>
      </c>
      <c r="B22">
        <f t="shared" si="0"/>
        <v>7.0666099999999998E-5</v>
      </c>
      <c r="C22" s="7">
        <v>7.0599999999999995E-5</v>
      </c>
      <c r="D22" s="5">
        <v>6.6100000000000003E-8</v>
      </c>
      <c r="E22" s="7">
        <v>1.5300000000000001E-8</v>
      </c>
      <c r="F22" s="5">
        <v>5.4400000000000001E-5</v>
      </c>
      <c r="G22" s="5">
        <f>0.00000011</f>
        <v>1.1000000000000001E-7</v>
      </c>
      <c r="H22" s="7">
        <v>1.8199999999999999E-10</v>
      </c>
      <c r="I22" s="5" t="s">
        <v>29</v>
      </c>
    </row>
    <row r="23" spans="1:10" x14ac:dyDescent="0.25">
      <c r="A23" t="s">
        <v>45</v>
      </c>
      <c r="B23">
        <f t="shared" si="0"/>
        <v>2.6067999999999998</v>
      </c>
      <c r="C23" s="5">
        <v>2.57</v>
      </c>
      <c r="D23" s="5">
        <v>3.6799999999999999E-2</v>
      </c>
      <c r="E23" s="5">
        <v>1.9599999999999999E-3</v>
      </c>
      <c r="F23" s="5">
        <v>0.379</v>
      </c>
      <c r="G23" s="5">
        <v>2.64E-3</v>
      </c>
      <c r="H23" s="5">
        <v>5.1499999999999998E-5</v>
      </c>
      <c r="I23" s="5" t="s">
        <v>29</v>
      </c>
    </row>
    <row r="24" spans="1:10" x14ac:dyDescent="0.25">
      <c r="A24" t="s">
        <v>24</v>
      </c>
      <c r="B24">
        <f t="shared" si="0"/>
        <v>2.6046</v>
      </c>
      <c r="C24" s="5">
        <v>2.57</v>
      </c>
      <c r="D24" s="5">
        <v>3.4599999999999999E-2</v>
      </c>
      <c r="E24" s="5">
        <v>1.8400000000000001E-3</v>
      </c>
      <c r="F24" s="5">
        <v>0.35099999999999998</v>
      </c>
      <c r="G24" s="5">
        <v>2.64E-3</v>
      </c>
      <c r="H24" s="5">
        <v>5.0099999999999998E-5</v>
      </c>
      <c r="I24" s="5" t="s">
        <v>29</v>
      </c>
    </row>
    <row r="25" spans="1:10" x14ac:dyDescent="0.25">
      <c r="A25" t="s">
        <v>46</v>
      </c>
      <c r="B25">
        <f t="shared" si="0"/>
        <v>1.9873000000000001</v>
      </c>
      <c r="C25" s="5">
        <v>1.97</v>
      </c>
      <c r="D25" s="5">
        <v>1.7299999999999999E-2</v>
      </c>
      <c r="E25" s="5">
        <v>1.0300000000000001E-3</v>
      </c>
      <c r="F25" s="5">
        <v>0.40500000000000003</v>
      </c>
      <c r="G25" s="5">
        <v>9.990000000000001E-4</v>
      </c>
      <c r="H25" s="5">
        <v>3.8E-6</v>
      </c>
      <c r="I25" s="5" t="s">
        <v>29</v>
      </c>
    </row>
    <row r="26" spans="1:10" x14ac:dyDescent="0.25">
      <c r="A26" t="s">
        <v>47</v>
      </c>
      <c r="B26">
        <f t="shared" si="0"/>
        <v>6.8199999999999997E-3</v>
      </c>
      <c r="C26" s="5">
        <v>6.8199999999999997E-3</v>
      </c>
    </row>
    <row r="27" spans="1:10" x14ac:dyDescent="0.25">
      <c r="A27" t="s">
        <v>48</v>
      </c>
      <c r="B27">
        <f t="shared" si="0"/>
        <v>2.0971000000000002</v>
      </c>
      <c r="C27" s="5">
        <v>2.08</v>
      </c>
      <c r="D27" s="5">
        <v>1.7100000000000001E-2</v>
      </c>
      <c r="G27" s="5">
        <v>1.2400000000000001E-4</v>
      </c>
    </row>
    <row r="28" spans="1:10" x14ac:dyDescent="0.25">
      <c r="A28" t="s">
        <v>49</v>
      </c>
      <c r="B28">
        <f t="shared" si="0"/>
        <v>1.952</v>
      </c>
      <c r="C28" s="5">
        <v>1.94</v>
      </c>
      <c r="D28" s="5">
        <v>1.2E-2</v>
      </c>
      <c r="G28" s="5">
        <v>1.0900000000000001E-4</v>
      </c>
    </row>
    <row r="29" spans="1:10" x14ac:dyDescent="0.25">
      <c r="A29" t="s">
        <v>50</v>
      </c>
      <c r="B29">
        <f t="shared" si="0"/>
        <v>2.1913999999999998</v>
      </c>
      <c r="C29" s="5">
        <v>2.17</v>
      </c>
      <c r="D29" s="5">
        <v>2.1399999999999999E-2</v>
      </c>
      <c r="G29" s="5">
        <v>1.37E-4</v>
      </c>
    </row>
    <row r="30" spans="1:10" x14ac:dyDescent="0.25">
      <c r="A30" t="s">
        <v>51</v>
      </c>
      <c r="B30">
        <f t="shared" si="0"/>
        <v>0.89800000000000002</v>
      </c>
      <c r="C30" s="5">
        <v>0.89800000000000002</v>
      </c>
    </row>
    <row r="31" spans="1:10" x14ac:dyDescent="0.25">
      <c r="A31" t="s">
        <v>52</v>
      </c>
      <c r="B31">
        <f t="shared" si="0"/>
        <v>2.05918</v>
      </c>
      <c r="C31" s="5">
        <v>2.0499999999999998</v>
      </c>
      <c r="D31" s="5">
        <v>9.1800000000000007E-3</v>
      </c>
      <c r="F31" s="5">
        <v>0.184</v>
      </c>
      <c r="G31" s="5">
        <v>1.3699999999999999E-5</v>
      </c>
      <c r="H31" s="5">
        <v>2.5000000000000002E-6</v>
      </c>
    </row>
    <row r="32" spans="1:10" x14ac:dyDescent="0.25">
      <c r="A32" t="s">
        <v>53</v>
      </c>
      <c r="B32">
        <f t="shared" si="0"/>
        <v>0.3342</v>
      </c>
      <c r="C32" s="5">
        <v>3.4200000000000001E-2</v>
      </c>
      <c r="D32" s="5">
        <v>0.3</v>
      </c>
      <c r="F32" s="5">
        <v>2.0899999999999998E-3</v>
      </c>
      <c r="G32" s="5">
        <v>1.37E-4</v>
      </c>
      <c r="H32" s="5">
        <v>8.1899999999999995E-6</v>
      </c>
      <c r="I32" s="5" t="s">
        <v>29</v>
      </c>
      <c r="J32" t="s">
        <v>60</v>
      </c>
    </row>
    <row r="33" spans="1:10" x14ac:dyDescent="0.25">
      <c r="A33" t="s">
        <v>54</v>
      </c>
      <c r="B33">
        <f t="shared" si="0"/>
        <v>0.37089999999999995</v>
      </c>
      <c r="C33" s="5">
        <v>2.5899999999999999E-2</v>
      </c>
      <c r="D33" s="5">
        <v>0.34499999999999997</v>
      </c>
      <c r="F33" s="5">
        <v>2.8500000000000001E-3</v>
      </c>
      <c r="G33" s="5">
        <v>1.4200000000000001E-4</v>
      </c>
      <c r="H33" s="5">
        <v>7.9699999999999999E-6</v>
      </c>
      <c r="I33" s="5" t="s">
        <v>29</v>
      </c>
      <c r="J33" t="s">
        <v>60</v>
      </c>
    </row>
    <row r="34" spans="1:10" x14ac:dyDescent="0.25">
      <c r="A34" t="s">
        <v>56</v>
      </c>
      <c r="B34" s="9">
        <f t="shared" si="0"/>
        <v>4.1459999999999997E-2</v>
      </c>
      <c r="C34" s="5">
        <v>3.6499999999999998E-2</v>
      </c>
      <c r="D34" s="5">
        <v>4.96E-3</v>
      </c>
      <c r="E34" s="5">
        <v>8.4199999999999998E-4</v>
      </c>
      <c r="F34" s="5">
        <v>1.47E-3</v>
      </c>
      <c r="G34" s="5">
        <v>1.3699999999999999E-5</v>
      </c>
      <c r="H34" s="5">
        <v>1.3999999999999999E-4</v>
      </c>
      <c r="I34" s="5" t="s">
        <v>29</v>
      </c>
      <c r="J34" t="s">
        <v>59</v>
      </c>
    </row>
    <row r="35" spans="1:10" x14ac:dyDescent="0.25">
      <c r="A35" t="s">
        <v>57</v>
      </c>
      <c r="B35">
        <f t="shared" si="0"/>
        <v>0.34699999999999998</v>
      </c>
      <c r="C35" s="5">
        <v>0.13100000000000001</v>
      </c>
      <c r="D35" s="5">
        <v>0.216</v>
      </c>
      <c r="E35" s="5">
        <v>7.0200000000000004E-4</v>
      </c>
      <c r="F35" s="5">
        <v>1.26E-2</v>
      </c>
      <c r="G35" s="5">
        <v>9.7499999999999996E-4</v>
      </c>
      <c r="H35" s="5">
        <v>9.7699999999999996E-6</v>
      </c>
      <c r="I35" s="5" t="s">
        <v>29</v>
      </c>
      <c r="J35" t="s">
        <v>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7" workbookViewId="0">
      <selection activeCell="B30" sqref="B30"/>
    </sheetView>
  </sheetViews>
  <sheetFormatPr defaultColWidth="11.42578125" defaultRowHeight="15" x14ac:dyDescent="0.25"/>
  <cols>
    <col min="1" max="1" width="26.140625" customWidth="1"/>
    <col min="2" max="2" width="12.7109375" customWidth="1"/>
    <col min="3" max="3" width="11.42578125" style="5"/>
  </cols>
  <sheetData>
    <row r="1" spans="1:4" ht="45" x14ac:dyDescent="0.25">
      <c r="A1" s="1" t="s">
        <v>11</v>
      </c>
      <c r="B1" s="1" t="s">
        <v>16</v>
      </c>
      <c r="C1" s="3" t="s">
        <v>12</v>
      </c>
      <c r="D1" s="3" t="s">
        <v>30</v>
      </c>
    </row>
    <row r="2" spans="1:4" ht="15.75" x14ac:dyDescent="0.25">
      <c r="A2" s="2" t="s">
        <v>0</v>
      </c>
      <c r="B2" s="2"/>
      <c r="C2" s="4"/>
    </row>
    <row r="3" spans="1:4" ht="15.75" x14ac:dyDescent="0.25">
      <c r="A3" s="2" t="s">
        <v>1</v>
      </c>
      <c r="B3" s="2" t="s">
        <v>13</v>
      </c>
      <c r="C3" s="4"/>
    </row>
    <row r="4" spans="1:4" x14ac:dyDescent="0.25">
      <c r="A4" t="s">
        <v>2</v>
      </c>
      <c r="B4">
        <v>4.54</v>
      </c>
      <c r="C4" s="5" t="s">
        <v>29</v>
      </c>
      <c r="D4" t="s">
        <v>31</v>
      </c>
    </row>
    <row r="5" spans="1:4" x14ac:dyDescent="0.25">
      <c r="A5" t="s">
        <v>3</v>
      </c>
      <c r="B5">
        <v>2.06E-2</v>
      </c>
      <c r="C5" s="5" t="s">
        <v>23</v>
      </c>
      <c r="D5" t="s">
        <v>32</v>
      </c>
    </row>
    <row r="6" spans="1:4" x14ac:dyDescent="0.25">
      <c r="A6" t="s">
        <v>4</v>
      </c>
      <c r="B6">
        <v>2.06E-2</v>
      </c>
      <c r="C6" s="5" t="s">
        <v>23</v>
      </c>
      <c r="D6" t="s">
        <v>32</v>
      </c>
    </row>
    <row r="7" spans="1:4" x14ac:dyDescent="0.25">
      <c r="A7" t="s">
        <v>5</v>
      </c>
      <c r="B7">
        <v>0</v>
      </c>
      <c r="C7" s="5" t="s">
        <v>29</v>
      </c>
    </row>
    <row r="8" spans="1:4" x14ac:dyDescent="0.25">
      <c r="A8" t="s">
        <v>9</v>
      </c>
      <c r="B8">
        <v>0</v>
      </c>
    </row>
    <row r="9" spans="1:4" x14ac:dyDescent="0.25">
      <c r="A9" t="s">
        <v>10</v>
      </c>
      <c r="B9">
        <v>0</v>
      </c>
    </row>
    <row r="10" spans="1:4" x14ac:dyDescent="0.25">
      <c r="A10" t="s">
        <v>14</v>
      </c>
      <c r="B10">
        <v>8.8700000000000001E-5</v>
      </c>
      <c r="C10" s="5" t="s">
        <v>36</v>
      </c>
      <c r="D10" t="s">
        <v>35</v>
      </c>
    </row>
    <row r="11" spans="1:4" x14ac:dyDescent="0.25">
      <c r="A11" t="s">
        <v>37</v>
      </c>
      <c r="B11" s="8">
        <v>5.63E-5</v>
      </c>
      <c r="C11" s="5" t="s">
        <v>36</v>
      </c>
      <c r="D11" t="s">
        <v>38</v>
      </c>
    </row>
    <row r="12" spans="1:4" x14ac:dyDescent="0.25">
      <c r="A12" t="s">
        <v>17</v>
      </c>
      <c r="B12">
        <f>(0.0114+0.123)/2</f>
        <v>6.7199999999999996E-2</v>
      </c>
      <c r="C12" s="5" t="s">
        <v>29</v>
      </c>
      <c r="D12" t="s">
        <v>34</v>
      </c>
    </row>
    <row r="13" spans="1:4" x14ac:dyDescent="0.25">
      <c r="A13" t="s">
        <v>8</v>
      </c>
      <c r="B13">
        <f t="shared" ref="B13" si="0">SUM(C13:D13)</f>
        <v>0</v>
      </c>
    </row>
    <row r="14" spans="1:4" x14ac:dyDescent="0.25">
      <c r="A14" t="s">
        <v>7</v>
      </c>
      <c r="B14">
        <v>0</v>
      </c>
      <c r="C14" s="5" t="s">
        <v>25</v>
      </c>
    </row>
    <row r="15" spans="1:4" x14ac:dyDescent="0.25">
      <c r="A15" t="s">
        <v>6</v>
      </c>
      <c r="B15">
        <v>0</v>
      </c>
      <c r="C15" s="5" t="s">
        <v>25</v>
      </c>
    </row>
    <row r="16" spans="1:4" x14ac:dyDescent="0.25">
      <c r="A16" t="s">
        <v>26</v>
      </c>
      <c r="B16">
        <v>3.54</v>
      </c>
    </row>
    <row r="17" spans="1:4" x14ac:dyDescent="0.25">
      <c r="A17" t="s">
        <v>43</v>
      </c>
      <c r="B17">
        <v>2.63E-2</v>
      </c>
      <c r="C17" s="5" t="s">
        <v>29</v>
      </c>
      <c r="D17" t="s">
        <v>44</v>
      </c>
    </row>
    <row r="18" spans="1:4" x14ac:dyDescent="0.25">
      <c r="A18" t="s">
        <v>28</v>
      </c>
      <c r="B18">
        <v>1.64</v>
      </c>
      <c r="C18" s="5" t="s">
        <v>29</v>
      </c>
    </row>
    <row r="19" spans="1:4" x14ac:dyDescent="0.25">
      <c r="A19" t="s">
        <v>33</v>
      </c>
      <c r="B19">
        <v>2.4299999999999999E-2</v>
      </c>
      <c r="C19" s="5" t="s">
        <v>29</v>
      </c>
    </row>
    <row r="20" spans="1:4" x14ac:dyDescent="0.25">
      <c r="A20" t="s">
        <v>39</v>
      </c>
      <c r="B20">
        <v>8.0700000000000008E-3</v>
      </c>
      <c r="D20" t="s">
        <v>40</v>
      </c>
    </row>
    <row r="21" spans="1:4" x14ac:dyDescent="0.25">
      <c r="A21" t="s">
        <v>41</v>
      </c>
      <c r="B21">
        <v>2.66E-3</v>
      </c>
    </row>
    <row r="22" spans="1:4" x14ac:dyDescent="0.25">
      <c r="A22" t="s">
        <v>42</v>
      </c>
      <c r="B22" s="8">
        <v>7.5499999999999994E-8</v>
      </c>
      <c r="C22" s="5" t="s">
        <v>29</v>
      </c>
    </row>
    <row r="23" spans="1:4" x14ac:dyDescent="0.25">
      <c r="A23" t="s">
        <v>45</v>
      </c>
      <c r="B23">
        <v>4.0399999999999998E-2</v>
      </c>
      <c r="C23" s="5" t="s">
        <v>29</v>
      </c>
    </row>
    <row r="24" spans="1:4" x14ac:dyDescent="0.25">
      <c r="A24" t="s">
        <v>24</v>
      </c>
      <c r="B24">
        <v>3.8699999999999998E-2</v>
      </c>
      <c r="C24" s="5" t="s">
        <v>29</v>
      </c>
    </row>
    <row r="25" spans="1:4" x14ac:dyDescent="0.25">
      <c r="A25" t="s">
        <v>46</v>
      </c>
      <c r="B25">
        <v>2.1499999999999998E-2</v>
      </c>
      <c r="C25" s="5" t="s">
        <v>29</v>
      </c>
    </row>
    <row r="26" spans="1:4" x14ac:dyDescent="0.25">
      <c r="A26" t="s">
        <v>47</v>
      </c>
      <c r="B26">
        <v>1.03</v>
      </c>
    </row>
    <row r="27" spans="1:4" x14ac:dyDescent="0.25">
      <c r="A27" t="s">
        <v>48</v>
      </c>
      <c r="B27">
        <v>1.5299999999999999E-2</v>
      </c>
    </row>
    <row r="28" spans="1:4" x14ac:dyDescent="0.25">
      <c r="A28" t="s">
        <v>49</v>
      </c>
      <c r="B28">
        <v>1.03E-2</v>
      </c>
    </row>
    <row r="29" spans="1:4" x14ac:dyDescent="0.25">
      <c r="A29" t="s">
        <v>50</v>
      </c>
      <c r="B29">
        <v>1.9699999999999999E-2</v>
      </c>
    </row>
    <row r="30" spans="1:4" x14ac:dyDescent="0.25">
      <c r="A30" t="s">
        <v>51</v>
      </c>
    </row>
    <row r="31" spans="1:4" x14ac:dyDescent="0.25">
      <c r="A31" t="s">
        <v>52</v>
      </c>
      <c r="B31">
        <v>1.7000000000000001E-2</v>
      </c>
    </row>
    <row r="32" spans="1:4" x14ac:dyDescent="0.25">
      <c r="A32" t="s">
        <v>53</v>
      </c>
      <c r="B32">
        <v>0.58499999999999996</v>
      </c>
    </row>
    <row r="33" spans="1:2" x14ac:dyDescent="0.25">
      <c r="A33" t="s">
        <v>54</v>
      </c>
      <c r="B33">
        <v>0.58599999999999997</v>
      </c>
    </row>
    <row r="34" spans="1:2" x14ac:dyDescent="0.25">
      <c r="A34" t="s">
        <v>56</v>
      </c>
      <c r="B34">
        <v>1.81</v>
      </c>
    </row>
    <row r="35" spans="1:2" x14ac:dyDescent="0.25">
      <c r="A35" t="s">
        <v>57</v>
      </c>
      <c r="B35">
        <v>0.81399999999999995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2019-09-09T17:53:04Z</dcterms:modified>
</cp:coreProperties>
</file>