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Industry-NETs-Paper/data/steel/factories/"/>
    </mc:Choice>
  </mc:AlternateContent>
  <xr:revisionPtr revIDLastSave="0" documentId="13_ncr:1_{67E44772-CEB0-FA44-8FA2-908CF65AF865}" xr6:coauthVersionLast="45" xr6:coauthVersionMax="45" xr10:uidLastSave="{00000000-0000-0000-0000-000000000000}"/>
  <bookViews>
    <workbookView xWindow="20560" yWindow="460" windowWidth="17060" windowHeight="21140" activeTab="4" xr2:uid="{00000000-000D-0000-FFFF-FFFF00000000}"/>
  </bookViews>
  <sheets>
    <sheet name="chains" sheetId="9" r:id="rId1"/>
    <sheet name="connections" sheetId="1" r:id="rId2"/>
    <sheet name="steel" sheetId="2" r:id="rId3"/>
    <sheet name="CapEx" sheetId="10" r:id="rId4"/>
    <sheet name="CapEx-Units" sheetId="12" r:id="rId5"/>
    <sheet name="OpEx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2" l="1"/>
  <c r="C9" i="12"/>
  <c r="C8" i="12"/>
  <c r="B6" i="12"/>
  <c r="B2" i="11"/>
</calcChain>
</file>

<file path=xl/sharedStrings.xml><?xml version="1.0" encoding="utf-8"?>
<sst xmlns="http://schemas.openxmlformats.org/spreadsheetml/2006/main" count="254" uniqueCount="80">
  <si>
    <t>Inflow</t>
  </si>
  <si>
    <t>Outflow</t>
  </si>
  <si>
    <t>START</t>
  </si>
  <si>
    <t>sinter</t>
  </si>
  <si>
    <t>hot metal</t>
  </si>
  <si>
    <t>CaO</t>
  </si>
  <si>
    <t>inflow</t>
  </si>
  <si>
    <t>steel</t>
  </si>
  <si>
    <t>lime</t>
  </si>
  <si>
    <t>o chain</t>
  </si>
  <si>
    <t>o unit</t>
  </si>
  <si>
    <t>d chain</t>
  </si>
  <si>
    <t>d unit</t>
  </si>
  <si>
    <t>d product</t>
  </si>
  <si>
    <t>d flowtype</t>
  </si>
  <si>
    <t>r replacing</t>
  </si>
  <si>
    <t>r purge %</t>
  </si>
  <si>
    <t>r max replace %</t>
  </si>
  <si>
    <t>outflow</t>
  </si>
  <si>
    <t>O2</t>
  </si>
  <si>
    <t>oxygen</t>
  </si>
  <si>
    <t>all</t>
  </si>
  <si>
    <t>electricity</t>
  </si>
  <si>
    <t>power</t>
  </si>
  <si>
    <t>ChainName</t>
  </si>
  <si>
    <t>ChainProduct</t>
  </si>
  <si>
    <t>Product_IO</t>
  </si>
  <si>
    <t>ChainSheet</t>
  </si>
  <si>
    <t>coke</t>
  </si>
  <si>
    <t>This Unit Only</t>
  </si>
  <si>
    <t>o product</t>
  </si>
  <si>
    <t>o flowtype</t>
  </si>
  <si>
    <t>process_ID</t>
  </si>
  <si>
    <t>crude steel</t>
  </si>
  <si>
    <t>pellets</t>
  </si>
  <si>
    <t>simple_lime</t>
  </si>
  <si>
    <t>simple_oxygen</t>
  </si>
  <si>
    <t>simple_pellets</t>
  </si>
  <si>
    <t>simple_sinter</t>
  </si>
  <si>
    <t>simple_BF</t>
  </si>
  <si>
    <t>simple_BOF</t>
  </si>
  <si>
    <t>simple_coke</t>
  </si>
  <si>
    <t>simple_power</t>
  </si>
  <si>
    <t>fossil fuel</t>
  </si>
  <si>
    <t>primary fuel</t>
  </si>
  <si>
    <t>simple_casting</t>
  </si>
  <si>
    <t>hot rolled coil</t>
  </si>
  <si>
    <t>steel scrap (mill)</t>
  </si>
  <si>
    <t>steel scrap</t>
  </si>
  <si>
    <t>charcoal</t>
  </si>
  <si>
    <t>simple_charcoal</t>
  </si>
  <si>
    <t>biofuel</t>
  </si>
  <si>
    <t>secondary biofuel</t>
  </si>
  <si>
    <t>Contingency</t>
  </si>
  <si>
    <t>Install Factor</t>
  </si>
  <si>
    <t>Scaling Factor</t>
  </si>
  <si>
    <t>Plant Life</t>
  </si>
  <si>
    <t>Scale</t>
  </si>
  <si>
    <t>USD 2010</t>
  </si>
  <si>
    <t>Insatlled Cost</t>
  </si>
  <si>
    <t>meta-notes</t>
  </si>
  <si>
    <t>meta-unit</t>
  </si>
  <si>
    <t>Value</t>
  </si>
  <si>
    <t>What</t>
  </si>
  <si>
    <t>% capex</t>
  </si>
  <si>
    <t>Maintenance</t>
  </si>
  <si>
    <t>USD/person/year</t>
  </si>
  <si>
    <t>Labor Cost</t>
  </si>
  <si>
    <t>Personnel</t>
  </si>
  <si>
    <t>Unit ID</t>
  </si>
  <si>
    <t>CapEx - M USD</t>
  </si>
  <si>
    <t>Scale MTPY</t>
  </si>
  <si>
    <t>Product</t>
  </si>
  <si>
    <t>Labor</t>
  </si>
  <si>
    <t>Year</t>
  </si>
  <si>
    <t>Source</t>
  </si>
  <si>
    <t>Notes</t>
  </si>
  <si>
    <t>sab caster + hot rolling mill</t>
  </si>
  <si>
    <t>M GJ electricity</t>
  </si>
  <si>
    <t>BALANCE OF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</si>
</sst>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3" fillId="0" borderId="0" xfId="0" applyFont="1" applyFill="1"/>
    <xf numFmtId="0" fontId="4" fillId="0" borderId="0" xfId="0" applyFont="1"/>
    <xf numFmtId="0" fontId="1" fillId="0" borderId="0" xfId="0" applyFont="1"/>
    <xf numFmtId="0" fontId="1" fillId="0" borderId="0" xfId="1" applyFont="1"/>
    <xf numFmtId="0" fontId="5" fillId="0" borderId="0" xfId="0" applyFont="1"/>
    <xf numFmtId="9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E7" sqref="E7"/>
    </sheetView>
  </sheetViews>
  <sheetFormatPr baseColWidth="10" defaultColWidth="11" defaultRowHeight="16" x14ac:dyDescent="0.2"/>
  <cols>
    <col min="1" max="1" width="12.5" customWidth="1"/>
    <col min="2" max="2" width="11.83203125" bestFit="1" customWidth="1"/>
    <col min="5" max="5" width="15.5" bestFit="1" customWidth="1"/>
  </cols>
  <sheetData>
    <row r="1" spans="1:5" x14ac:dyDescent="0.2">
      <c r="A1" t="s">
        <v>24</v>
      </c>
      <c r="B1" t="s">
        <v>25</v>
      </c>
      <c r="C1" t="s">
        <v>26</v>
      </c>
      <c r="D1" t="s">
        <v>27</v>
      </c>
      <c r="E1" t="s">
        <v>29</v>
      </c>
    </row>
    <row r="2" spans="1:5" x14ac:dyDescent="0.2">
      <c r="A2" t="s">
        <v>7</v>
      </c>
      <c r="B2" t="s">
        <v>46</v>
      </c>
      <c r="C2" t="s">
        <v>18</v>
      </c>
      <c r="D2" t="s">
        <v>7</v>
      </c>
    </row>
    <row r="3" spans="1:5" x14ac:dyDescent="0.2">
      <c r="A3" t="s">
        <v>28</v>
      </c>
      <c r="B3" t="s">
        <v>28</v>
      </c>
      <c r="C3" t="s">
        <v>18</v>
      </c>
      <c r="E3" s="1" t="s">
        <v>41</v>
      </c>
    </row>
    <row r="4" spans="1:5" x14ac:dyDescent="0.2">
      <c r="A4" t="s">
        <v>34</v>
      </c>
      <c r="B4" t="s">
        <v>34</v>
      </c>
      <c r="C4" t="s">
        <v>18</v>
      </c>
      <c r="E4" s="1" t="s">
        <v>37</v>
      </c>
    </row>
    <row r="5" spans="1:5" x14ac:dyDescent="0.2">
      <c r="A5" t="s">
        <v>8</v>
      </c>
      <c r="B5" t="s">
        <v>5</v>
      </c>
      <c r="C5" t="s">
        <v>18</v>
      </c>
      <c r="E5" s="1" t="s">
        <v>35</v>
      </c>
    </row>
    <row r="6" spans="1:5" x14ac:dyDescent="0.2">
      <c r="A6" t="s">
        <v>20</v>
      </c>
      <c r="B6" t="s">
        <v>19</v>
      </c>
      <c r="C6" t="s">
        <v>18</v>
      </c>
      <c r="E6" s="1" t="s">
        <v>36</v>
      </c>
    </row>
    <row r="7" spans="1:5" x14ac:dyDescent="0.2">
      <c r="A7" t="s">
        <v>23</v>
      </c>
      <c r="B7" t="s">
        <v>22</v>
      </c>
      <c r="C7" t="s">
        <v>18</v>
      </c>
      <c r="E7" s="1" t="s">
        <v>42</v>
      </c>
    </row>
    <row r="8" spans="1:5" x14ac:dyDescent="0.2">
      <c r="A8" t="s">
        <v>49</v>
      </c>
      <c r="B8" t="s">
        <v>49</v>
      </c>
      <c r="C8" t="s">
        <v>18</v>
      </c>
      <c r="E8" s="1" t="s">
        <v>50</v>
      </c>
    </row>
    <row r="9" spans="1:5" x14ac:dyDescent="0.2">
      <c r="E9" s="1"/>
    </row>
    <row r="10" spans="1:5" x14ac:dyDescent="0.2">
      <c r="E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workbookViewId="0">
      <selection activeCell="B25" sqref="B25"/>
    </sheetView>
  </sheetViews>
  <sheetFormatPr baseColWidth="10" defaultColWidth="11" defaultRowHeight="16" x14ac:dyDescent="0.2"/>
  <cols>
    <col min="1" max="1" width="6.6640625" bestFit="1" customWidth="1"/>
    <col min="2" max="2" width="17.1640625" bestFit="1" customWidth="1"/>
    <col min="3" max="3" width="10.33203125" bestFit="1" customWidth="1"/>
    <col min="4" max="4" width="11.6640625" bestFit="1" customWidth="1"/>
    <col min="5" max="5" width="14.83203125" customWidth="1"/>
    <col min="6" max="6" width="10.5" bestFit="1" customWidth="1"/>
    <col min="7" max="7" width="17.1640625" bestFit="1" customWidth="1"/>
    <col min="8" max="8" width="6.6640625" bestFit="1" customWidth="1"/>
    <col min="9" max="9" width="9.5" bestFit="1" customWidth="1"/>
    <col min="10" max="10" width="8.5" bestFit="1" customWidth="1"/>
    <col min="11" max="11" width="20" bestFit="1" customWidth="1"/>
  </cols>
  <sheetData>
    <row r="1" spans="1:11" x14ac:dyDescent="0.2">
      <c r="A1" t="s">
        <v>9</v>
      </c>
      <c r="B1" t="s">
        <v>10</v>
      </c>
      <c r="C1" t="s">
        <v>31</v>
      </c>
      <c r="D1" t="s">
        <v>30</v>
      </c>
      <c r="E1" t="s">
        <v>13</v>
      </c>
      <c r="F1" t="s">
        <v>14</v>
      </c>
      <c r="G1" t="s">
        <v>12</v>
      </c>
      <c r="H1" t="s">
        <v>11</v>
      </c>
      <c r="I1" t="s">
        <v>15</v>
      </c>
      <c r="J1" t="s">
        <v>16</v>
      </c>
      <c r="K1" t="s">
        <v>17</v>
      </c>
    </row>
    <row r="2" spans="1:11" x14ac:dyDescent="0.2">
      <c r="A2" t="s">
        <v>7</v>
      </c>
      <c r="B2" t="s">
        <v>45</v>
      </c>
      <c r="C2" t="s">
        <v>18</v>
      </c>
      <c r="D2" s="6" t="s">
        <v>47</v>
      </c>
      <c r="E2" s="7" t="s">
        <v>48</v>
      </c>
      <c r="F2" t="s">
        <v>6</v>
      </c>
      <c r="G2" s="1" t="s">
        <v>40</v>
      </c>
      <c r="H2" s="5" t="s">
        <v>7</v>
      </c>
      <c r="I2" s="7" t="s">
        <v>48</v>
      </c>
    </row>
    <row r="3" spans="1:11" x14ac:dyDescent="0.2">
      <c r="A3" t="s">
        <v>7</v>
      </c>
      <c r="B3" s="3" t="s">
        <v>39</v>
      </c>
      <c r="C3" t="s">
        <v>6</v>
      </c>
      <c r="D3" t="s">
        <v>34</v>
      </c>
      <c r="E3" t="s">
        <v>34</v>
      </c>
      <c r="F3" t="s">
        <v>18</v>
      </c>
      <c r="G3" s="1" t="s">
        <v>37</v>
      </c>
      <c r="H3" t="s">
        <v>34</v>
      </c>
    </row>
    <row r="4" spans="1:11" x14ac:dyDescent="0.2">
      <c r="A4" t="s">
        <v>7</v>
      </c>
      <c r="B4" t="s">
        <v>39</v>
      </c>
      <c r="C4" t="s">
        <v>6</v>
      </c>
      <c r="D4" t="s">
        <v>44</v>
      </c>
      <c r="E4" t="s">
        <v>28</v>
      </c>
      <c r="F4" t="s">
        <v>18</v>
      </c>
      <c r="G4" s="1" t="s">
        <v>41</v>
      </c>
      <c r="H4" t="s">
        <v>28</v>
      </c>
    </row>
    <row r="5" spans="1:11" x14ac:dyDescent="0.2">
      <c r="A5" t="s">
        <v>7</v>
      </c>
      <c r="B5" t="s">
        <v>38</v>
      </c>
      <c r="C5" t="s">
        <v>6</v>
      </c>
      <c r="D5" t="s">
        <v>43</v>
      </c>
      <c r="E5" t="s">
        <v>28</v>
      </c>
      <c r="F5" t="s">
        <v>18</v>
      </c>
      <c r="G5" s="1" t="s">
        <v>41</v>
      </c>
      <c r="H5" t="s">
        <v>28</v>
      </c>
    </row>
    <row r="6" spans="1:11" x14ac:dyDescent="0.2">
      <c r="A6" t="s">
        <v>7</v>
      </c>
      <c r="B6" s="3" t="s">
        <v>21</v>
      </c>
      <c r="C6" t="s">
        <v>6</v>
      </c>
      <c r="D6" t="s">
        <v>5</v>
      </c>
      <c r="E6" t="s">
        <v>5</v>
      </c>
      <c r="F6" t="s">
        <v>18</v>
      </c>
      <c r="G6" s="1" t="s">
        <v>35</v>
      </c>
      <c r="H6" t="s">
        <v>8</v>
      </c>
    </row>
    <row r="7" spans="1:11" x14ac:dyDescent="0.2">
      <c r="A7" t="s">
        <v>34</v>
      </c>
      <c r="B7" s="3" t="s">
        <v>21</v>
      </c>
      <c r="C7" t="s">
        <v>6</v>
      </c>
      <c r="D7" t="s">
        <v>5</v>
      </c>
      <c r="E7" t="s">
        <v>5</v>
      </c>
      <c r="F7" t="s">
        <v>18</v>
      </c>
      <c r="G7" s="1" t="s">
        <v>35</v>
      </c>
      <c r="H7" t="s">
        <v>8</v>
      </c>
    </row>
    <row r="8" spans="1:11" x14ac:dyDescent="0.2">
      <c r="A8" t="s">
        <v>7</v>
      </c>
      <c r="B8" s="3" t="s">
        <v>40</v>
      </c>
      <c r="C8" t="s">
        <v>6</v>
      </c>
      <c r="D8" t="s">
        <v>19</v>
      </c>
      <c r="E8" t="s">
        <v>19</v>
      </c>
      <c r="F8" t="s">
        <v>18</v>
      </c>
      <c r="G8" s="1" t="s">
        <v>36</v>
      </c>
      <c r="H8" t="s">
        <v>20</v>
      </c>
    </row>
    <row r="9" spans="1:11" x14ac:dyDescent="0.2">
      <c r="A9" t="s">
        <v>7</v>
      </c>
      <c r="B9" s="3" t="s">
        <v>38</v>
      </c>
      <c r="C9" t="s">
        <v>6</v>
      </c>
      <c r="D9" t="s">
        <v>51</v>
      </c>
      <c r="E9" t="s">
        <v>49</v>
      </c>
      <c r="F9" t="s">
        <v>18</v>
      </c>
      <c r="G9" s="1" t="s">
        <v>50</v>
      </c>
      <c r="H9" t="s">
        <v>49</v>
      </c>
    </row>
    <row r="10" spans="1:11" x14ac:dyDescent="0.2">
      <c r="A10" t="s">
        <v>28</v>
      </c>
      <c r="B10" s="3" t="s">
        <v>41</v>
      </c>
      <c r="C10" t="s">
        <v>6</v>
      </c>
      <c r="D10" t="s">
        <v>51</v>
      </c>
      <c r="E10" t="s">
        <v>49</v>
      </c>
      <c r="F10" t="s">
        <v>18</v>
      </c>
      <c r="G10" s="1" t="s">
        <v>50</v>
      </c>
      <c r="H10" t="s">
        <v>49</v>
      </c>
    </row>
    <row r="11" spans="1:11" x14ac:dyDescent="0.2">
      <c r="A11" t="s">
        <v>7</v>
      </c>
      <c r="B11" s="3" t="s">
        <v>40</v>
      </c>
      <c r="C11" t="s">
        <v>6</v>
      </c>
      <c r="D11" t="s">
        <v>51</v>
      </c>
      <c r="E11" t="s">
        <v>49</v>
      </c>
      <c r="F11" t="s">
        <v>18</v>
      </c>
      <c r="G11" s="1" t="s">
        <v>50</v>
      </c>
      <c r="H11" t="s">
        <v>49</v>
      </c>
    </row>
    <row r="12" spans="1:11" x14ac:dyDescent="0.2">
      <c r="A12" t="s">
        <v>7</v>
      </c>
      <c r="B12" s="3" t="s">
        <v>39</v>
      </c>
      <c r="C12" t="s">
        <v>6</v>
      </c>
      <c r="D12" t="s">
        <v>52</v>
      </c>
      <c r="E12" t="s">
        <v>49</v>
      </c>
      <c r="F12" t="s">
        <v>18</v>
      </c>
      <c r="G12" s="1" t="s">
        <v>50</v>
      </c>
      <c r="H12" t="s">
        <v>49</v>
      </c>
    </row>
    <row r="13" spans="1:11" x14ac:dyDescent="0.2">
      <c r="A13" t="s">
        <v>34</v>
      </c>
      <c r="B13" s="3" t="s">
        <v>37</v>
      </c>
      <c r="C13" t="s">
        <v>6</v>
      </c>
      <c r="D13" t="s">
        <v>51</v>
      </c>
      <c r="E13" t="s">
        <v>49</v>
      </c>
      <c r="F13" t="s">
        <v>18</v>
      </c>
      <c r="G13" s="1" t="s">
        <v>50</v>
      </c>
      <c r="H13" t="s">
        <v>49</v>
      </c>
    </row>
    <row r="14" spans="1:11" x14ac:dyDescent="0.2">
      <c r="A14" t="s">
        <v>49</v>
      </c>
      <c r="B14" s="3" t="s">
        <v>21</v>
      </c>
      <c r="C14" t="s">
        <v>6</v>
      </c>
      <c r="D14" t="s">
        <v>22</v>
      </c>
      <c r="E14" s="5" t="s">
        <v>22</v>
      </c>
      <c r="F14" t="s">
        <v>18</v>
      </c>
      <c r="G14" s="1" t="s">
        <v>42</v>
      </c>
      <c r="H14" t="s">
        <v>23</v>
      </c>
    </row>
    <row r="15" spans="1:11" x14ac:dyDescent="0.2">
      <c r="A15" t="s">
        <v>7</v>
      </c>
      <c r="B15" t="s">
        <v>21</v>
      </c>
      <c r="C15" t="s">
        <v>6</v>
      </c>
      <c r="D15" t="s">
        <v>22</v>
      </c>
      <c r="E15" s="5" t="s">
        <v>22</v>
      </c>
      <c r="F15" t="s">
        <v>18</v>
      </c>
      <c r="G15" s="1" t="s">
        <v>42</v>
      </c>
      <c r="H15" t="s">
        <v>23</v>
      </c>
    </row>
    <row r="16" spans="1:11" x14ac:dyDescent="0.2">
      <c r="A16" t="s">
        <v>8</v>
      </c>
      <c r="B16" t="s">
        <v>21</v>
      </c>
      <c r="C16" t="s">
        <v>6</v>
      </c>
      <c r="D16" t="s">
        <v>22</v>
      </c>
      <c r="E16" s="5" t="s">
        <v>22</v>
      </c>
      <c r="F16" t="s">
        <v>18</v>
      </c>
      <c r="G16" s="1" t="s">
        <v>42</v>
      </c>
      <c r="H16" t="s">
        <v>23</v>
      </c>
    </row>
    <row r="17" spans="1:8" x14ac:dyDescent="0.2">
      <c r="A17" t="s">
        <v>20</v>
      </c>
      <c r="B17" t="s">
        <v>21</v>
      </c>
      <c r="C17" t="s">
        <v>6</v>
      </c>
      <c r="D17" t="s">
        <v>22</v>
      </c>
      <c r="E17" s="5" t="s">
        <v>22</v>
      </c>
      <c r="F17" t="s">
        <v>18</v>
      </c>
      <c r="G17" s="1" t="s">
        <v>42</v>
      </c>
      <c r="H17" t="s">
        <v>23</v>
      </c>
    </row>
    <row r="18" spans="1:8" x14ac:dyDescent="0.2">
      <c r="A18" t="s">
        <v>28</v>
      </c>
      <c r="B18" t="s">
        <v>21</v>
      </c>
      <c r="C18" t="s">
        <v>6</v>
      </c>
      <c r="D18" t="s">
        <v>22</v>
      </c>
      <c r="E18" s="5" t="s">
        <v>22</v>
      </c>
      <c r="F18" t="s">
        <v>18</v>
      </c>
      <c r="G18" s="1" t="s">
        <v>42</v>
      </c>
      <c r="H18" t="s">
        <v>23</v>
      </c>
    </row>
    <row r="19" spans="1:8" x14ac:dyDescent="0.2">
      <c r="A19" t="s">
        <v>34</v>
      </c>
      <c r="B19" s="1" t="s">
        <v>21</v>
      </c>
      <c r="C19" t="s">
        <v>6</v>
      </c>
      <c r="D19" s="2" t="s">
        <v>22</v>
      </c>
      <c r="E19" s="5" t="s">
        <v>22</v>
      </c>
      <c r="F19" t="s">
        <v>18</v>
      </c>
      <c r="G19" s="1" t="s">
        <v>42</v>
      </c>
      <c r="H19" t="s">
        <v>23</v>
      </c>
    </row>
    <row r="21" spans="1:8" x14ac:dyDescent="0.2">
      <c r="E21" s="5"/>
      <c r="G21" s="1"/>
      <c r="H21" s="5"/>
    </row>
    <row r="22" spans="1:8" x14ac:dyDescent="0.2">
      <c r="E22" s="5"/>
      <c r="G22" s="1"/>
      <c r="H22" s="5"/>
    </row>
    <row r="23" spans="1:8" x14ac:dyDescent="0.2">
      <c r="E23" s="5"/>
      <c r="G23" s="1"/>
      <c r="H23" s="5"/>
    </row>
    <row r="24" spans="1:8" x14ac:dyDescent="0.2">
      <c r="E24" s="5"/>
      <c r="G24" s="1"/>
      <c r="H24" s="5"/>
    </row>
    <row r="25" spans="1:8" x14ac:dyDescent="0.2">
      <c r="G25" s="1"/>
      <c r="H25" s="5"/>
    </row>
    <row r="26" spans="1:8" x14ac:dyDescent="0.2">
      <c r="G26" s="1"/>
      <c r="H2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zoomScale="120" zoomScaleNormal="120" workbookViewId="0">
      <selection activeCell="B5" sqref="B5"/>
    </sheetView>
  </sheetViews>
  <sheetFormatPr baseColWidth="10" defaultColWidth="10.83203125" defaultRowHeight="16" x14ac:dyDescent="0.2"/>
  <cols>
    <col min="1" max="1" width="10.83203125" style="2"/>
    <col min="2" max="2" width="18.6640625" style="2" bestFit="1" customWidth="1"/>
    <col min="3" max="16384" width="10.83203125" style="2"/>
  </cols>
  <sheetData>
    <row r="1" spans="1:3" x14ac:dyDescent="0.2">
      <c r="A1" s="2" t="s">
        <v>0</v>
      </c>
      <c r="B1" s="2" t="s">
        <v>32</v>
      </c>
      <c r="C1" s="2" t="s">
        <v>1</v>
      </c>
    </row>
    <row r="2" spans="1:3" x14ac:dyDescent="0.2">
      <c r="A2" s="2" t="s">
        <v>2</v>
      </c>
      <c r="B2" s="1" t="s">
        <v>38</v>
      </c>
      <c r="C2" s="2" t="s">
        <v>3</v>
      </c>
    </row>
    <row r="3" spans="1:3" x14ac:dyDescent="0.2">
      <c r="A3" s="2" t="s">
        <v>3</v>
      </c>
      <c r="B3" s="1" t="s">
        <v>39</v>
      </c>
      <c r="C3" s="3" t="s">
        <v>4</v>
      </c>
    </row>
    <row r="4" spans="1:3" x14ac:dyDescent="0.2">
      <c r="A4" s="3" t="s">
        <v>4</v>
      </c>
      <c r="B4" s="1" t="s">
        <v>40</v>
      </c>
      <c r="C4" s="4" t="s">
        <v>33</v>
      </c>
    </row>
    <row r="5" spans="1:3" x14ac:dyDescent="0.2">
      <c r="A5" s="4" t="s">
        <v>33</v>
      </c>
      <c r="B5" s="1" t="s">
        <v>45</v>
      </c>
      <c r="C5" s="1" t="s">
        <v>46</v>
      </c>
    </row>
    <row r="6" spans="1:3" x14ac:dyDescent="0.2">
      <c r="A6" s="1"/>
      <c r="B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2F8A-E41E-BA49-91FD-86F83EE39916}">
  <dimension ref="A1:D7"/>
  <sheetViews>
    <sheetView workbookViewId="0">
      <selection activeCell="E19" sqref="E19"/>
    </sheetView>
  </sheetViews>
  <sheetFormatPr baseColWidth="10" defaultRowHeight="16" x14ac:dyDescent="0.2"/>
  <cols>
    <col min="1" max="1" width="12.6640625" bestFit="1" customWidth="1"/>
  </cols>
  <sheetData>
    <row r="1" spans="1:4" x14ac:dyDescent="0.2">
      <c r="A1" t="s">
        <v>63</v>
      </c>
      <c r="B1" t="s">
        <v>62</v>
      </c>
      <c r="C1" t="s">
        <v>61</v>
      </c>
      <c r="D1" t="s">
        <v>60</v>
      </c>
    </row>
    <row r="2" spans="1:4" x14ac:dyDescent="0.2">
      <c r="A2" s="8" t="s">
        <v>59</v>
      </c>
      <c r="B2">
        <v>3928000</v>
      </c>
      <c r="C2" t="s">
        <v>58</v>
      </c>
    </row>
    <row r="3" spans="1:4" x14ac:dyDescent="0.2">
      <c r="A3" s="8" t="s">
        <v>57</v>
      </c>
    </row>
    <row r="4" spans="1:4" x14ac:dyDescent="0.2">
      <c r="A4" s="8" t="s">
        <v>56</v>
      </c>
    </row>
    <row r="5" spans="1:4" x14ac:dyDescent="0.2">
      <c r="A5" s="8" t="s">
        <v>55</v>
      </c>
      <c r="B5">
        <v>0.65</v>
      </c>
    </row>
    <row r="6" spans="1:4" x14ac:dyDescent="0.2">
      <c r="A6" s="8" t="s">
        <v>54</v>
      </c>
      <c r="B6">
        <v>1.4</v>
      </c>
    </row>
    <row r="7" spans="1:4" x14ac:dyDescent="0.2">
      <c r="A7" s="8" t="s">
        <v>53</v>
      </c>
      <c r="B7"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9D13E-3B02-A94C-862D-D7DA69B545C4}">
  <dimension ref="A1:K10"/>
  <sheetViews>
    <sheetView tabSelected="1" workbookViewId="0">
      <selection activeCell="I16" sqref="I16"/>
    </sheetView>
  </sheetViews>
  <sheetFormatPr baseColWidth="10" defaultRowHeight="16" x14ac:dyDescent="0.2"/>
  <cols>
    <col min="1" max="1" width="13.5" bestFit="1" customWidth="1"/>
    <col min="2" max="2" width="13.6640625" bestFit="1" customWidth="1"/>
  </cols>
  <sheetData>
    <row r="1" spans="1:11" s="2" customFormat="1" x14ac:dyDescent="0.2">
      <c r="A1" s="8" t="s">
        <v>69</v>
      </c>
      <c r="B1" s="8" t="s">
        <v>70</v>
      </c>
      <c r="C1" s="8" t="s">
        <v>71</v>
      </c>
      <c r="D1" s="8" t="s">
        <v>72</v>
      </c>
      <c r="E1" s="8" t="s">
        <v>55</v>
      </c>
      <c r="F1" s="8" t="s">
        <v>53</v>
      </c>
      <c r="G1" s="8" t="s">
        <v>54</v>
      </c>
      <c r="H1" s="8" t="s">
        <v>73</v>
      </c>
      <c r="I1" s="8" t="s">
        <v>74</v>
      </c>
      <c r="J1" s="8" t="s">
        <v>75</v>
      </c>
      <c r="K1" s="8" t="s">
        <v>76</v>
      </c>
    </row>
    <row r="2" spans="1:11" x14ac:dyDescent="0.2">
      <c r="A2" s="1" t="s">
        <v>41</v>
      </c>
      <c r="B2">
        <v>400</v>
      </c>
      <c r="C2">
        <v>1.7</v>
      </c>
      <c r="D2" t="s">
        <v>28</v>
      </c>
      <c r="E2">
        <v>0.7</v>
      </c>
      <c r="F2" s="9">
        <v>0.05</v>
      </c>
      <c r="G2">
        <v>1.4</v>
      </c>
      <c r="H2">
        <v>240</v>
      </c>
      <c r="I2">
        <v>2010</v>
      </c>
    </row>
    <row r="3" spans="1:11" x14ac:dyDescent="0.2">
      <c r="A3" s="1" t="s">
        <v>38</v>
      </c>
      <c r="B3">
        <v>220</v>
      </c>
      <c r="C3">
        <v>4.5</v>
      </c>
      <c r="D3" t="s">
        <v>3</v>
      </c>
      <c r="E3">
        <v>0.7</v>
      </c>
      <c r="F3" s="9">
        <v>0.05</v>
      </c>
      <c r="G3">
        <v>1.4</v>
      </c>
      <c r="H3">
        <v>270</v>
      </c>
      <c r="I3">
        <v>2010</v>
      </c>
    </row>
    <row r="4" spans="1:11" x14ac:dyDescent="0.2">
      <c r="A4" s="1" t="s">
        <v>39</v>
      </c>
      <c r="B4">
        <v>662</v>
      </c>
      <c r="C4">
        <v>3.9</v>
      </c>
      <c r="D4" t="s">
        <v>4</v>
      </c>
      <c r="E4">
        <v>0.7</v>
      </c>
      <c r="F4" s="9">
        <v>0.05</v>
      </c>
      <c r="G4">
        <v>1.4</v>
      </c>
      <c r="H4">
        <v>321</v>
      </c>
      <c r="I4">
        <v>2010</v>
      </c>
    </row>
    <row r="5" spans="1:11" x14ac:dyDescent="0.2">
      <c r="A5" s="1" t="s">
        <v>40</v>
      </c>
      <c r="B5">
        <v>459</v>
      </c>
      <c r="C5">
        <v>4.4000000000000004</v>
      </c>
      <c r="D5" t="s">
        <v>33</v>
      </c>
      <c r="E5">
        <v>0.7</v>
      </c>
      <c r="F5" s="9">
        <v>0.05</v>
      </c>
      <c r="G5">
        <v>1.4</v>
      </c>
      <c r="H5">
        <v>396</v>
      </c>
      <c r="I5">
        <v>2010</v>
      </c>
    </row>
    <row r="6" spans="1:11" x14ac:dyDescent="0.2">
      <c r="A6" s="1" t="s">
        <v>45</v>
      </c>
      <c r="B6">
        <f>195+450</f>
        <v>645</v>
      </c>
      <c r="C6">
        <v>4</v>
      </c>
      <c r="D6" t="s">
        <v>46</v>
      </c>
      <c r="E6">
        <v>0.7</v>
      </c>
      <c r="F6" s="9">
        <v>0.05</v>
      </c>
      <c r="G6">
        <v>1.4</v>
      </c>
      <c r="H6">
        <f>360+480</f>
        <v>840</v>
      </c>
      <c r="I6">
        <v>2010</v>
      </c>
      <c r="K6" t="s">
        <v>77</v>
      </c>
    </row>
    <row r="7" spans="1:11" x14ac:dyDescent="0.2">
      <c r="A7" s="1" t="s">
        <v>35</v>
      </c>
      <c r="B7">
        <v>16</v>
      </c>
      <c r="C7">
        <v>0.4</v>
      </c>
      <c r="D7" t="s">
        <v>5</v>
      </c>
      <c r="E7">
        <v>0.7</v>
      </c>
      <c r="F7" s="9">
        <v>0.05</v>
      </c>
      <c r="G7">
        <v>1.4</v>
      </c>
      <c r="H7">
        <v>34</v>
      </c>
      <c r="I7">
        <v>2010</v>
      </c>
    </row>
    <row r="8" spans="1:11" x14ac:dyDescent="0.2">
      <c r="A8" s="1" t="s">
        <v>36</v>
      </c>
      <c r="B8">
        <v>130</v>
      </c>
      <c r="C8">
        <f>1900*365/1000000</f>
        <v>0.69350000000000001</v>
      </c>
      <c r="D8" t="s">
        <v>19</v>
      </c>
      <c r="E8">
        <v>0.7</v>
      </c>
      <c r="F8" s="9">
        <v>0.05</v>
      </c>
      <c r="G8">
        <v>1.4</v>
      </c>
      <c r="H8">
        <v>35</v>
      </c>
      <c r="I8">
        <v>2010</v>
      </c>
    </row>
    <row r="9" spans="1:11" x14ac:dyDescent="0.2">
      <c r="A9" s="1" t="s">
        <v>42</v>
      </c>
      <c r="B9">
        <v>280</v>
      </c>
      <c r="C9">
        <f>215*365*24*3.6/1000000</f>
        <v>6.78024</v>
      </c>
      <c r="D9" t="s">
        <v>78</v>
      </c>
      <c r="E9">
        <v>0.7</v>
      </c>
      <c r="F9" s="9">
        <v>0.05</v>
      </c>
      <c r="G9">
        <v>1.4</v>
      </c>
      <c r="H9">
        <v>40</v>
      </c>
      <c r="I9">
        <v>2010</v>
      </c>
    </row>
    <row r="10" spans="1:11" x14ac:dyDescent="0.2">
      <c r="A10" s="1" t="s">
        <v>79</v>
      </c>
      <c r="B10">
        <v>0</v>
      </c>
      <c r="C10">
        <v>4</v>
      </c>
      <c r="D10" t="s">
        <v>46</v>
      </c>
      <c r="E10">
        <v>0.7</v>
      </c>
      <c r="F10" s="9">
        <v>0.05</v>
      </c>
      <c r="G10">
        <v>1.4</v>
      </c>
      <c r="H10">
        <v>810</v>
      </c>
      <c r="I10">
        <v>2010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DF4A-8806-DC4D-9AED-FFA8CB7135BC}">
  <dimension ref="A1:D4"/>
  <sheetViews>
    <sheetView workbookViewId="0">
      <selection sqref="A1:E5"/>
    </sheetView>
  </sheetViews>
  <sheetFormatPr baseColWidth="10" defaultRowHeight="16" x14ac:dyDescent="0.2"/>
  <sheetData>
    <row r="1" spans="1:4" x14ac:dyDescent="0.2">
      <c r="A1" t="s">
        <v>63</v>
      </c>
      <c r="B1" t="s">
        <v>62</v>
      </c>
      <c r="C1" t="s">
        <v>61</v>
      </c>
      <c r="D1" t="s">
        <v>60</v>
      </c>
    </row>
    <row r="2" spans="1:4" x14ac:dyDescent="0.2">
      <c r="A2" t="s">
        <v>68</v>
      </c>
      <c r="B2">
        <f>2176+810</f>
        <v>2986</v>
      </c>
    </row>
    <row r="3" spans="1:4" x14ac:dyDescent="0.2">
      <c r="A3" t="s">
        <v>67</v>
      </c>
      <c r="B3">
        <v>94000</v>
      </c>
      <c r="C3" t="s">
        <v>66</v>
      </c>
    </row>
    <row r="4" spans="1:4" x14ac:dyDescent="0.2">
      <c r="A4" t="s">
        <v>65</v>
      </c>
      <c r="B4">
        <v>5.1200000000000002E-2</v>
      </c>
      <c r="C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chains</vt:lpstr>
      <vt:lpstr>connections</vt:lpstr>
      <vt:lpstr>steel</vt:lpstr>
      <vt:lpstr>CapEx</vt:lpstr>
      <vt:lpstr>CapEx-Units</vt:lpstr>
      <vt:lpstr>OpEx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2019-03-19T19:31:52Z</dcterms:created>
  <dcterms:modified xsi:type="dcterms:W3CDTF">2020-08-20T17:26:27Z</dcterms:modified>
</cp:coreProperties>
</file>