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tanzer\GitHub\BlackBlox\data\steel\"/>
    </mc:Choice>
  </mc:AlternateContent>
  <bookViews>
    <workbookView xWindow="165" yWindow="465" windowWidth="25260" windowHeight="15765" activeTab="5"/>
  </bookViews>
  <sheets>
    <sheet name="Factory List" sheetId="1" r:id="rId1"/>
    <sheet name="1990" sheetId="4" r:id="rId2"/>
    <sheet name="2010" sheetId="8" r:id="rId3"/>
    <sheet name="2015" sheetId="11" r:id="rId4"/>
    <sheet name="2030" sheetId="9" r:id="rId5"/>
    <sheet name="2050" sheetId="10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0" l="1"/>
  <c r="C3" i="10" s="1"/>
  <c r="C3" i="9"/>
  <c r="C4" i="9" l="1"/>
  <c r="C2" i="9"/>
  <c r="C2" i="8"/>
  <c r="C2" i="4"/>
</calcChain>
</file>

<file path=xl/sharedStrings.xml><?xml version="1.0" encoding="utf-8"?>
<sst xmlns="http://schemas.openxmlformats.org/spreadsheetml/2006/main" count="101" uniqueCount="40">
  <si>
    <t>Factory Name</t>
  </si>
  <si>
    <t>Factory Chains Sheet</t>
  </si>
  <si>
    <t>Factory Connections Sheet</t>
  </si>
  <si>
    <t>Factory File</t>
  </si>
  <si>
    <t>Factory Product</t>
  </si>
  <si>
    <t>Product Qty</t>
  </si>
  <si>
    <t>Scenario</t>
  </si>
  <si>
    <t>steel</t>
  </si>
  <si>
    <t>EUROFER 1990</t>
  </si>
  <si>
    <t>EUROFER 2010</t>
  </si>
  <si>
    <t>BF-BOF</t>
  </si>
  <si>
    <t>EAF</t>
  </si>
  <si>
    <t>BF-EAF Average</t>
  </si>
  <si>
    <t>meta-notes</t>
  </si>
  <si>
    <t>qty from worldsteel</t>
  </si>
  <si>
    <t>qty from EUROFER; production total + scrap rate as EAF</t>
  </si>
  <si>
    <t>BF-BOF w CCS</t>
  </si>
  <si>
    <t>BF-BOF w CCS BF</t>
  </si>
  <si>
    <t>BF-BOF w CCS BF CO</t>
  </si>
  <si>
    <t>EU-BF-base</t>
  </si>
  <si>
    <t>EU-EAF-base</t>
  </si>
  <si>
    <t>EU-BF-base-2030</t>
  </si>
  <si>
    <t>BF-BOF bio</t>
  </si>
  <si>
    <t>BF-BOF bio w CCS</t>
  </si>
  <si>
    <t>BF-BOF bio w CCS BF</t>
  </si>
  <si>
    <t>BF-BOF bio w CCS BF CO</t>
  </si>
  <si>
    <t>chains</t>
  </si>
  <si>
    <t>connections</t>
  </si>
  <si>
    <t>EU-EAF-base-2050</t>
  </si>
  <si>
    <t>EU-BF-C</t>
  </si>
  <si>
    <t>bf-eaf chains</t>
  </si>
  <si>
    <t>bf-eaf connections</t>
  </si>
  <si>
    <t>C:\Users\setanzer\GitHub\BlackBlox\data\steel\steel_simplified_factory.xlsx</t>
  </si>
  <si>
    <t>C:\Users\setanzer\GitHub\BlackBlox\data\steel\steel_simplified_EAF.xlsx</t>
  </si>
  <si>
    <t>C:\Users\setanzer\GitHub\BlackBlox\data\steel\bb_steel_factories.xlsx</t>
  </si>
  <si>
    <t>C:\Users\setanzer\GitHub\BlackBlox\data\steel\steel_simplified_factory-ccs.xlsx</t>
  </si>
  <si>
    <t>C:\Users\setanzer\GitHub\BlackBlox\data\steel\steel_simplified_factory-ccs-bfonly.xlsx</t>
  </si>
  <si>
    <t>C:\Users\setanzer\GitHub\BlackBlox\data\steel\steel_simplified_factory-ccs-bfcoke.xlsx</t>
  </si>
  <si>
    <t>crude steel</t>
  </si>
  <si>
    <t>EU-EAF-base-2030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</si>
</sst>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3" sqref="B3"/>
    </sheetView>
  </sheetViews>
  <sheetFormatPr defaultColWidth="11" defaultRowHeight="15.75" x14ac:dyDescent="0.25"/>
  <cols>
    <col min="1" max="1" width="25" customWidth="1"/>
    <col min="2" max="2" width="34.125" bestFit="1" customWidth="1"/>
    <col min="3" max="3" width="18.875" customWidth="1"/>
    <col min="4" max="4" width="25.125" customWidth="1"/>
  </cols>
  <sheetData>
    <row r="1" spans="1:4" x14ac:dyDescent="0.25">
      <c r="A1" t="s">
        <v>0</v>
      </c>
      <c r="B1" t="s">
        <v>3</v>
      </c>
      <c r="C1" t="s">
        <v>1</v>
      </c>
      <c r="D1" t="s">
        <v>2</v>
      </c>
    </row>
    <row r="2" spans="1:4" x14ac:dyDescent="0.25">
      <c r="A2" t="s">
        <v>10</v>
      </c>
      <c r="B2" t="s">
        <v>32</v>
      </c>
      <c r="C2" t="s">
        <v>26</v>
      </c>
      <c r="D2" t="s">
        <v>27</v>
      </c>
    </row>
    <row r="3" spans="1:4" x14ac:dyDescent="0.25">
      <c r="A3" t="s">
        <v>11</v>
      </c>
      <c r="B3" t="s">
        <v>33</v>
      </c>
      <c r="C3" t="s">
        <v>26</v>
      </c>
      <c r="D3" t="s">
        <v>27</v>
      </c>
    </row>
    <row r="4" spans="1:4" x14ac:dyDescent="0.25">
      <c r="A4" t="s">
        <v>12</v>
      </c>
      <c r="B4" t="s">
        <v>34</v>
      </c>
      <c r="C4" t="s">
        <v>30</v>
      </c>
      <c r="D4" t="s">
        <v>31</v>
      </c>
    </row>
    <row r="5" spans="1:4" x14ac:dyDescent="0.25">
      <c r="A5" t="s">
        <v>16</v>
      </c>
      <c r="B5" t="s">
        <v>35</v>
      </c>
      <c r="C5" t="s">
        <v>26</v>
      </c>
      <c r="D5" t="s">
        <v>27</v>
      </c>
    </row>
    <row r="6" spans="1:4" x14ac:dyDescent="0.25">
      <c r="A6" t="s">
        <v>17</v>
      </c>
      <c r="B6" t="s">
        <v>36</v>
      </c>
      <c r="C6" t="s">
        <v>26</v>
      </c>
      <c r="D6" t="s">
        <v>27</v>
      </c>
    </row>
    <row r="7" spans="1:4" x14ac:dyDescent="0.25">
      <c r="A7" t="s">
        <v>18</v>
      </c>
      <c r="B7" t="s">
        <v>37</v>
      </c>
      <c r="C7" t="s">
        <v>26</v>
      </c>
      <c r="D7" t="s">
        <v>27</v>
      </c>
    </row>
    <row r="8" spans="1:4" x14ac:dyDescent="0.25">
      <c r="A8" t="s">
        <v>22</v>
      </c>
      <c r="B8" t="s">
        <v>32</v>
      </c>
      <c r="C8" t="s">
        <v>26</v>
      </c>
      <c r="D8" t="s">
        <v>27</v>
      </c>
    </row>
    <row r="9" spans="1:4" x14ac:dyDescent="0.25">
      <c r="A9" t="s">
        <v>23</v>
      </c>
      <c r="B9" t="s">
        <v>35</v>
      </c>
      <c r="C9" t="s">
        <v>26</v>
      </c>
      <c r="D9" t="s">
        <v>27</v>
      </c>
    </row>
    <row r="10" spans="1:4" x14ac:dyDescent="0.25">
      <c r="A10" t="s">
        <v>24</v>
      </c>
      <c r="B10" t="s">
        <v>36</v>
      </c>
      <c r="C10" t="s">
        <v>26</v>
      </c>
      <c r="D10" t="s">
        <v>27</v>
      </c>
    </row>
    <row r="11" spans="1:4" x14ac:dyDescent="0.25">
      <c r="A11" t="s">
        <v>25</v>
      </c>
      <c r="B11" t="s">
        <v>37</v>
      </c>
      <c r="C11" t="s">
        <v>26</v>
      </c>
      <c r="D11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defaultColWidth="11" defaultRowHeight="15.75" x14ac:dyDescent="0.25"/>
  <cols>
    <col min="1" max="1" width="25" customWidth="1"/>
    <col min="2" max="2" width="15.375" customWidth="1"/>
    <col min="3" max="3" width="12.5" customWidth="1"/>
  </cols>
  <sheetData>
    <row r="1" spans="1:5" x14ac:dyDescent="0.25">
      <c r="A1" t="s">
        <v>0</v>
      </c>
      <c r="B1" t="s">
        <v>4</v>
      </c>
      <c r="C1" t="s">
        <v>5</v>
      </c>
      <c r="D1" t="s">
        <v>6</v>
      </c>
      <c r="E1" t="s">
        <v>13</v>
      </c>
    </row>
    <row r="2" spans="1:5" x14ac:dyDescent="0.25">
      <c r="A2" t="s">
        <v>12</v>
      </c>
      <c r="B2" t="s">
        <v>7</v>
      </c>
      <c r="C2">
        <f>133+55</f>
        <v>188</v>
      </c>
      <c r="D2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" sqref="E1"/>
    </sheetView>
  </sheetViews>
  <sheetFormatPr defaultColWidth="11" defaultRowHeight="15.75" x14ac:dyDescent="0.25"/>
  <cols>
    <col min="1" max="1" width="25" customWidth="1"/>
    <col min="2" max="2" width="15.375" customWidth="1"/>
    <col min="3" max="3" width="12.5" customWidth="1"/>
  </cols>
  <sheetData>
    <row r="1" spans="1:5" x14ac:dyDescent="0.25">
      <c r="A1" t="s">
        <v>0</v>
      </c>
      <c r="B1" t="s">
        <v>4</v>
      </c>
      <c r="C1" t="s">
        <v>5</v>
      </c>
      <c r="D1" t="s">
        <v>6</v>
      </c>
      <c r="E1" t="s">
        <v>13</v>
      </c>
    </row>
    <row r="2" spans="1:5" x14ac:dyDescent="0.25">
      <c r="A2" t="s">
        <v>12</v>
      </c>
      <c r="B2" t="s">
        <v>7</v>
      </c>
      <c r="C2">
        <f>101+71</f>
        <v>172</v>
      </c>
      <c r="D2" s="1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11" sqref="D11"/>
    </sheetView>
  </sheetViews>
  <sheetFormatPr defaultColWidth="11" defaultRowHeight="15.75" x14ac:dyDescent="0.25"/>
  <cols>
    <col min="1" max="1" width="25" customWidth="1"/>
    <col min="2" max="2" width="15.375" customWidth="1"/>
    <col min="3" max="3" width="12.5" customWidth="1"/>
  </cols>
  <sheetData>
    <row r="1" spans="1:5" x14ac:dyDescent="0.25">
      <c r="A1" t="s">
        <v>0</v>
      </c>
      <c r="B1" t="s">
        <v>4</v>
      </c>
      <c r="C1" t="s">
        <v>5</v>
      </c>
      <c r="D1" t="s">
        <v>6</v>
      </c>
      <c r="E1" t="s">
        <v>13</v>
      </c>
    </row>
    <row r="2" spans="1:5" x14ac:dyDescent="0.25">
      <c r="A2" t="s">
        <v>10</v>
      </c>
      <c r="B2" t="s">
        <v>38</v>
      </c>
      <c r="C2">
        <v>100.864</v>
      </c>
      <c r="D2" s="1" t="s">
        <v>19</v>
      </c>
      <c r="E2" t="s">
        <v>14</v>
      </c>
    </row>
    <row r="3" spans="1:5" x14ac:dyDescent="0.25">
      <c r="A3" t="s">
        <v>11</v>
      </c>
      <c r="B3" t="s">
        <v>38</v>
      </c>
      <c r="C3">
        <v>65.247</v>
      </c>
      <c r="D3" t="s">
        <v>20</v>
      </c>
      <c r="E3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8" sqref="D8"/>
    </sheetView>
  </sheetViews>
  <sheetFormatPr defaultColWidth="11" defaultRowHeight="15.75" x14ac:dyDescent="0.25"/>
  <cols>
    <col min="1" max="1" width="25" customWidth="1"/>
    <col min="2" max="2" width="15.375" customWidth="1"/>
    <col min="3" max="3" width="10.125" customWidth="1"/>
    <col min="4" max="4" width="22.25" bestFit="1" customWidth="1"/>
  </cols>
  <sheetData>
    <row r="1" spans="1:5" x14ac:dyDescent="0.25">
      <c r="A1" t="s">
        <v>0</v>
      </c>
      <c r="B1" t="s">
        <v>4</v>
      </c>
      <c r="C1" t="s">
        <v>5</v>
      </c>
      <c r="D1" t="s">
        <v>6</v>
      </c>
      <c r="E1" t="s">
        <v>13</v>
      </c>
    </row>
    <row r="2" spans="1:5" x14ac:dyDescent="0.25">
      <c r="A2" t="s">
        <v>10</v>
      </c>
      <c r="B2" t="s">
        <v>38</v>
      </c>
      <c r="C2">
        <f>(204-$C$3)*0.8</f>
        <v>94.656000000000006</v>
      </c>
      <c r="D2" t="s">
        <v>21</v>
      </c>
      <c r="E2" t="s">
        <v>15</v>
      </c>
    </row>
    <row r="3" spans="1:5" x14ac:dyDescent="0.25">
      <c r="A3" t="s">
        <v>11</v>
      </c>
      <c r="B3" t="s">
        <v>38</v>
      </c>
      <c r="C3">
        <f>204*0.42</f>
        <v>85.679999999999993</v>
      </c>
      <c r="D3" t="s">
        <v>39</v>
      </c>
      <c r="E3" t="s">
        <v>15</v>
      </c>
    </row>
    <row r="4" spans="1:5" x14ac:dyDescent="0.25">
      <c r="A4" t="s">
        <v>22</v>
      </c>
      <c r="B4" t="s">
        <v>38</v>
      </c>
      <c r="C4">
        <f>(204-$C$3)*0.2</f>
        <v>23.664000000000001</v>
      </c>
      <c r="D4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D9" sqref="D9"/>
    </sheetView>
  </sheetViews>
  <sheetFormatPr defaultColWidth="11" defaultRowHeight="15.75" x14ac:dyDescent="0.25"/>
  <cols>
    <col min="1" max="1" width="25" customWidth="1"/>
    <col min="2" max="2" width="15.375" customWidth="1"/>
    <col min="3" max="3" width="12.5" customWidth="1"/>
  </cols>
  <sheetData>
    <row r="1" spans="1:5" x14ac:dyDescent="0.25">
      <c r="A1" t="s">
        <v>0</v>
      </c>
      <c r="B1" t="s">
        <v>4</v>
      </c>
      <c r="C1" t="s">
        <v>5</v>
      </c>
      <c r="D1" t="s">
        <v>6</v>
      </c>
      <c r="E1" t="s">
        <v>13</v>
      </c>
    </row>
    <row r="2" spans="1:5" x14ac:dyDescent="0.25">
      <c r="A2" t="s">
        <v>11</v>
      </c>
      <c r="B2" t="s">
        <v>38</v>
      </c>
      <c r="C2">
        <f>247*0.44</f>
        <v>108.68</v>
      </c>
      <c r="D2" t="s">
        <v>28</v>
      </c>
      <c r="E2" t="s">
        <v>15</v>
      </c>
    </row>
    <row r="3" spans="1:5" x14ac:dyDescent="0.25">
      <c r="A3" t="s">
        <v>25</v>
      </c>
      <c r="B3" t="s">
        <v>38</v>
      </c>
      <c r="C3">
        <f>247-C2</f>
        <v>138.32</v>
      </c>
      <c r="D3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Factory List</vt:lpstr>
      <vt:lpstr>1990</vt:lpstr>
      <vt:lpstr>2010</vt:lpstr>
      <vt:lpstr>2015</vt:lpstr>
      <vt:lpstr>2030</vt:lpstr>
      <vt:lpstr>2050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S.E. Tanzer</cp:lastModifiedBy>
  <dcterms:created xsi:type="dcterms:W3CDTF">2019-02-09T22:17:38Z</dcterms:created>
  <dcterms:modified xsi:type="dcterms:W3CDTF">2019-05-09T16:03:45Z</dcterms:modified>
</cp:coreProperties>
</file>