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215D69B7-05C2-B84B-A0D1-437D1ACD5406}" xr6:coauthVersionLast="43" xr6:coauthVersionMax="43" xr10:uidLastSave="{00000000-0000-0000-0000-000000000000}"/>
  <bookViews>
    <workbookView xWindow="9280" yWindow="460" windowWidth="22680" windowHeight="17540" xr2:uid="{00000000-000D-0000-FFFF-FFFF00000000}"/>
  </bookViews>
  <sheets>
    <sheet name="emissions" sheetId="1" r:id="rId1"/>
    <sheet name="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7" i="1"/>
  <c r="E11" i="1"/>
  <c r="F11" i="1"/>
  <c r="B12" i="1"/>
  <c r="B23" i="2" l="1"/>
  <c r="D11" i="1"/>
  <c r="C4" i="1"/>
  <c r="B4" i="1" s="1"/>
  <c r="C11" i="1"/>
  <c r="B11" i="1" s="1"/>
  <c r="C6" i="1"/>
  <c r="B6" i="1" s="1"/>
  <c r="C5" i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<sst xmlns="http://schemas.openxmlformats.org/spreadsheetml/2006/main" count="51" uniqueCount="35">
  <si>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</si>
  <si>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</si>
  <si>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</si>
  <si>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</si>
  <si>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</si>
  <si>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</si>
  <si>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</si>
  <si>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</si>
  <si>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</si>
  <si>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</si>
  <si>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</si>
  <si>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</si>
  <si>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</si>
  <si>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</si>
  <si>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</si>
  <si>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</si>
  <si>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</si>
  <si>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</si>
  <si>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</si>
  <si>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</si>
  <si>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</si>
  <si>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</si>
  <si>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</si>
  <si>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</si>
  <si>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charcoal - 2050</t>
  </si>
  <si>
    <t>CO2 removed</t>
  </si>
  <si>
    <t>iron ore</t>
  </si>
  <si>
    <t>CO2 fossil</t>
  </si>
  <si>
    <t>electricity - EU 2016</t>
  </si>
  <si>
    <t>electricity - decarbonized</t>
  </si>
  <si>
    <t>CO2 biogenic</t>
  </si>
  <si>
    <t>CH4 fossil</t>
  </si>
  <si>
    <t>CH4 biogenic</t>
  </si>
  <si>
    <t>CO2</t>
  </si>
  <si>
    <t>ecoinvent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</si>
</sst>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26.1640625" customWidth="1"/>
    <col min="2" max="2" width="15.1640625" customWidth="1"/>
    <col min="3" max="6" width="12.6640625" customWidth="1"/>
  </cols>
  <sheetData>
    <row r="1" spans="1:7" ht="32" x14ac:dyDescent="0.2">
      <c r="A1" s="1" t="s">
        <v>19</v>
      </c>
      <c r="B1" s="1" t="s">
        <v>33</v>
      </c>
      <c r="C1" s="1" t="s">
        <v>27</v>
      </c>
      <c r="D1" s="1" t="s">
        <v>30</v>
      </c>
      <c r="E1" s="1" t="s">
        <v>31</v>
      </c>
      <c r="F1" s="1" t="s">
        <v>32</v>
      </c>
      <c r="G1" s="1" t="s">
        <v>20</v>
      </c>
    </row>
    <row r="2" spans="1:7" ht="16" x14ac:dyDescent="0.2">
      <c r="A2" s="2" t="s">
        <v>0</v>
      </c>
      <c r="B2" s="2"/>
      <c r="C2" s="2"/>
      <c r="D2" s="2"/>
      <c r="E2" s="2"/>
      <c r="F2" s="2"/>
      <c r="G2" s="2"/>
    </row>
    <row r="3" spans="1:7" ht="16" x14ac:dyDescent="0.2">
      <c r="A3" s="2" t="s">
        <v>1</v>
      </c>
      <c r="B3" s="2"/>
      <c r="C3" s="2" t="s">
        <v>21</v>
      </c>
      <c r="D3" s="2"/>
      <c r="E3" s="2" t="s">
        <v>23</v>
      </c>
      <c r="F3" s="2"/>
      <c r="G3" s="2"/>
    </row>
    <row r="4" spans="1:7" x14ac:dyDescent="0.2">
      <c r="A4" t="s">
        <v>2</v>
      </c>
      <c r="B4">
        <f>SUM(C4:D4)</f>
        <v>2.992</v>
      </c>
      <c r="C4">
        <f>0.292</f>
        <v>0.29199999999999998</v>
      </c>
      <c r="D4">
        <v>2.7</v>
      </c>
      <c r="E4">
        <v>3.3700000000000001E-9</v>
      </c>
      <c r="F4">
        <v>1.1200000000000001</v>
      </c>
      <c r="G4" t="s">
        <v>34</v>
      </c>
    </row>
    <row r="5" spans="1:7" x14ac:dyDescent="0.2">
      <c r="A5" t="s">
        <v>3</v>
      </c>
      <c r="B5">
        <f>SUM(C5:D5)</f>
        <v>0.24137999999999998</v>
      </c>
      <c r="C5">
        <f>0.238</f>
        <v>0.23799999999999999</v>
      </c>
      <c r="D5">
        <v>3.3800000000000002E-3</v>
      </c>
      <c r="E5">
        <v>6.4000000000000002E-9</v>
      </c>
      <c r="F5">
        <v>6.2600000000000004E-5</v>
      </c>
      <c r="G5" t="s">
        <v>34</v>
      </c>
    </row>
    <row r="6" spans="1:7" x14ac:dyDescent="0.2">
      <c r="A6" t="s">
        <v>4</v>
      </c>
      <c r="B6">
        <f>SUM(C6:D6)</f>
        <v>0.24137999999999998</v>
      </c>
      <c r="C6">
        <f>0.238</f>
        <v>0.23799999999999999</v>
      </c>
      <c r="D6">
        <v>3.3800000000000002E-3</v>
      </c>
      <c r="E6">
        <v>6.4000000000000002E-9</v>
      </c>
      <c r="F6">
        <v>6.2600000000000004E-5</v>
      </c>
      <c r="G6" t="s">
        <v>34</v>
      </c>
    </row>
    <row r="7" spans="1:7" x14ac:dyDescent="0.2">
      <c r="A7" t="s">
        <v>5</v>
      </c>
      <c r="B7">
        <f>SUM(C7:D7)</f>
        <v>0.35599999999999998</v>
      </c>
      <c r="C7">
        <v>0.35599999999999998</v>
      </c>
      <c r="G7" t="s">
        <v>34</v>
      </c>
    </row>
    <row r="8" spans="1:7" x14ac:dyDescent="0.2">
      <c r="A8" t="s">
        <v>17</v>
      </c>
    </row>
    <row r="9" spans="1:7" x14ac:dyDescent="0.2">
      <c r="A9" t="s">
        <v>18</v>
      </c>
      <c r="B9">
        <f>SUM(C9:D9)</f>
        <v>0.36520000000000002</v>
      </c>
      <c r="C9">
        <v>0.36520000000000002</v>
      </c>
    </row>
    <row r="10" spans="1:7" x14ac:dyDescent="0.2">
      <c r="A10" t="s">
        <v>22</v>
      </c>
      <c r="B10">
        <f>SUM(C10:D10)</f>
        <v>4.8364000000000002E-3</v>
      </c>
      <c r="C10">
        <v>4.7499999999999999E-3</v>
      </c>
      <c r="D10">
        <v>8.6399999999999999E-5</v>
      </c>
      <c r="E10">
        <v>5.8999999999999998E-5</v>
      </c>
      <c r="F10">
        <v>2.6000000000000001E-6</v>
      </c>
    </row>
    <row r="11" spans="1:7" x14ac:dyDescent="0.2">
      <c r="A11" t="s">
        <v>26</v>
      </c>
      <c r="B11">
        <f>SUM(C11:D11)</f>
        <v>6.2744500000000009E-2</v>
      </c>
      <c r="C11">
        <f>(0.116+0.00782)/2</f>
        <v>6.1910000000000007E-2</v>
      </c>
      <c r="D11">
        <f>(0.000685+0.000984)/2</f>
        <v>8.3449999999999996E-4</v>
      </c>
      <c r="E11">
        <f>(0.000000000244+0.00000000131)/2</f>
        <v>7.7700000000000001E-10</v>
      </c>
      <c r="F11">
        <f>(0.00000585+0.000059)/2</f>
        <v>3.2425000000000002E-5</v>
      </c>
    </row>
    <row r="12" spans="1:7" x14ac:dyDescent="0.2">
      <c r="A12" t="s">
        <v>28</v>
      </c>
      <c r="B12" s="3">
        <f>1077/4079/3.6</f>
        <v>7.334313965841302E-2</v>
      </c>
      <c r="C12">
        <v>0</v>
      </c>
    </row>
    <row r="13" spans="1:7" x14ac:dyDescent="0.2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7" x14ac:dyDescent="0.2">
      <c r="A14" t="s">
        <v>9</v>
      </c>
      <c r="B14">
        <v>7.2999999999999995E-2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27" sqref="B27"/>
    </sheetView>
  </sheetViews>
  <sheetFormatPr baseColWidth="10" defaultColWidth="11.5" defaultRowHeight="15" x14ac:dyDescent="0.2"/>
  <cols>
    <col min="1" max="1" width="26.1640625" customWidth="1"/>
    <col min="2" max="2" width="12.6640625" customWidth="1"/>
  </cols>
  <sheetData>
    <row r="1" spans="1:2" ht="16" x14ac:dyDescent="0.2">
      <c r="A1" s="1" t="s">
        <v>19</v>
      </c>
      <c r="B1" s="1" t="s">
        <v>25</v>
      </c>
    </row>
    <row r="2" spans="1:2" ht="16" x14ac:dyDescent="0.2">
      <c r="A2" s="2" t="s">
        <v>0</v>
      </c>
      <c r="B2" s="2"/>
    </row>
    <row r="3" spans="1:2" ht="16" x14ac:dyDescent="0.2">
      <c r="A3" s="2" t="s">
        <v>1</v>
      </c>
      <c r="B3" s="2" t="s">
        <v>21</v>
      </c>
    </row>
    <row r="4" spans="1:2" x14ac:dyDescent="0.2">
      <c r="A4" t="s">
        <v>2</v>
      </c>
      <c r="B4">
        <v>4.54</v>
      </c>
    </row>
    <row r="5" spans="1:2" hidden="1" x14ac:dyDescent="0.2">
      <c r="A5" t="s">
        <v>24</v>
      </c>
      <c r="B5">
        <v>4.54</v>
      </c>
    </row>
    <row r="6" spans="1:2" x14ac:dyDescent="0.2">
      <c r="A6" t="s">
        <v>3</v>
      </c>
      <c r="B6">
        <v>2.06E-2</v>
      </c>
    </row>
    <row r="7" spans="1:2" x14ac:dyDescent="0.2">
      <c r="A7" t="s">
        <v>4</v>
      </c>
      <c r="B7">
        <v>2.06E-2</v>
      </c>
    </row>
    <row r="8" spans="1:2" x14ac:dyDescent="0.2">
      <c r="A8" t="s">
        <v>5</v>
      </c>
    </row>
    <row r="9" spans="1:2" hidden="1" x14ac:dyDescent="0.2">
      <c r="A9" t="s">
        <v>6</v>
      </c>
    </row>
    <row r="10" spans="1:2" hidden="1" x14ac:dyDescent="0.2">
      <c r="A10" t="s">
        <v>7</v>
      </c>
    </row>
    <row r="11" spans="1:2" hidden="1" x14ac:dyDescent="0.2">
      <c r="A11" t="s">
        <v>8</v>
      </c>
    </row>
    <row r="12" spans="1:2" hidden="1" x14ac:dyDescent="0.2">
      <c r="A12" t="s">
        <v>9</v>
      </c>
    </row>
    <row r="13" spans="1:2" hidden="1" x14ac:dyDescent="0.2">
      <c r="A13" t="s">
        <v>10</v>
      </c>
    </row>
    <row r="14" spans="1:2" hidden="1" x14ac:dyDescent="0.2">
      <c r="A14" t="s">
        <v>11</v>
      </c>
    </row>
    <row r="15" spans="1:2" hidden="1" x14ac:dyDescent="0.2">
      <c r="A15" t="s">
        <v>12</v>
      </c>
    </row>
    <row r="16" spans="1:2" hidden="1" x14ac:dyDescent="0.2">
      <c r="A16" t="s">
        <v>13</v>
      </c>
    </row>
    <row r="17" spans="1:2" hidden="1" x14ac:dyDescent="0.2">
      <c r="A17" t="s">
        <v>14</v>
      </c>
    </row>
    <row r="18" spans="1:2" hidden="1" x14ac:dyDescent="0.2">
      <c r="A18" t="s">
        <v>15</v>
      </c>
    </row>
    <row r="19" spans="1:2" hidden="1" x14ac:dyDescent="0.2">
      <c r="A19" t="s">
        <v>16</v>
      </c>
      <c r="B19">
        <v>0</v>
      </c>
    </row>
    <row r="20" spans="1:2" x14ac:dyDescent="0.2">
      <c r="A20" t="s">
        <v>17</v>
      </c>
    </row>
    <row r="21" spans="1:2" x14ac:dyDescent="0.2">
      <c r="A21" t="s">
        <v>18</v>
      </c>
    </row>
    <row r="22" spans="1:2" x14ac:dyDescent="0.2">
      <c r="A22" t="s">
        <v>22</v>
      </c>
      <c r="B22">
        <v>8.8700000000000001E-5</v>
      </c>
    </row>
    <row r="23" spans="1:2" x14ac:dyDescent="0.2">
      <c r="A23" t="s">
        <v>26</v>
      </c>
      <c r="B23">
        <f>(0.0114+0.123)/2</f>
        <v>6.7199999999999996E-2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2019-09-05T20:57:41Z</dcterms:modified>
</cp:coreProperties>
</file>