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13_ncr:1_{714EF197-0959-C448-96CE-463D0053EAD4}" xr6:coauthVersionLast="36" xr6:coauthVersionMax="36" xr10:uidLastSave="{00000000-0000-0000-0000-000000000000}"/>
  <bookViews>
    <workbookView xWindow="280" yWindow="1020" windowWidth="27640" windowHeight="16000" xr2:uid="{00000000-000D-0000-FFFF-FFFF00000000}"/>
  </bookViews>
  <sheets>
    <sheet name="Fuels" sheetId="2" r:id="rId1"/>
  </sheets>
  <definedNames>
    <definedName name="fuels" localSheetId="0">Fuels!$A$1:$E$8</definedName>
  </definedNames>
  <calcPr calcId="179021"/>
</workbook>
</file>

<file path=xl/calcChain.xml><?xml version="1.0" encoding="utf-8"?>
<calcChain xmlns="http://schemas.openxmlformats.org/spreadsheetml/2006/main">
  <c r="O14" i="2" l="1"/>
  <c r="O15" i="2"/>
  <c r="O12" i="2" l="1"/>
  <c r="O11" i="2"/>
  <c r="O10" i="2"/>
  <c r="O13" i="2"/>
  <c r="O9" i="2"/>
  <c r="O8" i="2"/>
  <c r="O7" i="2"/>
  <c r="O6" i="2"/>
  <c r="O5" i="2"/>
  <c r="O4" i="2"/>
  <c r="K6" i="2" l="1"/>
  <c r="D7" i="2" l="1"/>
  <c r="D5" i="2"/>
  <c r="E12" i="2"/>
  <c r="E11" i="2"/>
  <c r="E10" i="2"/>
  <c r="D4" i="2"/>
  <c r="D11" i="2"/>
  <c r="D12" i="2"/>
  <c r="D10" i="2"/>
  <c r="J10" i="2" l="1"/>
  <c r="J12" i="2"/>
  <c r="J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<sst xmlns="http://schemas.openxmlformats.org/spreadsheetml/2006/main" count="48" uniqueCount="40">
  <si>
    <t>meta-notes</t>
  </si>
  <si>
    <t>CO2</t>
  </si>
  <si>
    <t>fuel</t>
  </si>
  <si>
    <t>HHV</t>
  </si>
  <si>
    <t>meta-units</t>
  </si>
  <si>
    <t>(t/t combusted)</t>
  </si>
  <si>
    <t>coal</t>
  </si>
  <si>
    <t>charcoal</t>
  </si>
  <si>
    <t>natural gas</t>
  </si>
  <si>
    <t>diesel</t>
  </si>
  <si>
    <t>wood chips</t>
  </si>
  <si>
    <t>H2O</t>
  </si>
  <si>
    <t>steam</t>
  </si>
  <si>
    <t>coke</t>
  </si>
  <si>
    <t>(gj/t)</t>
  </si>
  <si>
    <t>meta-source</t>
  </si>
  <si>
    <t>EUROFER</t>
  </si>
  <si>
    <t>Moisture Content</t>
  </si>
  <si>
    <t>t / t wet</t>
  </si>
  <si>
    <t>coking coal</t>
  </si>
  <si>
    <t>IEAGHG 2013</t>
  </si>
  <si>
    <t>LHV</t>
  </si>
  <si>
    <t>(gj/t dry)</t>
  </si>
  <si>
    <t>PCI coal</t>
  </si>
  <si>
    <t>IEAGHG</t>
  </si>
  <si>
    <t>upstream CO2</t>
  </si>
  <si>
    <t>C %</t>
  </si>
  <si>
    <t>H %</t>
  </si>
  <si>
    <t>S %</t>
  </si>
  <si>
    <t>Ash %</t>
  </si>
  <si>
    <t>t CO2 / t fuel</t>
  </si>
  <si>
    <t>ecoinvent 2.2</t>
  </si>
  <si>
    <t>CO2 removal</t>
  </si>
  <si>
    <t>t CO2 / t fuel source</t>
  </si>
  <si>
    <t>biomass-to-fuel ratio</t>
  </si>
  <si>
    <t>is fossil</t>
  </si>
  <si>
    <t>is biofuel</t>
  </si>
  <si>
    <t>PROXY fuel mix (1:1 energy:mass unit)- Eurofer Electricity 2010</t>
  </si>
  <si>
    <t>PROXY fuel mix (1:1 energy:mass unit)- Eurofer Electricity 2050</t>
  </si>
  <si>
    <t>PROXY fuel mix (1:1 energy:mass unit)- Eurofer Electricity 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</si>
</sst>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uel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8" sqref="Q8"/>
    </sheetView>
  </sheetViews>
  <sheetFormatPr baseColWidth="10" defaultColWidth="11" defaultRowHeight="16" x14ac:dyDescent="0.2"/>
  <cols>
    <col min="1" max="1" width="18.1640625" customWidth="1"/>
    <col min="2" max="2" width="6.1640625" bestFit="1" customWidth="1"/>
    <col min="3" max="3" width="6.1640625" customWidth="1"/>
    <col min="4" max="4" width="6.6640625" customWidth="1"/>
    <col min="5" max="5" width="8.5" customWidth="1"/>
    <col min="6" max="6" width="8.6640625" customWidth="1"/>
    <col min="7" max="7" width="6.33203125" customWidth="1"/>
    <col min="8" max="8" width="6.1640625" customWidth="1"/>
    <col min="9" max="9" width="6" customWidth="1"/>
    <col min="10" max="10" width="8" customWidth="1"/>
    <col min="11" max="12" width="11.1640625" customWidth="1"/>
    <col min="13" max="15" width="13.5" customWidth="1"/>
  </cols>
  <sheetData>
    <row r="1" spans="1:17" s="2" customFormat="1" ht="35.25" customHeight="1" x14ac:dyDescent="0.2">
      <c r="A1" s="2" t="s">
        <v>2</v>
      </c>
      <c r="B1" s="2" t="s">
        <v>3</v>
      </c>
      <c r="C1" s="2" t="s">
        <v>21</v>
      </c>
      <c r="D1" s="2" t="s">
        <v>1</v>
      </c>
      <c r="E1" s="2" t="s">
        <v>11</v>
      </c>
      <c r="F1" s="4" t="s">
        <v>17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25</v>
      </c>
      <c r="L1" s="2" t="s">
        <v>34</v>
      </c>
      <c r="M1" s="2" t="s">
        <v>32</v>
      </c>
      <c r="N1" s="2" t="s">
        <v>35</v>
      </c>
      <c r="O1" s="2" t="s">
        <v>36</v>
      </c>
      <c r="P1" s="2" t="s">
        <v>0</v>
      </c>
      <c r="Q1" s="2" t="s">
        <v>15</v>
      </c>
    </row>
    <row r="2" spans="1:17" s="3" customFormat="1" x14ac:dyDescent="0.2">
      <c r="A2" s="3" t="s">
        <v>4</v>
      </c>
      <c r="B2" s="3" t="s">
        <v>14</v>
      </c>
      <c r="C2" s="3" t="s">
        <v>22</v>
      </c>
      <c r="D2" s="3" t="s">
        <v>5</v>
      </c>
      <c r="E2" s="3" t="s">
        <v>5</v>
      </c>
      <c r="F2" s="3" t="s">
        <v>18</v>
      </c>
      <c r="K2" s="3" t="s">
        <v>30</v>
      </c>
      <c r="M2" s="3" t="s">
        <v>33</v>
      </c>
    </row>
    <row r="3" spans="1:17" s="3" customFormat="1" x14ac:dyDescent="0.2">
      <c r="A3" s="3" t="s">
        <v>0</v>
      </c>
      <c r="M3" s="3">
        <v>0</v>
      </c>
    </row>
    <row r="4" spans="1:17" x14ac:dyDescent="0.2">
      <c r="A4" t="s">
        <v>6</v>
      </c>
      <c r="B4">
        <v>31</v>
      </c>
      <c r="C4">
        <v>31</v>
      </c>
      <c r="D4">
        <f>G4*(44/12)</f>
        <v>2.97</v>
      </c>
      <c r="E4">
        <v>0</v>
      </c>
      <c r="G4">
        <v>0.81</v>
      </c>
      <c r="K4">
        <v>6.4000000000000001E-2</v>
      </c>
      <c r="L4">
        <v>0</v>
      </c>
      <c r="M4">
        <v>0</v>
      </c>
      <c r="N4">
        <v>1</v>
      </c>
      <c r="O4">
        <f>1-N4</f>
        <v>0</v>
      </c>
      <c r="Q4" t="s">
        <v>31</v>
      </c>
    </row>
    <row r="5" spans="1:17" x14ac:dyDescent="0.2">
      <c r="A5" t="s">
        <v>7</v>
      </c>
      <c r="B5">
        <v>29.6</v>
      </c>
      <c r="C5">
        <v>28.4</v>
      </c>
      <c r="D5">
        <f>G5*(44/12)</f>
        <v>2.9333333333333336</v>
      </c>
      <c r="E5">
        <v>0</v>
      </c>
      <c r="G5">
        <v>0.8</v>
      </c>
      <c r="K5">
        <v>2.9</v>
      </c>
      <c r="L5">
        <v>5</v>
      </c>
      <c r="M5" s="1">
        <v>1.25</v>
      </c>
      <c r="N5" s="1">
        <v>0</v>
      </c>
      <c r="O5">
        <f t="shared" ref="O5:O12" si="0">1-N5</f>
        <v>1</v>
      </c>
      <c r="Q5" t="s">
        <v>31</v>
      </c>
    </row>
    <row r="6" spans="1:17" x14ac:dyDescent="0.2">
      <c r="A6" t="s">
        <v>8</v>
      </c>
      <c r="B6">
        <v>52</v>
      </c>
      <c r="C6">
        <v>47</v>
      </c>
      <c r="D6">
        <v>2.75</v>
      </c>
      <c r="E6">
        <v>0</v>
      </c>
      <c r="K6">
        <f>0.007*C6</f>
        <v>0.32900000000000001</v>
      </c>
      <c r="L6">
        <v>0</v>
      </c>
      <c r="M6">
        <v>0</v>
      </c>
      <c r="N6">
        <v>1</v>
      </c>
      <c r="O6">
        <f t="shared" si="0"/>
        <v>0</v>
      </c>
      <c r="Q6" t="s">
        <v>31</v>
      </c>
    </row>
    <row r="7" spans="1:17" x14ac:dyDescent="0.2">
      <c r="A7" t="s">
        <v>9</v>
      </c>
      <c r="B7">
        <v>45.6</v>
      </c>
      <c r="C7">
        <v>38.6</v>
      </c>
      <c r="D7">
        <f>G7*(44/12)</f>
        <v>3.1533333333333333</v>
      </c>
      <c r="E7">
        <v>0</v>
      </c>
      <c r="G7">
        <v>0.86</v>
      </c>
      <c r="K7">
        <v>0.438</v>
      </c>
      <c r="L7">
        <v>0</v>
      </c>
      <c r="M7">
        <v>0</v>
      </c>
      <c r="N7">
        <v>1</v>
      </c>
      <c r="O7">
        <f t="shared" si="0"/>
        <v>0</v>
      </c>
      <c r="Q7" t="s">
        <v>31</v>
      </c>
    </row>
    <row r="8" spans="1:17" x14ac:dyDescent="0.2">
      <c r="A8" t="s">
        <v>10</v>
      </c>
      <c r="B8">
        <v>16.2</v>
      </c>
      <c r="C8">
        <v>15.4</v>
      </c>
      <c r="D8">
        <v>1.8</v>
      </c>
      <c r="E8">
        <v>0</v>
      </c>
      <c r="L8">
        <v>2</v>
      </c>
      <c r="M8" s="1">
        <v>1.25</v>
      </c>
      <c r="N8" s="1">
        <v>0</v>
      </c>
      <c r="O8">
        <f t="shared" si="0"/>
        <v>1</v>
      </c>
    </row>
    <row r="9" spans="1:17" x14ac:dyDescent="0.2">
      <c r="A9" t="s">
        <v>12</v>
      </c>
      <c r="B9">
        <v>2.77</v>
      </c>
      <c r="C9">
        <v>2.77</v>
      </c>
      <c r="D9">
        <v>0</v>
      </c>
      <c r="E9">
        <v>1</v>
      </c>
      <c r="L9">
        <v>0</v>
      </c>
      <c r="M9">
        <v>0</v>
      </c>
      <c r="N9">
        <v>1</v>
      </c>
      <c r="O9">
        <f t="shared" si="0"/>
        <v>0</v>
      </c>
    </row>
    <row r="10" spans="1:17" x14ac:dyDescent="0.2">
      <c r="A10" t="s">
        <v>13</v>
      </c>
      <c r="B10">
        <v>29.01</v>
      </c>
      <c r="C10">
        <v>29.01</v>
      </c>
      <c r="D10">
        <f>G10*(44/12)</f>
        <v>3.2284999999999995</v>
      </c>
      <c r="E10">
        <f>18/2*H10</f>
        <v>9.0000000000000011E-3</v>
      </c>
      <c r="F10">
        <v>0.04</v>
      </c>
      <c r="G10">
        <v>0.88049999999999995</v>
      </c>
      <c r="H10">
        <v>1E-3</v>
      </c>
      <c r="I10">
        <v>6.0000000000000001E-3</v>
      </c>
      <c r="J10">
        <f>1-SUM(G10:I10)</f>
        <v>0.11250000000000004</v>
      </c>
      <c r="L10">
        <v>0</v>
      </c>
      <c r="M10">
        <v>0</v>
      </c>
      <c r="N10">
        <v>1</v>
      </c>
      <c r="O10">
        <f t="shared" si="0"/>
        <v>0</v>
      </c>
      <c r="Q10" t="s">
        <v>20</v>
      </c>
    </row>
    <row r="11" spans="1:17" x14ac:dyDescent="0.2">
      <c r="A11" t="s">
        <v>19</v>
      </c>
      <c r="B11">
        <v>31</v>
      </c>
      <c r="C11">
        <v>31</v>
      </c>
      <c r="D11">
        <f>G11*(44/12)</f>
        <v>2.8911666666666664</v>
      </c>
      <c r="E11">
        <f>18/2*H11</f>
        <v>0.40590000000000004</v>
      </c>
      <c r="F11">
        <v>0.08</v>
      </c>
      <c r="G11">
        <v>0.78849999999999998</v>
      </c>
      <c r="H11">
        <v>4.5100000000000001E-2</v>
      </c>
      <c r="I11">
        <v>0</v>
      </c>
      <c r="J11">
        <f>1-SUM(G11:I11)</f>
        <v>0.16639999999999999</v>
      </c>
      <c r="L11">
        <v>0</v>
      </c>
      <c r="M11">
        <v>0</v>
      </c>
      <c r="N11">
        <v>1</v>
      </c>
      <c r="O11">
        <f t="shared" si="0"/>
        <v>0</v>
      </c>
      <c r="Q11" t="s">
        <v>20</v>
      </c>
    </row>
    <row r="12" spans="1:17" x14ac:dyDescent="0.2">
      <c r="A12" t="s">
        <v>23</v>
      </c>
      <c r="B12">
        <v>33.369999999999997</v>
      </c>
      <c r="C12">
        <v>33.369999999999997</v>
      </c>
      <c r="D12">
        <f>G12*(44/12)</f>
        <v>3.19</v>
      </c>
      <c r="E12">
        <f>18/2*H12</f>
        <v>0.36270000000000002</v>
      </c>
      <c r="F12">
        <v>0.01</v>
      </c>
      <c r="G12">
        <v>0.87</v>
      </c>
      <c r="H12">
        <v>4.0300000000000002E-2</v>
      </c>
      <c r="I12">
        <v>0</v>
      </c>
      <c r="J12">
        <f>1-SUM(G12:I12)</f>
        <v>8.9700000000000002E-2</v>
      </c>
      <c r="L12">
        <v>0</v>
      </c>
      <c r="M12">
        <v>0</v>
      </c>
      <c r="N12">
        <v>1</v>
      </c>
      <c r="O12">
        <f t="shared" si="0"/>
        <v>0</v>
      </c>
      <c r="Q12" t="s">
        <v>24</v>
      </c>
    </row>
    <row r="13" spans="1:17" x14ac:dyDescent="0.2">
      <c r="A13" t="s">
        <v>37</v>
      </c>
      <c r="B13">
        <v>1</v>
      </c>
      <c r="C13">
        <v>1</v>
      </c>
      <c r="D13">
        <v>0.11</v>
      </c>
      <c r="E13">
        <v>0</v>
      </c>
      <c r="L13">
        <v>0</v>
      </c>
      <c r="M13">
        <v>0</v>
      </c>
      <c r="N13">
        <v>1</v>
      </c>
      <c r="O13">
        <f>1-N13</f>
        <v>0</v>
      </c>
      <c r="Q13" t="s">
        <v>16</v>
      </c>
    </row>
    <row r="14" spans="1:17" x14ac:dyDescent="0.2">
      <c r="A14" t="s">
        <v>39</v>
      </c>
      <c r="B14">
        <v>1</v>
      </c>
      <c r="C14">
        <v>1</v>
      </c>
      <c r="D14">
        <v>5.5E-2</v>
      </c>
      <c r="E14">
        <v>0</v>
      </c>
      <c r="L14">
        <v>0</v>
      </c>
      <c r="M14">
        <v>0</v>
      </c>
      <c r="N14">
        <v>1</v>
      </c>
      <c r="O14">
        <f>1-N14</f>
        <v>0</v>
      </c>
      <c r="Q14" t="s">
        <v>16</v>
      </c>
    </row>
    <row r="15" spans="1:17" x14ac:dyDescent="0.2">
      <c r="A15" t="s">
        <v>38</v>
      </c>
      <c r="B15">
        <v>1</v>
      </c>
      <c r="C15">
        <v>1</v>
      </c>
      <c r="D15">
        <v>0</v>
      </c>
      <c r="E15">
        <v>0</v>
      </c>
      <c r="L15">
        <v>0</v>
      </c>
      <c r="M15">
        <v>0</v>
      </c>
      <c r="N15">
        <v>1</v>
      </c>
      <c r="O15">
        <f>1-N15</f>
        <v>0</v>
      </c>
      <c r="Q15" t="s">
        <v>16</v>
      </c>
    </row>
    <row r="23" ht="16.5" customHeight="1" x14ac:dyDescent="0.2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S.E. Tanzer</cp:lastModifiedBy>
  <dcterms:created xsi:type="dcterms:W3CDTF">2019-02-09T15:17:07Z</dcterms:created>
  <dcterms:modified xsi:type="dcterms:W3CDTF">2019-03-24T16:19:08Z</dcterms:modified>
</cp:coreProperties>
</file>