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uque\Desktop\Curso QlikSense\Ejercicios\3. Mapas Qlik Sense\"/>
    </mc:Choice>
  </mc:AlternateContent>
  <bookViews>
    <workbookView xWindow="360" yWindow="120" windowWidth="17115" windowHeight="11760"/>
  </bookViews>
  <sheets>
    <sheet name="Sheet1" sheetId="1" r:id="rId1"/>
    <sheet name="Hoja1" sheetId="2" r:id="rId2"/>
  </sheets>
  <definedNames>
    <definedName name="_xlnm._FilterDatabase" localSheetId="0" hidden="1">Sheet1!$A$1:$F$52</definedName>
  </definedNames>
  <calcPr calcId="152511"/>
</workbook>
</file>

<file path=xl/calcChain.xml><?xml version="1.0" encoding="utf-8"?>
<calcChain xmlns="http://schemas.openxmlformats.org/spreadsheetml/2006/main">
  <c r="D50" i="1" l="1"/>
  <c r="D48" i="1"/>
  <c r="D45" i="1"/>
  <c r="D42" i="1"/>
  <c r="D38" i="1"/>
  <c r="D40" i="1"/>
  <c r="D39" i="1"/>
  <c r="D35" i="1"/>
  <c r="D34" i="1"/>
  <c r="D31" i="1" l="1"/>
  <c r="D27" i="1"/>
  <c r="D25" i="1"/>
  <c r="D24" i="1"/>
  <c r="D23" i="1"/>
  <c r="D22" i="1"/>
  <c r="D21" i="1"/>
  <c r="D19" i="1"/>
  <c r="D17" i="1"/>
  <c r="D16" i="1"/>
  <c r="D11" i="1"/>
  <c r="D10" i="1"/>
  <c r="D8" i="1"/>
</calcChain>
</file>

<file path=xl/sharedStrings.xml><?xml version="1.0" encoding="utf-8"?>
<sst xmlns="http://schemas.openxmlformats.org/spreadsheetml/2006/main" count="237" uniqueCount="113">
  <si>
    <t>AZUAY</t>
  </si>
  <si>
    <t>CHIMBORAZO</t>
  </si>
  <si>
    <t>EL ORO</t>
  </si>
  <si>
    <t>ESMERALDAS</t>
  </si>
  <si>
    <t>GUAYAS</t>
  </si>
  <si>
    <t>IMBABURA</t>
  </si>
  <si>
    <t>LOJA</t>
  </si>
  <si>
    <t>LOS RIOS</t>
  </si>
  <si>
    <t>MANABI</t>
  </si>
  <si>
    <t>PASTAZA</t>
  </si>
  <si>
    <t>TUNGURAHUA</t>
  </si>
  <si>
    <t>PICHINCHA</t>
  </si>
  <si>
    <t>SUCUMBIOS</t>
  </si>
  <si>
    <t>SANTO DOMINGO DE LOS TSACHILAS</t>
  </si>
  <si>
    <t>SANTA ELENA</t>
  </si>
  <si>
    <t>Provincia</t>
  </si>
  <si>
    <t>CodProvincia</t>
  </si>
  <si>
    <t>18</t>
  </si>
  <si>
    <t>12</t>
  </si>
  <si>
    <t>01</t>
  </si>
  <si>
    <t>09</t>
  </si>
  <si>
    <t>08</t>
  </si>
  <si>
    <t>10</t>
  </si>
  <si>
    <t>21</t>
  </si>
  <si>
    <t>11</t>
  </si>
  <si>
    <t>07</t>
  </si>
  <si>
    <t>13</t>
  </si>
  <si>
    <t>16</t>
  </si>
  <si>
    <t>17</t>
  </si>
  <si>
    <t>06</t>
  </si>
  <si>
    <t>24</t>
  </si>
  <si>
    <t>23</t>
  </si>
  <si>
    <t>Latitud</t>
  </si>
  <si>
    <t>Longitud</t>
  </si>
  <si>
    <t>Ciudad</t>
  </si>
  <si>
    <t>AMBATO</t>
  </si>
  <si>
    <t>BABAHOYO</t>
  </si>
  <si>
    <t>CUENCA</t>
  </si>
  <si>
    <t>DAULE</t>
  </si>
  <si>
    <t>DURÁN</t>
  </si>
  <si>
    <t>GUAYAQUIL</t>
  </si>
  <si>
    <t>IBARRA</t>
  </si>
  <si>
    <t>MACHALA</t>
  </si>
  <si>
    <t>MANTA</t>
  </si>
  <si>
    <t>MILAGRO</t>
  </si>
  <si>
    <t>PUYO</t>
  </si>
  <si>
    <t>QUEVEDO</t>
  </si>
  <si>
    <t>QUITO</t>
  </si>
  <si>
    <t>RIOBAMBA</t>
  </si>
  <si>
    <t>SALINAS</t>
  </si>
  <si>
    <t>SANTO DOMINGO</t>
  </si>
  <si>
    <t>ARENILLAS</t>
  </si>
  <si>
    <t>AZOGUES</t>
  </si>
  <si>
    <t>CAÑAR</t>
  </si>
  <si>
    <t>cod_provincia</t>
  </si>
  <si>
    <t>provincia</t>
  </si>
  <si>
    <t>regional</t>
  </si>
  <si>
    <t>SUR</t>
  </si>
  <si>
    <t>02</t>
  </si>
  <si>
    <t>BOLIVAR</t>
  </si>
  <si>
    <t>CENTRO</t>
  </si>
  <si>
    <t>03</t>
  </si>
  <si>
    <t>04</t>
  </si>
  <si>
    <t>CARCHI</t>
  </si>
  <si>
    <t>NORTE</t>
  </si>
  <si>
    <t>05</t>
  </si>
  <si>
    <t>COTOPAXI</t>
  </si>
  <si>
    <t>LITORAL</t>
  </si>
  <si>
    <t>14</t>
  </si>
  <si>
    <t>MORONA SANTIAGO</t>
  </si>
  <si>
    <t>15</t>
  </si>
  <si>
    <t>NAPO</t>
  </si>
  <si>
    <t>19</t>
  </si>
  <si>
    <t>ZAMORA CHINCHIPE</t>
  </si>
  <si>
    <t>22</t>
  </si>
  <si>
    <t>ORELLANA</t>
  </si>
  <si>
    <t>90</t>
  </si>
  <si>
    <t>ZONA NO DELIMITADA</t>
  </si>
  <si>
    <t>ZND</t>
  </si>
  <si>
    <t>BAHÍA DE CARAQUEZ</t>
  </si>
  <si>
    <t>BALZAR</t>
  </si>
  <si>
    <t>BAÑOS</t>
  </si>
  <si>
    <t>CAYAMBE</t>
  </si>
  <si>
    <t>CHONE</t>
  </si>
  <si>
    <t>CONOCOTO</t>
  </si>
  <si>
    <t>GUALCEO</t>
  </si>
  <si>
    <t>GUARANDA</t>
  </si>
  <si>
    <t>HUAQUILLAS</t>
  </si>
  <si>
    <t>JIPIJAPA</t>
  </si>
  <si>
    <t>JOYA DE LOS SACHAS</t>
  </si>
  <si>
    <t>LA MANÁ</t>
  </si>
  <si>
    <t>LA TRONCAL</t>
  </si>
  <si>
    <t>LATACUNGA</t>
  </si>
  <si>
    <t>MACAS</t>
  </si>
  <si>
    <t>NARANJAL</t>
  </si>
  <si>
    <t>NUEVA LOJA</t>
  </si>
  <si>
    <t>PEDERNALES</t>
  </si>
  <si>
    <t>PORTOVIEJO</t>
  </si>
  <si>
    <t>PUERTO AYORA</t>
  </si>
  <si>
    <t>GALAPAGOS</t>
  </si>
  <si>
    <t>INSULAR</t>
  </si>
  <si>
    <t>20</t>
  </si>
  <si>
    <t>QUITO NORTE</t>
  </si>
  <si>
    <t>QUITO SUR</t>
  </si>
  <si>
    <t>SALCEDO</t>
  </si>
  <si>
    <t>SAN LORENZO</t>
  </si>
  <si>
    <t>SANGOLQUÍ</t>
  </si>
  <si>
    <t>TENA</t>
  </si>
  <si>
    <t>TULCÁN</t>
  </si>
  <si>
    <t>ZAMORA</t>
  </si>
  <si>
    <t>PEDRO VICENTE MALDONADO</t>
  </si>
  <si>
    <t>SIGCHOS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</si>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</sst>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#############E+###"/>
    <numFmt numFmtId="165" formatCode="#,##0.0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63"/>
      <name val="Tahoma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63"/>
      <name val="Tahoma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1" fillId="31" borderId="0" applyNumberFormat="0" applyBorder="0" applyAlignment="0" applyProtection="0"/>
    <xf numFmtId="0" fontId="21" fillId="32" borderId="0" applyNumberFormat="0" applyBorder="0" applyAlignment="0" applyProtection="0"/>
    <xf numFmtId="0" fontId="20" fillId="33" borderId="0" applyNumberFormat="0" applyBorder="0" applyAlignment="0" applyProtection="0"/>
    <xf numFmtId="0" fontId="21" fillId="0" borderId="0"/>
    <xf numFmtId="0" fontId="21" fillId="9" borderId="9" applyNumberFormat="0" applyFont="0" applyAlignment="0" applyProtection="0"/>
  </cellStyleXfs>
  <cellXfs count="12">
    <xf numFmtId="0" fontId="0" fillId="0" borderId="0" xfId="0"/>
    <xf numFmtId="164" fontId="4" fillId="2" borderId="1" xfId="0" applyNumberFormat="1" applyFont="1" applyFill="1" applyBorder="1"/>
    <xf numFmtId="0" fontId="21" fillId="0" borderId="0" xfId="41"/>
    <xf numFmtId="0" fontId="3" fillId="0" borderId="0" xfId="41" quotePrefix="1" applyFont="1"/>
    <xf numFmtId="165" fontId="0" fillId="0" borderId="0" xfId="0" applyNumberFormat="1"/>
    <xf numFmtId="164" fontId="4" fillId="2" borderId="11" xfId="0" applyNumberFormat="1" applyFont="1" applyFill="1" applyBorder="1"/>
    <xf numFmtId="0" fontId="21" fillId="0" borderId="0" xfId="41" applyFill="1"/>
    <xf numFmtId="0" fontId="0" fillId="0" borderId="0" xfId="0" quotePrefix="1"/>
    <xf numFmtId="49" fontId="22" fillId="2" borderId="11" xfId="0" applyNumberFormat="1" applyFont="1" applyFill="1" applyBorder="1"/>
    <xf numFmtId="0" fontId="0" fillId="34" borderId="0" xfId="0" applyFill="1"/>
    <xf numFmtId="0" fontId="2" fillId="0" borderId="0" xfId="41" quotePrefix="1" applyFont="1" applyFill="1"/>
    <xf numFmtId="0" fontId="1" fillId="0" borderId="0" xfId="41" quotePrefix="1" applyFont="1" applyFill="1"/>
  </cellXfs>
  <cellStyles count="43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tas 2" xfId="4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C7" sqref="C7"/>
    </sheetView>
  </sheetViews>
  <sheetFormatPr baseColWidth="10" defaultRowHeight="12.75" x14ac:dyDescent="0.2"/>
  <cols>
    <col min="1" max="1" width="22.140625" bestFit="1" customWidth="1"/>
    <col min="2" max="2" width="11.7109375" bestFit="1" customWidth="1"/>
    <col min="3" max="3" width="33.5703125" bestFit="1" customWidth="1"/>
    <col min="4" max="4" width="14.5703125" customWidth="1"/>
    <col min="5" max="5" width="15.5703125" customWidth="1"/>
    <col min="6" max="256" width="9.140625" customWidth="1"/>
  </cols>
  <sheetData>
    <row r="1" spans="1:6" x14ac:dyDescent="0.2">
      <c r="A1" t="s">
        <v>34</v>
      </c>
      <c r="B1" t="s">
        <v>16</v>
      </c>
      <c r="C1" t="s">
        <v>15</v>
      </c>
      <c r="D1" t="s">
        <v>32</v>
      </c>
      <c r="E1" t="s">
        <v>33</v>
      </c>
      <c r="F1" t="s">
        <v>112</v>
      </c>
    </row>
    <row r="2" spans="1:6" ht="15" x14ac:dyDescent="0.25">
      <c r="A2" s="1" t="s">
        <v>35</v>
      </c>
      <c r="B2" s="3" t="s">
        <v>17</v>
      </c>
      <c r="C2" s="2" t="s">
        <v>10</v>
      </c>
      <c r="D2" s="4">
        <v>-1.223509</v>
      </c>
      <c r="E2" s="4">
        <v>-78.618565000000004</v>
      </c>
      <c r="F2">
        <v>100</v>
      </c>
    </row>
    <row r="3" spans="1:6" ht="15" x14ac:dyDescent="0.25">
      <c r="A3" s="1" t="s">
        <v>51</v>
      </c>
      <c r="B3" s="7" t="s">
        <v>25</v>
      </c>
      <c r="C3" s="6" t="s">
        <v>2</v>
      </c>
      <c r="D3" s="4">
        <v>-3.5562550000000002</v>
      </c>
      <c r="E3" s="4">
        <v>-80.065798999999998</v>
      </c>
      <c r="F3">
        <v>200</v>
      </c>
    </row>
    <row r="4" spans="1:6" ht="15" x14ac:dyDescent="0.25">
      <c r="A4" s="1" t="s">
        <v>52</v>
      </c>
      <c r="B4" s="7" t="s">
        <v>61</v>
      </c>
      <c r="C4" s="6" t="s">
        <v>53</v>
      </c>
      <c r="D4" s="4">
        <v>-2.741673</v>
      </c>
      <c r="E4" s="4">
        <v>-78.846744999999999</v>
      </c>
      <c r="F4">
        <v>300</v>
      </c>
    </row>
    <row r="5" spans="1:6" ht="15" x14ac:dyDescent="0.25">
      <c r="A5" s="1" t="s">
        <v>36</v>
      </c>
      <c r="B5" s="3" t="s">
        <v>18</v>
      </c>
      <c r="C5" s="2" t="s">
        <v>7</v>
      </c>
      <c r="D5" s="4">
        <v>-1.800775</v>
      </c>
      <c r="E5" s="4">
        <v>-79.534205999999998</v>
      </c>
      <c r="F5">
        <v>400</v>
      </c>
    </row>
    <row r="6" spans="1:6" ht="15" x14ac:dyDescent="0.25">
      <c r="A6" s="1" t="s">
        <v>79</v>
      </c>
      <c r="B6" s="10" t="s">
        <v>26</v>
      </c>
      <c r="C6" s="6" t="s">
        <v>8</v>
      </c>
      <c r="D6" s="4">
        <v>-0.60046100000000002</v>
      </c>
      <c r="E6" s="4">
        <v>-80.424820999999994</v>
      </c>
      <c r="F6">
        <v>500</v>
      </c>
    </row>
    <row r="7" spans="1:6" ht="15" x14ac:dyDescent="0.25">
      <c r="A7" s="1" t="s">
        <v>80</v>
      </c>
      <c r="B7" s="10" t="s">
        <v>20</v>
      </c>
      <c r="C7" s="6" t="s">
        <v>4</v>
      </c>
      <c r="D7" s="4">
        <v>-1.3663380000000001</v>
      </c>
      <c r="E7" s="4">
        <v>-79.904257999999999</v>
      </c>
      <c r="F7">
        <v>600</v>
      </c>
    </row>
    <row r="8" spans="1:6" ht="15" x14ac:dyDescent="0.25">
      <c r="A8" s="1" t="s">
        <v>81</v>
      </c>
      <c r="B8" s="10" t="s">
        <v>17</v>
      </c>
      <c r="C8" s="6" t="s">
        <v>10</v>
      </c>
      <c r="D8" s="4">
        <f>-1.396606</f>
        <v>-1.396606</v>
      </c>
      <c r="E8" s="4">
        <v>-78.422560000000004</v>
      </c>
      <c r="F8">
        <v>700</v>
      </c>
    </row>
    <row r="9" spans="1:6" ht="15" x14ac:dyDescent="0.25">
      <c r="A9" s="1" t="s">
        <v>82</v>
      </c>
      <c r="B9" s="10" t="s">
        <v>28</v>
      </c>
      <c r="C9" s="6" t="s">
        <v>11</v>
      </c>
      <c r="D9" s="4">
        <v>3.7421999999999997E-2</v>
      </c>
      <c r="E9" s="4">
        <v>-78.145165000000006</v>
      </c>
      <c r="F9">
        <v>800</v>
      </c>
    </row>
    <row r="10" spans="1:6" ht="15" x14ac:dyDescent="0.25">
      <c r="A10" s="1" t="s">
        <v>83</v>
      </c>
      <c r="B10" s="10" t="s">
        <v>26</v>
      </c>
      <c r="C10" s="6" t="s">
        <v>8</v>
      </c>
      <c r="D10" s="4">
        <f>-0.699932</f>
        <v>-0.699932</v>
      </c>
      <c r="E10" s="4">
        <v>-80.095839999999995</v>
      </c>
      <c r="F10">
        <v>900</v>
      </c>
    </row>
    <row r="11" spans="1:6" ht="15" x14ac:dyDescent="0.25">
      <c r="A11" s="1" t="s">
        <v>84</v>
      </c>
      <c r="B11" s="10" t="s">
        <v>28</v>
      </c>
      <c r="C11" s="6" t="s">
        <v>11</v>
      </c>
      <c r="D11" s="4">
        <f>-0.294312</f>
        <v>-0.29431200000000002</v>
      </c>
      <c r="E11" s="4">
        <v>-78.470893000000004</v>
      </c>
      <c r="F11">
        <v>1000</v>
      </c>
    </row>
    <row r="12" spans="1:6" ht="15" x14ac:dyDescent="0.25">
      <c r="A12" s="1" t="s">
        <v>37</v>
      </c>
      <c r="B12" s="3" t="s">
        <v>19</v>
      </c>
      <c r="C12" s="2" t="s">
        <v>0</v>
      </c>
      <c r="D12" s="4">
        <v>-2.900096</v>
      </c>
      <c r="E12" s="4">
        <v>-78.983338000000003</v>
      </c>
      <c r="F12">
        <v>1100</v>
      </c>
    </row>
    <row r="13" spans="1:6" ht="15" x14ac:dyDescent="0.25">
      <c r="A13" s="1" t="s">
        <v>38</v>
      </c>
      <c r="B13" s="3" t="s">
        <v>20</v>
      </c>
      <c r="C13" s="2" t="s">
        <v>4</v>
      </c>
      <c r="D13" s="4">
        <v>-1.862187</v>
      </c>
      <c r="E13" s="4">
        <v>-79.97766</v>
      </c>
      <c r="F13">
        <v>1200</v>
      </c>
    </row>
    <row r="14" spans="1:6" ht="15" x14ac:dyDescent="0.25">
      <c r="A14" s="1" t="s">
        <v>39</v>
      </c>
      <c r="B14" s="3" t="s">
        <v>20</v>
      </c>
      <c r="C14" s="2" t="s">
        <v>4</v>
      </c>
      <c r="D14" s="4">
        <v>-2.167732</v>
      </c>
      <c r="E14" s="4">
        <v>-79.843874999999997</v>
      </c>
      <c r="F14">
        <v>1300</v>
      </c>
    </row>
    <row r="15" spans="1:6" ht="15" x14ac:dyDescent="0.25">
      <c r="A15" s="1" t="s">
        <v>3</v>
      </c>
      <c r="B15" s="3" t="s">
        <v>21</v>
      </c>
      <c r="C15" s="2" t="s">
        <v>3</v>
      </c>
      <c r="D15">
        <v>0.96812399999999998</v>
      </c>
      <c r="E15" s="4">
        <v>-79.655541999999997</v>
      </c>
      <c r="F15">
        <v>1400</v>
      </c>
    </row>
    <row r="16" spans="1:6" ht="15" x14ac:dyDescent="0.25">
      <c r="A16" s="1" t="s">
        <v>85</v>
      </c>
      <c r="B16" s="10" t="s">
        <v>19</v>
      </c>
      <c r="C16" s="6" t="s">
        <v>0</v>
      </c>
      <c r="D16" s="4">
        <f>-2.893324</f>
        <v>-2.8933239999999998</v>
      </c>
      <c r="E16" s="4">
        <v>-78.778546000000006</v>
      </c>
      <c r="F16">
        <v>1500</v>
      </c>
    </row>
    <row r="17" spans="1:6" ht="15" x14ac:dyDescent="0.25">
      <c r="A17" s="1" t="s">
        <v>86</v>
      </c>
      <c r="B17" s="10" t="s">
        <v>58</v>
      </c>
      <c r="C17" s="6" t="s">
        <v>59</v>
      </c>
      <c r="D17" s="4">
        <f>-1.589895</f>
        <v>-1.5898950000000001</v>
      </c>
      <c r="E17" s="4">
        <v>-78.999180999999993</v>
      </c>
      <c r="F17">
        <v>1600</v>
      </c>
    </row>
    <row r="18" spans="1:6" ht="15" x14ac:dyDescent="0.25">
      <c r="A18" s="1" t="s">
        <v>40</v>
      </c>
      <c r="B18" s="3" t="s">
        <v>20</v>
      </c>
      <c r="C18" s="2" t="s">
        <v>4</v>
      </c>
      <c r="D18" s="4">
        <v>-2.2040169999999999</v>
      </c>
      <c r="E18" s="4">
        <v>-79.897485000000003</v>
      </c>
      <c r="F18">
        <v>1700</v>
      </c>
    </row>
    <row r="19" spans="1:6" ht="15" x14ac:dyDescent="0.25">
      <c r="A19" s="1" t="s">
        <v>87</v>
      </c>
      <c r="B19" s="10" t="s">
        <v>25</v>
      </c>
      <c r="C19" s="6" t="s">
        <v>2</v>
      </c>
      <c r="D19" s="4">
        <f>-3.475554</f>
        <v>-3.4755539999999998</v>
      </c>
      <c r="E19" s="4">
        <v>-80.224671000000001</v>
      </c>
      <c r="F19">
        <v>1800</v>
      </c>
    </row>
    <row r="20" spans="1:6" ht="15" x14ac:dyDescent="0.25">
      <c r="A20" s="1" t="s">
        <v>41</v>
      </c>
      <c r="B20" s="3" t="s">
        <v>22</v>
      </c>
      <c r="C20" s="2" t="s">
        <v>5</v>
      </c>
      <c r="D20" s="4">
        <v>0.35070200000000001</v>
      </c>
      <c r="E20" s="4">
        <v>-78.123529000000005</v>
      </c>
      <c r="F20">
        <v>1900</v>
      </c>
    </row>
    <row r="21" spans="1:6" ht="15" x14ac:dyDescent="0.25">
      <c r="A21" s="5" t="s">
        <v>88</v>
      </c>
      <c r="B21" s="10" t="s">
        <v>26</v>
      </c>
      <c r="C21" s="6" t="s">
        <v>8</v>
      </c>
      <c r="D21" s="4">
        <f>-1.354625</f>
        <v>-1.354625</v>
      </c>
      <c r="E21" s="4">
        <v>-80.586312000000007</v>
      </c>
      <c r="F21">
        <v>2000</v>
      </c>
    </row>
    <row r="22" spans="1:6" ht="15" x14ac:dyDescent="0.25">
      <c r="A22" s="5" t="s">
        <v>89</v>
      </c>
      <c r="B22" s="10" t="s">
        <v>74</v>
      </c>
      <c r="C22" s="6" t="s">
        <v>75</v>
      </c>
      <c r="D22" s="4">
        <f>-0.294999</f>
        <v>-0.29499900000000001</v>
      </c>
      <c r="E22" s="4">
        <v>-76.855902999999998</v>
      </c>
      <c r="F22">
        <v>2100</v>
      </c>
    </row>
    <row r="23" spans="1:6" ht="15" x14ac:dyDescent="0.25">
      <c r="A23" s="5" t="s">
        <v>90</v>
      </c>
      <c r="B23" s="10" t="s">
        <v>65</v>
      </c>
      <c r="C23" s="6" t="s">
        <v>66</v>
      </c>
      <c r="D23" s="4">
        <f>-0.903588</f>
        <v>-0.90358799999999995</v>
      </c>
      <c r="E23" s="4">
        <v>-79.214400999999995</v>
      </c>
      <c r="F23">
        <v>2200</v>
      </c>
    </row>
    <row r="24" spans="1:6" ht="15" x14ac:dyDescent="0.25">
      <c r="A24" s="5" t="s">
        <v>91</v>
      </c>
      <c r="B24" s="10" t="s">
        <v>61</v>
      </c>
      <c r="C24" s="6" t="s">
        <v>53</v>
      </c>
      <c r="D24" s="4">
        <f>-2.420628</f>
        <v>-2.4206279999999998</v>
      </c>
      <c r="E24" s="4">
        <v>-79.344595999999996</v>
      </c>
      <c r="F24">
        <v>2300</v>
      </c>
    </row>
    <row r="25" spans="1:6" ht="15" x14ac:dyDescent="0.25">
      <c r="A25" s="5" t="s">
        <v>92</v>
      </c>
      <c r="B25" s="10" t="s">
        <v>65</v>
      </c>
      <c r="C25" s="6" t="s">
        <v>66</v>
      </c>
      <c r="D25" s="4">
        <f>-0.934054</f>
        <v>-0.93405400000000005</v>
      </c>
      <c r="E25" s="4">
        <v>-78.616804999999999</v>
      </c>
      <c r="F25">
        <v>2400</v>
      </c>
    </row>
    <row r="26" spans="1:6" ht="15" x14ac:dyDescent="0.25">
      <c r="A26" s="5" t="s">
        <v>6</v>
      </c>
      <c r="B26" s="3" t="s">
        <v>24</v>
      </c>
      <c r="C26" s="2" t="s">
        <v>6</v>
      </c>
      <c r="D26" s="4">
        <v>-4.0031439999999998</v>
      </c>
      <c r="E26" s="4">
        <v>-79.204245</v>
      </c>
      <c r="F26">
        <v>2500</v>
      </c>
    </row>
    <row r="27" spans="1:6" ht="15" x14ac:dyDescent="0.25">
      <c r="A27" s="5" t="s">
        <v>93</v>
      </c>
      <c r="B27" s="10" t="s">
        <v>68</v>
      </c>
      <c r="C27" s="6" t="s">
        <v>69</v>
      </c>
      <c r="D27" s="4">
        <f>-2.306248</f>
        <v>-2.3062480000000001</v>
      </c>
      <c r="E27" s="4">
        <v>-78.117699999999999</v>
      </c>
      <c r="F27">
        <v>2600</v>
      </c>
    </row>
    <row r="28" spans="1:6" ht="15" x14ac:dyDescent="0.25">
      <c r="A28" s="5" t="s">
        <v>42</v>
      </c>
      <c r="B28" s="3" t="s">
        <v>25</v>
      </c>
      <c r="C28" s="2" t="s">
        <v>2</v>
      </c>
      <c r="D28" s="4">
        <v>-3.2579210000000001</v>
      </c>
      <c r="E28" s="4">
        <v>-79.956464999999994</v>
      </c>
      <c r="F28">
        <v>2700</v>
      </c>
    </row>
    <row r="29" spans="1:6" ht="15" x14ac:dyDescent="0.25">
      <c r="A29" s="5" t="s">
        <v>43</v>
      </c>
      <c r="B29" s="3" t="s">
        <v>26</v>
      </c>
      <c r="C29" s="2" t="s">
        <v>8</v>
      </c>
      <c r="D29" s="4">
        <v>-0.97069899999999998</v>
      </c>
      <c r="E29" s="4">
        <v>-80.701989999999995</v>
      </c>
      <c r="F29">
        <v>2800</v>
      </c>
    </row>
    <row r="30" spans="1:6" ht="15" x14ac:dyDescent="0.25">
      <c r="A30" s="5" t="s">
        <v>44</v>
      </c>
      <c r="B30" s="3" t="s">
        <v>20</v>
      </c>
      <c r="C30" s="2" t="s">
        <v>4</v>
      </c>
      <c r="D30" s="4">
        <v>-2.1325720000000001</v>
      </c>
      <c r="E30" s="4">
        <v>-79.588937999999999</v>
      </c>
      <c r="F30">
        <v>2900</v>
      </c>
    </row>
    <row r="31" spans="1:6" ht="15" x14ac:dyDescent="0.25">
      <c r="A31" s="5" t="s">
        <v>94</v>
      </c>
      <c r="B31" s="10" t="s">
        <v>20</v>
      </c>
      <c r="C31" s="6" t="s">
        <v>4</v>
      </c>
      <c r="D31" s="4">
        <f>-2.672999</f>
        <v>-2.6729989999999999</v>
      </c>
      <c r="E31" s="4">
        <v>-79.616404000000003</v>
      </c>
      <c r="F31">
        <v>3000</v>
      </c>
    </row>
    <row r="32" spans="1:6" ht="15" x14ac:dyDescent="0.25">
      <c r="A32" s="5" t="s">
        <v>95</v>
      </c>
      <c r="B32" s="10" t="s">
        <v>23</v>
      </c>
      <c r="C32" s="6" t="s">
        <v>12</v>
      </c>
      <c r="D32" s="4">
        <v>8.6689000000000002E-2</v>
      </c>
      <c r="E32" s="4">
        <v>-76.885772000000003</v>
      </c>
      <c r="F32">
        <v>3100</v>
      </c>
    </row>
    <row r="33" spans="1:6" ht="15" x14ac:dyDescent="0.25">
      <c r="A33" s="5" t="s">
        <v>96</v>
      </c>
      <c r="B33" s="10" t="s">
        <v>26</v>
      </c>
      <c r="C33" s="6" t="s">
        <v>8</v>
      </c>
      <c r="D33">
        <v>7.0809999999999998E-2</v>
      </c>
      <c r="E33">
        <v>-80.051551000000003</v>
      </c>
      <c r="F33">
        <v>3200</v>
      </c>
    </row>
    <row r="34" spans="1:6" ht="15" x14ac:dyDescent="0.25">
      <c r="A34" s="5" t="s">
        <v>97</v>
      </c>
      <c r="B34" s="10" t="s">
        <v>26</v>
      </c>
      <c r="C34" s="6" t="s">
        <v>8</v>
      </c>
      <c r="D34">
        <f>-1.0548</f>
        <v>-1.0548</v>
      </c>
      <c r="E34">
        <v>-80.457959000000002</v>
      </c>
      <c r="F34">
        <v>3300</v>
      </c>
    </row>
    <row r="35" spans="1:6" ht="15" x14ac:dyDescent="0.25">
      <c r="A35" s="5" t="s">
        <v>98</v>
      </c>
      <c r="B35" s="10" t="s">
        <v>101</v>
      </c>
      <c r="C35" s="6" t="s">
        <v>99</v>
      </c>
      <c r="D35">
        <f>-0.74014</f>
        <v>-0.74014000000000002</v>
      </c>
      <c r="E35">
        <v>-90.314104999999998</v>
      </c>
      <c r="F35">
        <v>3400</v>
      </c>
    </row>
    <row r="36" spans="1:6" ht="15" x14ac:dyDescent="0.25">
      <c r="A36" s="5" t="s">
        <v>45</v>
      </c>
      <c r="B36" s="3" t="s">
        <v>27</v>
      </c>
      <c r="C36" s="2" t="s">
        <v>9</v>
      </c>
      <c r="D36" s="4">
        <v>-1.48522</v>
      </c>
      <c r="E36" s="4">
        <v>-78.000626999999994</v>
      </c>
      <c r="F36">
        <v>3500</v>
      </c>
    </row>
    <row r="37" spans="1:6" ht="15" x14ac:dyDescent="0.25">
      <c r="A37" s="5" t="s">
        <v>46</v>
      </c>
      <c r="B37" s="3" t="s">
        <v>18</v>
      </c>
      <c r="C37" s="2" t="s">
        <v>7</v>
      </c>
      <c r="D37" s="4">
        <v>-1.0182420000000001</v>
      </c>
      <c r="E37" s="4">
        <v>-79.477344000000002</v>
      </c>
      <c r="F37">
        <v>3600</v>
      </c>
    </row>
    <row r="38" spans="1:6" ht="15" x14ac:dyDescent="0.25">
      <c r="A38" s="5" t="s">
        <v>47</v>
      </c>
      <c r="B38" s="3" t="s">
        <v>28</v>
      </c>
      <c r="C38" s="2" t="s">
        <v>11</v>
      </c>
      <c r="D38" s="4">
        <f>-0.183162</f>
        <v>-0.18316199999999999</v>
      </c>
      <c r="E38" s="4">
        <v>-78.484712000000002</v>
      </c>
      <c r="F38">
        <v>3700</v>
      </c>
    </row>
    <row r="39" spans="1:6" ht="15" x14ac:dyDescent="0.25">
      <c r="A39" s="5" t="s">
        <v>102</v>
      </c>
      <c r="B39" s="10" t="s">
        <v>28</v>
      </c>
      <c r="C39" s="6" t="s">
        <v>11</v>
      </c>
      <c r="D39">
        <f>-0.101967</f>
        <v>-0.101967</v>
      </c>
      <c r="E39">
        <v>-78.490992000000006</v>
      </c>
      <c r="F39">
        <v>3800</v>
      </c>
    </row>
    <row r="40" spans="1:6" ht="15" x14ac:dyDescent="0.25">
      <c r="A40" s="5" t="s">
        <v>103</v>
      </c>
      <c r="B40" s="10" t="s">
        <v>28</v>
      </c>
      <c r="C40" s="6" t="s">
        <v>11</v>
      </c>
      <c r="D40">
        <f>-0.268992</f>
        <v>-0.26899200000000001</v>
      </c>
      <c r="E40">
        <v>-78.539642999999998</v>
      </c>
      <c r="F40">
        <v>3900</v>
      </c>
    </row>
    <row r="41" spans="1:6" ht="15" x14ac:dyDescent="0.25">
      <c r="A41" s="5" t="s">
        <v>48</v>
      </c>
      <c r="B41" s="3" t="s">
        <v>29</v>
      </c>
      <c r="C41" s="2" t="s">
        <v>1</v>
      </c>
      <c r="D41" s="4">
        <v>-1.663851</v>
      </c>
      <c r="E41" s="4">
        <v>-78.656301999999997</v>
      </c>
      <c r="F41">
        <v>4000</v>
      </c>
    </row>
    <row r="42" spans="1:6" ht="15" x14ac:dyDescent="0.25">
      <c r="A42" s="5" t="s">
        <v>104</v>
      </c>
      <c r="B42" s="10" t="s">
        <v>65</v>
      </c>
      <c r="C42" s="6" t="s">
        <v>66</v>
      </c>
      <c r="D42">
        <f>-1.039095</f>
        <v>-1.0390950000000001</v>
      </c>
      <c r="E42">
        <v>-78.590790999999996</v>
      </c>
      <c r="F42">
        <v>4100</v>
      </c>
    </row>
    <row r="43" spans="1:6" ht="15" x14ac:dyDescent="0.25">
      <c r="A43" s="5" t="s">
        <v>49</v>
      </c>
      <c r="B43" s="3" t="s">
        <v>30</v>
      </c>
      <c r="C43" s="2" t="s">
        <v>14</v>
      </c>
      <c r="D43" s="4">
        <v>-2.2300049999999998</v>
      </c>
      <c r="E43" s="4">
        <v>-80.942172999999997</v>
      </c>
      <c r="F43">
        <v>4200</v>
      </c>
    </row>
    <row r="44" spans="1:6" ht="15" x14ac:dyDescent="0.25">
      <c r="A44" s="5" t="s">
        <v>105</v>
      </c>
      <c r="B44" s="10" t="s">
        <v>21</v>
      </c>
      <c r="C44" s="6" t="s">
        <v>3</v>
      </c>
      <c r="D44">
        <v>1.2650840000000001</v>
      </c>
      <c r="E44">
        <v>-78.846351999999996</v>
      </c>
      <c r="F44">
        <v>4300</v>
      </c>
    </row>
    <row r="45" spans="1:6" ht="15" x14ac:dyDescent="0.25">
      <c r="A45" s="5" t="s">
        <v>106</v>
      </c>
      <c r="B45" s="10" t="s">
        <v>28</v>
      </c>
      <c r="C45" s="6" t="s">
        <v>11</v>
      </c>
      <c r="D45">
        <f>-0.335467</f>
        <v>-0.33546700000000002</v>
      </c>
      <c r="E45">
        <v>-78.451830999999999</v>
      </c>
      <c r="F45">
        <v>4400</v>
      </c>
    </row>
    <row r="46" spans="1:6" ht="15" x14ac:dyDescent="0.25">
      <c r="A46" s="5" t="s">
        <v>14</v>
      </c>
      <c r="B46" s="10" t="s">
        <v>30</v>
      </c>
      <c r="C46" s="6" t="s">
        <v>14</v>
      </c>
      <c r="D46" s="4">
        <v>-2.2797480000000001</v>
      </c>
      <c r="E46">
        <v>-80.733147000000002</v>
      </c>
      <c r="F46">
        <v>4500</v>
      </c>
    </row>
    <row r="47" spans="1:6" ht="15" x14ac:dyDescent="0.25">
      <c r="A47" s="5" t="s">
        <v>50</v>
      </c>
      <c r="B47" s="3" t="s">
        <v>31</v>
      </c>
      <c r="C47" s="2" t="s">
        <v>13</v>
      </c>
      <c r="D47" s="4">
        <v>-0.22384599999999999</v>
      </c>
      <c r="E47" s="4">
        <v>-79.207534999999993</v>
      </c>
      <c r="F47">
        <v>4600</v>
      </c>
    </row>
    <row r="48" spans="1:6" ht="15" x14ac:dyDescent="0.25">
      <c r="A48" s="5" t="s">
        <v>107</v>
      </c>
      <c r="B48" s="10" t="s">
        <v>70</v>
      </c>
      <c r="C48" s="6" t="s">
        <v>71</v>
      </c>
      <c r="D48">
        <f>-0.986575</f>
        <v>-0.98657499999999998</v>
      </c>
      <c r="E48">
        <v>-77.817667999999998</v>
      </c>
      <c r="F48">
        <v>4700</v>
      </c>
    </row>
    <row r="49" spans="1:6" ht="15" x14ac:dyDescent="0.25">
      <c r="A49" s="5" t="s">
        <v>108</v>
      </c>
      <c r="B49" s="10" t="s">
        <v>62</v>
      </c>
      <c r="C49" s="6" t="s">
        <v>63</v>
      </c>
      <c r="D49">
        <v>0.81141600000000003</v>
      </c>
      <c r="E49">
        <v>-77.718879999999999</v>
      </c>
      <c r="F49">
        <v>4800</v>
      </c>
    </row>
    <row r="50" spans="1:6" ht="15" x14ac:dyDescent="0.25">
      <c r="A50" s="5" t="s">
        <v>109</v>
      </c>
      <c r="B50" s="10" t="s">
        <v>72</v>
      </c>
      <c r="C50" s="6" t="s">
        <v>73</v>
      </c>
      <c r="D50">
        <f>-4.067957</f>
        <v>-4.0679569999999998</v>
      </c>
      <c r="E50">
        <v>-78.952825000000004</v>
      </c>
      <c r="F50">
        <v>4900</v>
      </c>
    </row>
    <row r="51" spans="1:6" ht="15" x14ac:dyDescent="0.25">
      <c r="A51" s="5" t="s">
        <v>110</v>
      </c>
      <c r="B51" s="11" t="s">
        <v>28</v>
      </c>
      <c r="C51" s="6" t="s">
        <v>11</v>
      </c>
      <c r="D51">
        <v>0.15812499999999999</v>
      </c>
      <c r="E51">
        <v>-79.056652</v>
      </c>
      <c r="F51">
        <v>5000</v>
      </c>
    </row>
    <row r="52" spans="1:6" ht="15" x14ac:dyDescent="0.25">
      <c r="A52" s="5" t="s">
        <v>111</v>
      </c>
      <c r="B52" s="11" t="s">
        <v>65</v>
      </c>
      <c r="C52" s="6" t="s">
        <v>66</v>
      </c>
      <c r="D52">
        <v>-0.63149</v>
      </c>
      <c r="E52">
        <v>-78.892639000000003</v>
      </c>
      <c r="F52">
        <v>5100</v>
      </c>
    </row>
  </sheetData>
  <autoFilter ref="A1:F52"/>
  <sortState ref="A2:E50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8" sqref="B28"/>
    </sheetView>
  </sheetViews>
  <sheetFormatPr baseColWidth="10" defaultRowHeight="12.75" x14ac:dyDescent="0.2"/>
  <sheetData>
    <row r="1" spans="1:3" x14ac:dyDescent="0.2">
      <c r="A1" s="8" t="s">
        <v>54</v>
      </c>
      <c r="B1" s="8" t="s">
        <v>55</v>
      </c>
      <c r="C1" s="8" t="s">
        <v>56</v>
      </c>
    </row>
    <row r="2" spans="1:3" x14ac:dyDescent="0.2">
      <c r="A2" s="7" t="s">
        <v>19</v>
      </c>
      <c r="B2" t="s">
        <v>0</v>
      </c>
      <c r="C2" t="s">
        <v>57</v>
      </c>
    </row>
    <row r="3" spans="1:3" x14ac:dyDescent="0.2">
      <c r="A3" s="7" t="s">
        <v>58</v>
      </c>
      <c r="B3" s="9" t="s">
        <v>59</v>
      </c>
      <c r="C3" t="s">
        <v>60</v>
      </c>
    </row>
    <row r="4" spans="1:3" x14ac:dyDescent="0.2">
      <c r="A4" s="7" t="s">
        <v>61</v>
      </c>
      <c r="B4" t="s">
        <v>53</v>
      </c>
      <c r="C4" t="s">
        <v>57</v>
      </c>
    </row>
    <row r="5" spans="1:3" x14ac:dyDescent="0.2">
      <c r="A5" s="7" t="s">
        <v>62</v>
      </c>
      <c r="B5" s="9" t="s">
        <v>63</v>
      </c>
      <c r="C5" t="s">
        <v>64</v>
      </c>
    </row>
    <row r="6" spans="1:3" x14ac:dyDescent="0.2">
      <c r="A6" s="7" t="s">
        <v>65</v>
      </c>
      <c r="B6" s="9" t="s">
        <v>66</v>
      </c>
      <c r="C6" t="s">
        <v>60</v>
      </c>
    </row>
    <row r="7" spans="1:3" x14ac:dyDescent="0.2">
      <c r="A7" s="7" t="s">
        <v>29</v>
      </c>
      <c r="B7" t="s">
        <v>1</v>
      </c>
      <c r="C7" t="s">
        <v>60</v>
      </c>
    </row>
    <row r="8" spans="1:3" x14ac:dyDescent="0.2">
      <c r="A8" s="7" t="s">
        <v>25</v>
      </c>
      <c r="B8" t="s">
        <v>2</v>
      </c>
      <c r="C8" t="s">
        <v>67</v>
      </c>
    </row>
    <row r="9" spans="1:3" x14ac:dyDescent="0.2">
      <c r="A9" s="7" t="s">
        <v>21</v>
      </c>
      <c r="B9" s="9" t="s">
        <v>3</v>
      </c>
      <c r="C9" t="s">
        <v>64</v>
      </c>
    </row>
    <row r="10" spans="1:3" x14ac:dyDescent="0.2">
      <c r="A10" s="7" t="s">
        <v>20</v>
      </c>
      <c r="B10" t="s">
        <v>4</v>
      </c>
      <c r="C10" t="s">
        <v>67</v>
      </c>
    </row>
    <row r="11" spans="1:3" x14ac:dyDescent="0.2">
      <c r="A11" s="7" t="s">
        <v>22</v>
      </c>
      <c r="B11" s="9" t="s">
        <v>5</v>
      </c>
      <c r="C11" t="s">
        <v>64</v>
      </c>
    </row>
    <row r="12" spans="1:3" x14ac:dyDescent="0.2">
      <c r="A12" s="7" t="s">
        <v>24</v>
      </c>
      <c r="B12" t="s">
        <v>6</v>
      </c>
      <c r="C12" t="s">
        <v>57</v>
      </c>
    </row>
    <row r="13" spans="1:3" x14ac:dyDescent="0.2">
      <c r="A13" s="7" t="s">
        <v>18</v>
      </c>
      <c r="B13" t="s">
        <v>7</v>
      </c>
      <c r="C13" t="s">
        <v>67</v>
      </c>
    </row>
    <row r="14" spans="1:3" x14ac:dyDescent="0.2">
      <c r="A14" s="7" t="s">
        <v>26</v>
      </c>
      <c r="B14" s="9" t="s">
        <v>8</v>
      </c>
      <c r="C14" t="s">
        <v>67</v>
      </c>
    </row>
    <row r="15" spans="1:3" x14ac:dyDescent="0.2">
      <c r="A15" s="7" t="s">
        <v>68</v>
      </c>
      <c r="B15" t="s">
        <v>69</v>
      </c>
      <c r="C15" t="s">
        <v>57</v>
      </c>
    </row>
    <row r="16" spans="1:3" x14ac:dyDescent="0.2">
      <c r="A16" s="7" t="s">
        <v>70</v>
      </c>
      <c r="B16" t="s">
        <v>71</v>
      </c>
      <c r="C16" t="s">
        <v>64</v>
      </c>
    </row>
    <row r="17" spans="1:3" x14ac:dyDescent="0.2">
      <c r="A17" s="7" t="s">
        <v>27</v>
      </c>
      <c r="B17" t="s">
        <v>9</v>
      </c>
      <c r="C17" t="s">
        <v>60</v>
      </c>
    </row>
    <row r="18" spans="1:3" x14ac:dyDescent="0.2">
      <c r="A18" s="7" t="s">
        <v>17</v>
      </c>
      <c r="B18" t="s">
        <v>10</v>
      </c>
      <c r="C18" t="s">
        <v>60</v>
      </c>
    </row>
    <row r="19" spans="1:3" x14ac:dyDescent="0.2">
      <c r="A19" s="7" t="s">
        <v>28</v>
      </c>
      <c r="B19" s="9" t="s">
        <v>11</v>
      </c>
      <c r="C19" t="s">
        <v>64</v>
      </c>
    </row>
    <row r="20" spans="1:3" x14ac:dyDescent="0.2">
      <c r="A20" s="7" t="s">
        <v>23</v>
      </c>
      <c r="B20" t="s">
        <v>12</v>
      </c>
      <c r="C20" t="s">
        <v>64</v>
      </c>
    </row>
    <row r="21" spans="1:3" x14ac:dyDescent="0.2">
      <c r="A21" s="7" t="s">
        <v>72</v>
      </c>
      <c r="B21" t="s">
        <v>73</v>
      </c>
      <c r="C21" t="s">
        <v>57</v>
      </c>
    </row>
    <row r="22" spans="1:3" x14ac:dyDescent="0.2">
      <c r="A22" s="7" t="s">
        <v>31</v>
      </c>
      <c r="B22" s="9" t="s">
        <v>13</v>
      </c>
      <c r="C22" t="s">
        <v>64</v>
      </c>
    </row>
    <row r="23" spans="1:3" x14ac:dyDescent="0.2">
      <c r="A23" s="7" t="s">
        <v>74</v>
      </c>
      <c r="B23" t="s">
        <v>75</v>
      </c>
      <c r="C23" t="s">
        <v>64</v>
      </c>
    </row>
    <row r="24" spans="1:3" x14ac:dyDescent="0.2">
      <c r="A24" s="7" t="s">
        <v>76</v>
      </c>
      <c r="B24" t="s">
        <v>77</v>
      </c>
      <c r="C24" t="s">
        <v>78</v>
      </c>
    </row>
    <row r="25" spans="1:3" x14ac:dyDescent="0.2">
      <c r="A25" s="7" t="s">
        <v>30</v>
      </c>
      <c r="B25" s="9" t="s">
        <v>14</v>
      </c>
      <c r="C25" t="s">
        <v>67</v>
      </c>
    </row>
    <row r="26" spans="1:3" x14ac:dyDescent="0.2">
      <c r="A26" s="7" t="s">
        <v>101</v>
      </c>
      <c r="B26" t="s">
        <v>99</v>
      </c>
      <c r="C2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instalador</dc:creator>
  <cp:lastModifiedBy>Jose Duque</cp:lastModifiedBy>
  <dcterms:created xsi:type="dcterms:W3CDTF">2012-07-05T07:50:25Z</dcterms:created>
  <dcterms:modified xsi:type="dcterms:W3CDTF">2015-04-02T21:28:40Z</dcterms:modified>
</cp:coreProperties>
</file>