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10" windowWidth="20115" windowHeight="7935"/>
  </bookViews>
  <sheets>
    <sheet name="KPI JUNI 2018" sheetId="4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  <externalReference r:id="rId7"/>
    <externalReference r:id="rId8"/>
  </externalReferences>
  <definedNames>
    <definedName name="_Order1" hidden="1">255</definedName>
    <definedName name="Bln">[1]A!$F$3</definedName>
    <definedName name="Bln_Bs">[1]A!$AH$1</definedName>
    <definedName name="Bln_K">[1]A!$AN$1</definedName>
    <definedName name="bln_no">[1]A!$AK$1</definedName>
    <definedName name="Bln_per">[1]A!$AI$1</definedName>
    <definedName name="Bln_S">[1]A!$AO$1</definedName>
    <definedName name="bulan">[1]A!$AG$2:$AH$13</definedName>
    <definedName name="Cash" localSheetId="0">#REF!</definedName>
    <definedName name="Cash">#REF!</definedName>
    <definedName name="Curent" localSheetId="0">#REF!</definedName>
    <definedName name="Curent">#REF!</definedName>
    <definedName name="Curent14" localSheetId="0">#REF!</definedName>
    <definedName name="Curent14">#REF!</definedName>
    <definedName name="Curent15" localSheetId="0">#REF!</definedName>
    <definedName name="Curent15">#REF!</definedName>
    <definedName name="g">[1]LMK!$Z$2196</definedName>
    <definedName name="h">[1]LMK!$Y$2196</definedName>
    <definedName name="Kurs" localSheetId="0">#REF!</definedName>
    <definedName name="Kurs">#REF!</definedName>
    <definedName name="Lmk">[1]LMK!$V$2:$AD$2564</definedName>
    <definedName name="Netto_Jual" localSheetId="0">#REF!</definedName>
    <definedName name="Netto_Jual">#REF!</definedName>
    <definedName name="PER">[1]A!$AG$2:$AG$13</definedName>
    <definedName name="Per_0">[1]A!$F$5</definedName>
    <definedName name="per_1">[1]A!$F$6</definedName>
    <definedName name="Per_5">[2]A!$AM$1</definedName>
    <definedName name="PERIODE">[1]A!$AG$2:$AJ$13</definedName>
    <definedName name="Piutang_Niaga" localSheetId="0">#REF!</definedName>
    <definedName name="Piutang_Niaga">#REF!</definedName>
    <definedName name="Piutang_USD" localSheetId="0">#REF!</definedName>
    <definedName name="Piutang_USD">#REF!</definedName>
    <definedName name="_xlnm.Print_Area" localSheetId="0">'KPI JUNI 2018'!$B$8:$O$16</definedName>
    <definedName name="Tgl_Awal">[1]A!$AL$1</definedName>
  </definedNames>
  <calcPr calcId="144525"/>
</workbook>
</file>

<file path=xl/calcChain.xml><?xml version="1.0" encoding="utf-8"?>
<calcChain xmlns="http://schemas.openxmlformats.org/spreadsheetml/2006/main">
  <c r="X14" i="4" l="1"/>
  <c r="W14" i="4"/>
  <c r="X11" i="4"/>
  <c r="W11" i="4"/>
  <c r="X10" i="4"/>
  <c r="W10" i="4"/>
  <c r="X9" i="4"/>
  <c r="W9" i="4"/>
  <c r="X8" i="4"/>
  <c r="W8" i="4"/>
  <c r="Y12" i="4" l="1"/>
  <c r="P14" i="4"/>
  <c r="P11" i="4"/>
  <c r="P10" i="4"/>
  <c r="P9" i="4"/>
  <c r="P8" i="4"/>
  <c r="P12" i="4"/>
  <c r="P13" i="4"/>
  <c r="J8" i="4"/>
  <c r="X7" i="4"/>
  <c r="J14" i="4"/>
  <c r="J11" i="4"/>
  <c r="J9" i="4"/>
  <c r="K9" i="4" s="1"/>
  <c r="G106" i="4" l="1"/>
  <c r="X15" i="4"/>
  <c r="P15" i="4" s="1"/>
  <c r="W15" i="4"/>
  <c r="J15" i="4" s="1"/>
  <c r="L15" i="4" s="1"/>
  <c r="R15" i="4"/>
  <c r="Y14" i="4"/>
  <c r="R14" i="4"/>
  <c r="L14" i="4"/>
  <c r="K14" i="4"/>
  <c r="I14" i="4"/>
  <c r="H14" i="4"/>
  <c r="Y13" i="4"/>
  <c r="R13" i="4"/>
  <c r="L13" i="4"/>
  <c r="K13" i="4"/>
  <c r="I13" i="4"/>
  <c r="H13" i="4"/>
  <c r="R12" i="4"/>
  <c r="Y11" i="4"/>
  <c r="R11" i="4"/>
  <c r="L11" i="4"/>
  <c r="K11" i="4"/>
  <c r="I11" i="4"/>
  <c r="H11" i="4"/>
  <c r="Y10" i="4"/>
  <c r="R10" i="4"/>
  <c r="L10" i="4"/>
  <c r="K10" i="4"/>
  <c r="I10" i="4"/>
  <c r="H10" i="4"/>
  <c r="Y9" i="4"/>
  <c r="T9" i="4"/>
  <c r="T10" i="4" s="1"/>
  <c r="T11" i="4" s="1"/>
  <c r="R9" i="4"/>
  <c r="L9" i="4"/>
  <c r="I9" i="4"/>
  <c r="H9" i="4"/>
  <c r="Y8" i="4"/>
  <c r="R8" i="4"/>
  <c r="L8" i="4"/>
  <c r="K8" i="4"/>
  <c r="I8" i="4"/>
  <c r="H8" i="4"/>
  <c r="I15" i="4" l="1"/>
  <c r="K15" i="4"/>
  <c r="H15" i="4"/>
  <c r="Y15" i="4"/>
  <c r="R16" i="4"/>
</calcChain>
</file>

<file path=xl/sharedStrings.xml><?xml version="1.0" encoding="utf-8"?>
<sst xmlns="http://schemas.openxmlformats.org/spreadsheetml/2006/main" count="81" uniqueCount="61">
  <si>
    <t xml:space="preserve">KERTAS KERJA </t>
  </si>
  <si>
    <t>KPI PT. SINKONA INDONESIA LESTARI</t>
  </si>
  <si>
    <t>UNTUK DIINPUT KE SAP SUCCESS FACTOR</t>
  </si>
  <si>
    <t>TARGET</t>
  </si>
  <si>
    <t>KPI OWNER</t>
  </si>
  <si>
    <t>KODE</t>
  </si>
  <si>
    <t>NO</t>
  </si>
  <si>
    <t>GOALS</t>
  </si>
  <si>
    <t>KPI</t>
  </si>
  <si>
    <t>TARGET LEVEL</t>
  </si>
  <si>
    <t>BOBOT</t>
  </si>
  <si>
    <t>START DATE</t>
  </si>
  <si>
    <t>DUE DATE</t>
  </si>
  <si>
    <t>CAPAIAN</t>
  </si>
  <si>
    <t>LEVEL</t>
  </si>
  <si>
    <t>NILAI</t>
  </si>
  <si>
    <t>No</t>
  </si>
  <si>
    <t>Uraian</t>
  </si>
  <si>
    <t>Sat</t>
  </si>
  <si>
    <t>RKAP 2018</t>
  </si>
  <si>
    <t>Real 2018</t>
  </si>
  <si>
    <t>% Thd</t>
  </si>
  <si>
    <t>PT SIL</t>
  </si>
  <si>
    <t>Direksi PT SIL</t>
  </si>
  <si>
    <t>SI-K-001</t>
  </si>
  <si>
    <t>Mempertahankan market leader kina dunia</t>
  </si>
  <si>
    <t>Penjualan kina Rp204 M tahun 2018</t>
  </si>
  <si>
    <t>Penjualan (KINA)</t>
  </si>
  <si>
    <t>Rp</t>
  </si>
  <si>
    <t>SI-K-002</t>
  </si>
  <si>
    <t>Diversifikasi usaha sebagai sumber pertumbuhan baru</t>
  </si>
  <si>
    <t>Penjualan dari diversifikasi Rp 63 M tahun 2018</t>
  </si>
  <si>
    <t>Penjualan (DIVERSIFIKASI)</t>
  </si>
  <si>
    <t>SI-K-003</t>
  </si>
  <si>
    <t>Harga jual produk kompetitif di pasar kina dunia</t>
  </si>
  <si>
    <t>Beban Pokok Produksi maks 79% terhadap Penjualan</t>
  </si>
  <si>
    <t>%</t>
  </si>
  <si>
    <t>SI-K-004</t>
  </si>
  <si>
    <t>Meningkatkan pertumbuhan laba</t>
  </si>
  <si>
    <t>Mencapai laba Rp 17,2M</t>
  </si>
  <si>
    <t>Laba Bersih</t>
  </si>
  <si>
    <t>SI-K-005</t>
  </si>
  <si>
    <t>Mendapatkan pelanggan baru produk diversifikasi</t>
  </si>
  <si>
    <t>Jumlah pelanggan baru sesuai target minimal 90%</t>
  </si>
  <si>
    <t>Jumlah Pelanggan baru</t>
  </si>
  <si>
    <t>Plg</t>
  </si>
  <si>
    <t>SI-K-006</t>
  </si>
  <si>
    <t>Menyerahkan pesanan pelanggan tepat waktu</t>
  </si>
  <si>
    <t>Realisasi produksi terhadap pesanan pelanggan</t>
  </si>
  <si>
    <t>Hasil Produksi thd Pesanan Pelanggan</t>
  </si>
  <si>
    <t>Kg</t>
  </si>
  <si>
    <t>SI-K-007</t>
  </si>
  <si>
    <t xml:space="preserve">Mendorong pertumbuhan usaha melalui investasi </t>
  </si>
  <si>
    <t>Realisasi investasi sebesar 28 M tepat waktu</t>
  </si>
  <si>
    <t>Investasi</t>
  </si>
  <si>
    <t>SI-K-008</t>
  </si>
  <si>
    <t>Meningkatkan produktivitas pegawai</t>
  </si>
  <si>
    <t>Produktivitas pegawai Rp1,192 M/orang/th</t>
  </si>
  <si>
    <t>Produktivitas Pegawai</t>
  </si>
  <si>
    <t>S.D MEI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</si>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</sst>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_-"/>
    <numFmt numFmtId="166" formatCode="_-* #,##0.00_-;\-* #,##0.00_-;_-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name val="Arial"/>
      <family val="2"/>
    </font>
    <font>
      <b/>
      <sz val="12"/>
      <color theme="1"/>
      <name val="Calibri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0"/>
      <name val="Helv"/>
    </font>
    <font>
      <sz val="11"/>
      <color indexed="8"/>
      <name val="Calibri"/>
      <family val="2"/>
    </font>
    <font>
      <sz val="8"/>
      <name val="Arial"/>
      <family val="2"/>
    </font>
    <font>
      <b/>
      <sz val="12"/>
      <name val="Helv"/>
    </font>
    <font>
      <u/>
      <sz val="10.45"/>
      <color indexed="12"/>
      <name val="Arial"/>
      <family val="2"/>
    </font>
    <font>
      <b/>
      <sz val="11"/>
      <name val="Helv"/>
    </font>
    <font>
      <b/>
      <i/>
      <sz val="16"/>
      <name val="Helv"/>
    </font>
    <font>
      <sz val="11"/>
      <color indexed="8"/>
      <name val="Calibri"/>
      <family val="2"/>
      <charset val="1"/>
    </font>
    <font>
      <sz val="10"/>
      <name val="Courier"/>
      <family val="3"/>
    </font>
  </fonts>
  <fills count="2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</fills>
  <borders count="4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</borders>
  <cellStyleXfs count="703">
    <xf numFmtId="0" fontId="0" fillId="0" borderId="0"/>
    <xf numFmtId="0" fontId="2" fillId="0" borderId="0">
      <alignment vertical="justify"/>
    </xf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4" fillId="0" borderId="0" applyFont="0" applyFill="0" applyAlignment="0" applyProtection="0"/>
    <xf numFmtId="9" fontId="1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7" fillId="0" borderId="0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3" fontId="4" fillId="0" borderId="2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2" fillId="0" borderId="0" applyFont="0" applyFill="0" applyBorder="0" applyAlignment="0" applyProtection="0"/>
    <xf numFmtId="166" fontId="4" fillId="0" borderId="0" applyFont="0" applyFill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Alignment="0" applyProtection="0"/>
    <xf numFmtId="166" fontId="4" fillId="0" borderId="0" applyFont="0" applyFill="0" applyAlignment="0" applyProtection="0"/>
    <xf numFmtId="43" fontId="4" fillId="0" borderId="0" applyFont="0" applyFill="0" applyAlignment="0" applyProtection="0"/>
    <xf numFmtId="166" fontId="4" fillId="0" borderId="0" applyFont="0" applyFill="0" applyAlignment="0" applyProtection="0"/>
    <xf numFmtId="43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4" fillId="0" borderId="0" applyFont="0" applyFill="0" applyAlignment="0" applyProtection="0"/>
    <xf numFmtId="166" fontId="4" fillId="0" borderId="0" applyFont="0" applyFill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Alignment="0" applyProtection="0"/>
    <xf numFmtId="44" fontId="4" fillId="0" borderId="0" applyFont="0" applyFill="0" applyBorder="0" applyAlignment="0" applyProtection="0"/>
    <xf numFmtId="0" fontId="18" fillId="0" borderId="0"/>
    <xf numFmtId="38" fontId="19" fillId="17" borderId="0" applyNumberFormat="0" applyBorder="0" applyAlignment="0" applyProtection="0"/>
    <xf numFmtId="0" fontId="20" fillId="0" borderId="0">
      <alignment horizontal="left"/>
    </xf>
    <xf numFmtId="0" fontId="3" fillId="0" borderId="20" applyNumberFormat="0" applyAlignment="0" applyProtection="0">
      <alignment horizontal="left" vertical="center"/>
    </xf>
    <xf numFmtId="0" fontId="3" fillId="0" borderId="20" applyNumberFormat="0" applyAlignment="0" applyProtection="0">
      <alignment horizontal="left" vertical="center"/>
    </xf>
    <xf numFmtId="0" fontId="3" fillId="0" borderId="20" applyNumberFormat="0" applyAlignment="0" applyProtection="0">
      <alignment horizontal="left" vertical="center"/>
    </xf>
    <xf numFmtId="0" fontId="3" fillId="0" borderId="20" applyNumberFormat="0" applyAlignment="0" applyProtection="0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3" fillId="0" borderId="5">
      <alignment horizontal="left" vertical="center"/>
    </xf>
    <xf numFmtId="0" fontId="21" fillId="0" borderId="0" applyNumberFormat="0" applyFill="0" applyBorder="0" applyAlignment="0" applyProtection="0">
      <alignment vertical="top"/>
      <protection locked="0"/>
    </xf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10" fontId="19" fillId="18" borderId="2" applyNumberFormat="0" applyBorder="0" applyAlignment="0" applyProtection="0"/>
    <xf numFmtId="37" fontId="12" fillId="19" borderId="0"/>
    <xf numFmtId="37" fontId="12" fillId="19" borderId="0"/>
    <xf numFmtId="37" fontId="12" fillId="19" borderId="0"/>
    <xf numFmtId="37" fontId="12" fillId="19" borderId="0"/>
    <xf numFmtId="0" fontId="22" fillId="0" borderId="21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>
      <alignment vertical="justify"/>
    </xf>
    <xf numFmtId="0" fontId="12" fillId="0" borderId="0">
      <alignment vertical="justify"/>
    </xf>
    <xf numFmtId="0" fontId="12" fillId="0" borderId="0">
      <alignment vertical="justify"/>
    </xf>
    <xf numFmtId="0" fontId="1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justify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>
      <alignment vertical="justify"/>
    </xf>
    <xf numFmtId="0" fontId="16" fillId="0" borderId="0"/>
    <xf numFmtId="0" fontId="16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2" borderId="1" applyNumberFormat="0" applyFont="0" applyAlignment="0" applyProtection="0"/>
    <xf numFmtId="0" fontId="16" fillId="2" borderId="1" applyNumberFormat="0" applyFont="0" applyAlignment="0" applyProtection="0"/>
    <xf numFmtId="0" fontId="16" fillId="2" borderId="1" applyNumberFormat="0" applyFont="0" applyAlignment="0" applyProtection="0"/>
    <xf numFmtId="0" fontId="16" fillId="2" borderId="1" applyNumberFormat="0" applyFont="0" applyAlignment="0" applyProtection="0"/>
    <xf numFmtId="0" fontId="16" fillId="2" borderId="1" applyNumberFormat="0" applyFont="0" applyAlignment="0" applyProtection="0"/>
    <xf numFmtId="0" fontId="16" fillId="2" borderId="1" applyNumberFormat="0" applyFont="0" applyAlignment="0" applyProtection="0"/>
    <xf numFmtId="0" fontId="16" fillId="2" borderId="1" applyNumberFormat="0" applyFont="0" applyAlignment="0" applyProtection="0"/>
    <xf numFmtId="0" fontId="16" fillId="2" borderId="1" applyNumberFormat="0" applyFont="0" applyAlignment="0" applyProtection="0"/>
    <xf numFmtId="0" fontId="16" fillId="2" borderId="1" applyNumberFormat="0" applyFont="0" applyAlignment="0" applyProtection="0"/>
    <xf numFmtId="0" fontId="16" fillId="2" borderId="1" applyNumberFormat="0" applyFont="0" applyAlignment="0" applyProtection="0"/>
    <xf numFmtId="0" fontId="16" fillId="2" borderId="1" applyNumberFormat="0" applyFont="0" applyAlignment="0" applyProtection="0"/>
    <xf numFmtId="0" fontId="16" fillId="2" borderId="1" applyNumberFormat="0" applyFont="0" applyAlignment="0" applyProtection="0"/>
    <xf numFmtId="10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7" fontId="25" fillId="0" borderId="22"/>
    <xf numFmtId="0" fontId="22" fillId="0" borderId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>
      <alignment vertical="justify"/>
    </xf>
    <xf numFmtId="0" fontId="3" fillId="0" borderId="0" xfId="1" applyFont="1">
      <alignment vertical="justify"/>
    </xf>
    <xf numFmtId="10" fontId="0" fillId="0" borderId="0" xfId="2" applyNumberFormat="1" applyFont="1" applyAlignment="1">
      <alignment vertical="justify"/>
    </xf>
    <xf numFmtId="10" fontId="2" fillId="0" borderId="0" xfId="1" applyNumberFormat="1">
      <alignment vertical="justify"/>
    </xf>
    <xf numFmtId="0" fontId="2" fillId="15" borderId="0" xfId="1" applyFill="1">
      <alignment vertical="justify"/>
    </xf>
    <xf numFmtId="0" fontId="7" fillId="16" borderId="7" xfId="4" applyFont="1" applyFill="1" applyBorder="1" applyAlignment="1">
      <alignment horizontal="center" vertical="center"/>
    </xf>
    <xf numFmtId="0" fontId="7" fillId="16" borderId="10" xfId="4" applyFont="1" applyFill="1" applyBorder="1" applyAlignment="1">
      <alignment horizontal="center" vertical="center"/>
    </xf>
    <xf numFmtId="0" fontId="7" fillId="16" borderId="3" xfId="4" applyFont="1" applyFill="1" applyBorder="1" applyAlignment="1">
      <alignment horizontal="center" vertical="center"/>
    </xf>
    <xf numFmtId="0" fontId="8" fillId="15" borderId="11" xfId="3" applyFont="1" applyFill="1" applyBorder="1" applyAlignment="1">
      <alignment horizontal="center" vertical="center"/>
    </xf>
    <xf numFmtId="0" fontId="8" fillId="15" borderId="12" xfId="3" applyFont="1" applyFill="1" applyBorder="1" applyAlignment="1">
      <alignment horizontal="center" vertical="center"/>
    </xf>
    <xf numFmtId="0" fontId="8" fillId="15" borderId="2" xfId="3" applyFont="1" applyFill="1" applyBorder="1" applyAlignment="1">
      <alignment horizontal="center" vertical="center"/>
    </xf>
    <xf numFmtId="0" fontId="8" fillId="15" borderId="2" xfId="3" applyFont="1" applyFill="1" applyBorder="1" applyAlignment="1">
      <alignment horizontal="left" vertical="center"/>
    </xf>
    <xf numFmtId="9" fontId="8" fillId="15" borderId="13" xfId="5" applyFont="1" applyFill="1" applyBorder="1" applyAlignment="1">
      <alignment horizontal="center" vertical="center"/>
    </xf>
    <xf numFmtId="14" fontId="9" fillId="15" borderId="14" xfId="4" applyNumberFormat="1" applyFont="1" applyFill="1" applyBorder="1" applyAlignment="1">
      <alignment horizontal="center" vertical="center"/>
    </xf>
    <xf numFmtId="14" fontId="6" fillId="15" borderId="2" xfId="1" applyNumberFormat="1" applyFont="1" applyFill="1" applyBorder="1" applyAlignment="1">
      <alignment horizontal="center" vertical="center"/>
    </xf>
    <xf numFmtId="0" fontId="10" fillId="15" borderId="2" xfId="4" applyFont="1" applyFill="1" applyBorder="1"/>
    <xf numFmtId="10" fontId="10" fillId="15" borderId="2" xfId="2" applyNumberFormat="1" applyFont="1" applyFill="1" applyBorder="1" applyAlignment="1">
      <alignment horizontal="center" vertical="center"/>
    </xf>
    <xf numFmtId="0" fontId="8" fillId="15" borderId="3" xfId="3" applyFont="1" applyFill="1" applyBorder="1" applyAlignment="1">
      <alignment horizontal="center" vertical="center"/>
    </xf>
    <xf numFmtId="0" fontId="8" fillId="15" borderId="3" xfId="3" applyFont="1" applyFill="1" applyBorder="1" applyAlignment="1">
      <alignment horizontal="left" vertical="center"/>
    </xf>
    <xf numFmtId="0" fontId="10" fillId="15" borderId="2" xfId="4" applyFont="1" applyFill="1" applyBorder="1" applyAlignment="1">
      <alignment horizontal="center" vertical="center"/>
    </xf>
    <xf numFmtId="0" fontId="8" fillId="15" borderId="3" xfId="3" applyFont="1" applyFill="1" applyBorder="1" applyAlignment="1">
      <alignment vertical="center"/>
    </xf>
    <xf numFmtId="0" fontId="8" fillId="15" borderId="3" xfId="3" applyFont="1" applyFill="1" applyBorder="1" applyAlignment="1">
      <alignment vertical="center" wrapText="1"/>
    </xf>
    <xf numFmtId="10" fontId="8" fillId="15" borderId="2" xfId="3" applyNumberFormat="1" applyFont="1" applyFill="1" applyBorder="1" applyAlignment="1">
      <alignment horizontal="center" vertical="center"/>
    </xf>
    <xf numFmtId="9" fontId="8" fillId="15" borderId="3" xfId="3" applyNumberFormat="1" applyFont="1" applyFill="1" applyBorder="1" applyAlignment="1">
      <alignment horizontal="center" vertical="center"/>
    </xf>
    <xf numFmtId="10" fontId="8" fillId="15" borderId="4" xfId="3" applyNumberFormat="1" applyFont="1" applyFill="1" applyBorder="1" applyAlignment="1">
      <alignment horizontal="center" vertical="center"/>
    </xf>
    <xf numFmtId="9" fontId="9" fillId="15" borderId="13" xfId="3" applyNumberFormat="1" applyFont="1" applyFill="1" applyBorder="1" applyAlignment="1">
      <alignment horizontal="center" vertical="center"/>
    </xf>
    <xf numFmtId="0" fontId="8" fillId="15" borderId="2" xfId="3" applyFont="1" applyFill="1" applyBorder="1" applyAlignment="1">
      <alignment vertical="center" wrapText="1"/>
    </xf>
    <xf numFmtId="43" fontId="10" fillId="15" borderId="2" xfId="4" applyNumberFormat="1" applyFont="1" applyFill="1" applyBorder="1" applyAlignment="1">
      <alignment horizontal="center" vertical="center"/>
    </xf>
    <xf numFmtId="0" fontId="8" fillId="15" borderId="2" xfId="3" applyFont="1" applyFill="1" applyBorder="1" applyAlignment="1">
      <alignment horizontal="left" vertical="center" wrapText="1"/>
    </xf>
    <xf numFmtId="10" fontId="10" fillId="15" borderId="2" xfId="4" applyNumberFormat="1" applyFont="1" applyFill="1" applyBorder="1" applyAlignment="1">
      <alignment horizontal="center" vertical="center"/>
    </xf>
    <xf numFmtId="0" fontId="9" fillId="15" borderId="3" xfId="3" applyFont="1" applyFill="1" applyBorder="1" applyAlignment="1">
      <alignment vertical="center" wrapText="1"/>
    </xf>
    <xf numFmtId="9" fontId="9" fillId="15" borderId="3" xfId="3" applyNumberFormat="1" applyFont="1" applyFill="1" applyBorder="1" applyAlignment="1">
      <alignment horizontal="center" vertical="center"/>
    </xf>
    <xf numFmtId="9" fontId="9" fillId="15" borderId="2" xfId="2" applyNumberFormat="1" applyFont="1" applyFill="1" applyBorder="1" applyAlignment="1">
      <alignment horizontal="center" vertical="center"/>
    </xf>
    <xf numFmtId="9" fontId="9" fillId="15" borderId="15" xfId="3" applyNumberFormat="1" applyFont="1" applyFill="1" applyBorder="1" applyAlignment="1">
      <alignment horizontal="center" vertical="center"/>
    </xf>
    <xf numFmtId="9" fontId="9" fillId="15" borderId="2" xfId="7" applyNumberFormat="1" applyFont="1" applyFill="1" applyBorder="1" applyAlignment="1">
      <alignment horizontal="center" vertical="center"/>
    </xf>
    <xf numFmtId="0" fontId="8" fillId="15" borderId="2" xfId="3" applyFont="1" applyFill="1" applyBorder="1" applyAlignment="1">
      <alignment vertical="center"/>
    </xf>
    <xf numFmtId="9" fontId="8" fillId="15" borderId="2" xfId="3" applyNumberFormat="1" applyFont="1" applyFill="1" applyBorder="1" applyAlignment="1">
      <alignment horizontal="center" vertical="center"/>
    </xf>
    <xf numFmtId="0" fontId="10" fillId="15" borderId="2" xfId="4" applyFont="1" applyFill="1" applyBorder="1" applyAlignment="1">
      <alignment wrapText="1"/>
    </xf>
    <xf numFmtId="0" fontId="8" fillId="15" borderId="9" xfId="3" applyFont="1" applyFill="1" applyBorder="1" applyAlignment="1">
      <alignment horizontal="center" vertical="center"/>
    </xf>
    <xf numFmtId="0" fontId="8" fillId="15" borderId="9" xfId="3" applyFont="1" applyFill="1" applyBorder="1" applyAlignment="1">
      <alignment vertical="center" wrapText="1"/>
    </xf>
    <xf numFmtId="9" fontId="10" fillId="15" borderId="2" xfId="4" applyNumberFormat="1" applyFont="1" applyFill="1" applyBorder="1" applyAlignment="1">
      <alignment horizontal="center" vertical="center"/>
    </xf>
    <xf numFmtId="0" fontId="2" fillId="15" borderId="16" xfId="1" applyFill="1" applyBorder="1">
      <alignment vertical="justify"/>
    </xf>
    <xf numFmtId="0" fontId="8" fillId="15" borderId="17" xfId="3" applyFont="1" applyFill="1" applyBorder="1" applyAlignment="1">
      <alignment horizontal="center" vertical="center"/>
    </xf>
    <xf numFmtId="0" fontId="8" fillId="15" borderId="6" xfId="3" applyFont="1" applyFill="1" applyBorder="1" applyAlignment="1">
      <alignment horizontal="center" vertical="center"/>
    </xf>
    <xf numFmtId="0" fontId="11" fillId="15" borderId="2" xfId="4" applyFont="1" applyFill="1" applyBorder="1" applyAlignment="1">
      <alignment vertical="center"/>
    </xf>
    <xf numFmtId="9" fontId="8" fillId="15" borderId="19" xfId="5" applyFont="1" applyFill="1" applyBorder="1" applyAlignment="1">
      <alignment horizontal="center" vertical="center"/>
    </xf>
    <xf numFmtId="0" fontId="14" fillId="0" borderId="0" xfId="1" applyFont="1" applyFill="1">
      <alignment vertical="justify"/>
    </xf>
    <xf numFmtId="0" fontId="15" fillId="0" borderId="0" xfId="1" applyFont="1" applyFill="1">
      <alignment vertical="justify"/>
    </xf>
    <xf numFmtId="0" fontId="15" fillId="16" borderId="0" xfId="1" applyFont="1" applyFill="1">
      <alignment vertical="justify"/>
    </xf>
    <xf numFmtId="0" fontId="2" fillId="15" borderId="2" xfId="1" applyFill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14" fillId="0" borderId="0" xfId="1" applyFont="1" applyFill="1" applyAlignment="1">
      <alignment horizontal="center" vertical="center"/>
    </xf>
    <xf numFmtId="0" fontId="15" fillId="0" borderId="0" xfId="1" applyFont="1" applyFill="1" applyAlignment="1">
      <alignment horizontal="center" vertical="center"/>
    </xf>
    <xf numFmtId="0" fontId="2" fillId="15" borderId="0" xfId="1" applyFill="1" applyAlignment="1">
      <alignment horizontal="center" vertical="center"/>
    </xf>
    <xf numFmtId="0" fontId="7" fillId="16" borderId="8" xfId="4" applyFont="1" applyFill="1" applyBorder="1" applyAlignment="1">
      <alignment horizontal="center" vertical="center"/>
    </xf>
    <xf numFmtId="0" fontId="7" fillId="16" borderId="24" xfId="4" applyFont="1" applyFill="1" applyBorder="1" applyAlignment="1">
      <alignment horizontal="center" vertical="center"/>
    </xf>
    <xf numFmtId="0" fontId="7" fillId="16" borderId="25" xfId="4" applyFont="1" applyFill="1" applyBorder="1" applyAlignment="1">
      <alignment horizontal="center" vertical="center"/>
    </xf>
    <xf numFmtId="0" fontId="7" fillId="16" borderId="26" xfId="4" applyFont="1" applyFill="1" applyBorder="1" applyAlignment="1">
      <alignment horizontal="center" vertical="center"/>
    </xf>
    <xf numFmtId="0" fontId="7" fillId="16" borderId="27" xfId="4" applyFont="1" applyFill="1" applyBorder="1" applyAlignment="1">
      <alignment horizontal="center" vertical="center"/>
    </xf>
    <xf numFmtId="0" fontId="10" fillId="15" borderId="17" xfId="4" applyFont="1" applyFill="1" applyBorder="1" applyAlignment="1">
      <alignment horizontal="center"/>
    </xf>
    <xf numFmtId="0" fontId="10" fillId="15" borderId="17" xfId="4" applyFont="1" applyFill="1" applyBorder="1" applyAlignment="1">
      <alignment horizontal="center" vertical="center"/>
    </xf>
    <xf numFmtId="0" fontId="10" fillId="15" borderId="28" xfId="4" applyFont="1" applyFill="1" applyBorder="1" applyAlignment="1">
      <alignment horizontal="center"/>
    </xf>
    <xf numFmtId="0" fontId="10" fillId="15" borderId="29" xfId="4" applyFont="1" applyFill="1" applyBorder="1" applyAlignment="1">
      <alignment horizontal="center"/>
    </xf>
    <xf numFmtId="9" fontId="10" fillId="15" borderId="29" xfId="4" applyNumberFormat="1" applyFont="1" applyFill="1" applyBorder="1" applyAlignment="1">
      <alignment horizontal="center" vertical="center"/>
    </xf>
    <xf numFmtId="9" fontId="8" fillId="15" borderId="2" xfId="702" applyFont="1" applyFill="1" applyBorder="1" applyAlignment="1">
      <alignment horizontal="center" vertical="center"/>
    </xf>
    <xf numFmtId="9" fontId="8" fillId="15" borderId="4" xfId="702" applyFont="1" applyFill="1" applyBorder="1" applyAlignment="1">
      <alignment horizontal="center" vertical="center"/>
    </xf>
    <xf numFmtId="2" fontId="8" fillId="15" borderId="2" xfId="3" applyNumberFormat="1" applyFont="1" applyFill="1" applyBorder="1" applyAlignment="1">
      <alignment horizontal="center" vertical="center"/>
    </xf>
    <xf numFmtId="2" fontId="8" fillId="15" borderId="4" xfId="3" applyNumberFormat="1" applyFont="1" applyFill="1" applyBorder="1" applyAlignment="1">
      <alignment horizontal="center" vertical="center"/>
    </xf>
    <xf numFmtId="2" fontId="8" fillId="15" borderId="3" xfId="3" applyNumberFormat="1" applyFont="1" applyFill="1" applyBorder="1" applyAlignment="1">
      <alignment horizontal="center" vertical="center"/>
    </xf>
    <xf numFmtId="2" fontId="9" fillId="0" borderId="2" xfId="8" applyNumberFormat="1" applyFont="1" applyBorder="1" applyAlignment="1">
      <alignment horizontal="center" vertical="center"/>
    </xf>
    <xf numFmtId="43" fontId="2" fillId="15" borderId="2" xfId="1" applyNumberFormat="1" applyFill="1" applyBorder="1" applyAlignment="1">
      <alignment horizontal="center" vertical="center"/>
    </xf>
    <xf numFmtId="10" fontId="2" fillId="15" borderId="2" xfId="702" applyNumberFormat="1" applyFont="1" applyFill="1" applyBorder="1" applyAlignment="1">
      <alignment horizontal="right" vertical="center"/>
    </xf>
    <xf numFmtId="0" fontId="2" fillId="15" borderId="13" xfId="1" applyFill="1" applyBorder="1" applyAlignment="1">
      <alignment horizontal="center" vertical="center"/>
    </xf>
    <xf numFmtId="0" fontId="8" fillId="15" borderId="28" xfId="3" applyFont="1" applyFill="1" applyBorder="1" applyAlignment="1">
      <alignment horizontal="center" vertical="center"/>
    </xf>
    <xf numFmtId="0" fontId="8" fillId="15" borderId="29" xfId="3" applyFont="1" applyFill="1" applyBorder="1" applyAlignment="1">
      <alignment horizontal="center" vertical="center"/>
    </xf>
    <xf numFmtId="0" fontId="8" fillId="15" borderId="29" xfId="3" applyFont="1" applyFill="1" applyBorder="1" applyAlignment="1">
      <alignment vertical="center" wrapText="1"/>
    </xf>
    <xf numFmtId="0" fontId="11" fillId="15" borderId="29" xfId="4" applyFont="1" applyFill="1" applyBorder="1" applyAlignment="1">
      <alignment vertical="center"/>
    </xf>
    <xf numFmtId="0" fontId="8" fillId="15" borderId="35" xfId="3" applyNumberFormat="1" applyFont="1" applyFill="1" applyBorder="1" applyAlignment="1">
      <alignment horizontal="center" vertical="center"/>
    </xf>
    <xf numFmtId="165" fontId="8" fillId="15" borderId="35" xfId="3" applyNumberFormat="1" applyFont="1" applyFill="1" applyBorder="1" applyAlignment="1">
      <alignment horizontal="center" vertical="center"/>
    </xf>
    <xf numFmtId="43" fontId="8" fillId="15" borderId="35" xfId="3" applyNumberFormat="1" applyFont="1" applyFill="1" applyBorder="1" applyAlignment="1">
      <alignment horizontal="right" vertical="center"/>
    </xf>
    <xf numFmtId="0" fontId="8" fillId="15" borderId="36" xfId="3" applyNumberFormat="1" applyFont="1" applyFill="1" applyBorder="1" applyAlignment="1">
      <alignment horizontal="center" vertical="center"/>
    </xf>
    <xf numFmtId="0" fontId="8" fillId="15" borderId="35" xfId="5" applyNumberFormat="1" applyFont="1" applyFill="1" applyBorder="1" applyAlignment="1">
      <alignment vertical="center"/>
    </xf>
    <xf numFmtId="9" fontId="8" fillId="15" borderId="37" xfId="5" applyFont="1" applyFill="1" applyBorder="1" applyAlignment="1">
      <alignment horizontal="center" vertical="center"/>
    </xf>
    <xf numFmtId="43" fontId="13" fillId="15" borderId="38" xfId="6" applyNumberFormat="1" applyFont="1" applyFill="1" applyBorder="1" applyAlignment="1">
      <alignment horizontal="center"/>
    </xf>
    <xf numFmtId="43" fontId="9" fillId="15" borderId="35" xfId="6" applyNumberFormat="1" applyFont="1" applyFill="1" applyBorder="1" applyAlignment="1">
      <alignment horizontal="center"/>
    </xf>
    <xf numFmtId="0" fontId="2" fillId="15" borderId="29" xfId="1" applyFill="1" applyBorder="1" applyAlignment="1">
      <alignment horizontal="center" vertical="center"/>
    </xf>
    <xf numFmtId="0" fontId="8" fillId="15" borderId="26" xfId="3" applyFont="1" applyFill="1" applyBorder="1" applyAlignment="1">
      <alignment horizontal="center" vertical="center"/>
    </xf>
    <xf numFmtId="0" fontId="8" fillId="15" borderId="39" xfId="3" applyFont="1" applyFill="1" applyBorder="1" applyAlignment="1">
      <alignment horizontal="center" vertical="center"/>
    </xf>
    <xf numFmtId="0" fontId="8" fillId="15" borderId="9" xfId="3" applyFont="1" applyFill="1" applyBorder="1" applyAlignment="1">
      <alignment horizontal="left" vertical="center"/>
    </xf>
    <xf numFmtId="2" fontId="8" fillId="15" borderId="9" xfId="3" applyNumberFormat="1" applyFont="1" applyFill="1" applyBorder="1" applyAlignment="1">
      <alignment horizontal="center" vertical="center"/>
    </xf>
    <xf numFmtId="2" fontId="8" fillId="15" borderId="18" xfId="3" applyNumberFormat="1" applyFont="1" applyFill="1" applyBorder="1" applyAlignment="1">
      <alignment horizontal="center" vertical="center"/>
    </xf>
    <xf numFmtId="14" fontId="6" fillId="15" borderId="9" xfId="1" applyNumberFormat="1" applyFont="1" applyFill="1" applyBorder="1" applyAlignment="1">
      <alignment horizontal="center" vertical="center"/>
    </xf>
    <xf numFmtId="43" fontId="2" fillId="15" borderId="9" xfId="1" applyNumberFormat="1" applyFill="1" applyBorder="1" applyAlignment="1">
      <alignment horizontal="center" vertical="center"/>
    </xf>
    <xf numFmtId="0" fontId="2" fillId="15" borderId="9" xfId="1" applyFill="1" applyBorder="1" applyAlignment="1">
      <alignment horizontal="center" vertical="center"/>
    </xf>
    <xf numFmtId="0" fontId="2" fillId="15" borderId="19" xfId="1" applyFill="1" applyBorder="1" applyAlignment="1">
      <alignment horizontal="center" vertical="center"/>
    </xf>
    <xf numFmtId="0" fontId="6" fillId="15" borderId="29" xfId="1" applyFont="1" applyFill="1" applyBorder="1" applyAlignment="1">
      <alignment horizontal="center" wrapText="1"/>
    </xf>
    <xf numFmtId="0" fontId="2" fillId="15" borderId="40" xfId="1" applyFill="1" applyBorder="1" applyAlignment="1">
      <alignment horizontal="center" vertical="center"/>
    </xf>
    <xf numFmtId="0" fontId="2" fillId="15" borderId="27" xfId="1" applyFill="1" applyBorder="1" applyAlignment="1">
      <alignment horizontal="center" vertical="center"/>
    </xf>
    <xf numFmtId="0" fontId="2" fillId="15" borderId="23" xfId="1" applyFill="1" applyBorder="1" applyAlignment="1">
      <alignment horizontal="center" vertical="center"/>
    </xf>
    <xf numFmtId="164" fontId="10" fillId="0" borderId="2" xfId="6" applyNumberFormat="1" applyFont="1" applyFill="1" applyBorder="1" applyAlignment="1">
      <alignment horizontal="right" vertical="center"/>
    </xf>
    <xf numFmtId="10" fontId="10" fillId="15" borderId="13" xfId="2" applyNumberFormat="1" applyFont="1" applyFill="1" applyBorder="1" applyAlignment="1">
      <alignment horizontal="right" vertical="center"/>
    </xf>
    <xf numFmtId="164" fontId="10" fillId="15" borderId="2" xfId="6" applyNumberFormat="1" applyFont="1" applyFill="1" applyBorder="1" applyAlignment="1">
      <alignment horizontal="right" vertical="center"/>
    </xf>
    <xf numFmtId="43" fontId="10" fillId="15" borderId="2" xfId="6" applyNumberFormat="1" applyFont="1" applyFill="1" applyBorder="1" applyAlignment="1">
      <alignment horizontal="right" vertical="center"/>
    </xf>
    <xf numFmtId="9" fontId="10" fillId="15" borderId="2" xfId="2" applyFont="1" applyFill="1" applyBorder="1" applyAlignment="1">
      <alignment horizontal="right" vertical="center"/>
    </xf>
    <xf numFmtId="10" fontId="10" fillId="0" borderId="13" xfId="2" applyNumberFormat="1" applyFont="1" applyFill="1" applyBorder="1" applyAlignment="1">
      <alignment horizontal="right" vertical="center"/>
    </xf>
    <xf numFmtId="164" fontId="10" fillId="15" borderId="29" xfId="6" applyNumberFormat="1" applyFont="1" applyFill="1" applyBorder="1" applyAlignment="1">
      <alignment horizontal="right" vertical="center"/>
    </xf>
    <xf numFmtId="164" fontId="10" fillId="15" borderId="30" xfId="6" applyNumberFormat="1" applyFont="1" applyFill="1" applyBorder="1" applyAlignment="1">
      <alignment horizontal="right" vertical="center"/>
    </xf>
    <xf numFmtId="0" fontId="6" fillId="15" borderId="7" xfId="1" applyFont="1" applyFill="1" applyBorder="1" applyAlignment="1">
      <alignment horizontal="center" vertical="center" wrapText="1"/>
    </xf>
    <xf numFmtId="0" fontId="6" fillId="15" borderId="35" xfId="1" applyFont="1" applyFill="1" applyBorder="1" applyAlignment="1">
      <alignment horizontal="center" vertical="center" wrapText="1"/>
    </xf>
    <xf numFmtId="0" fontId="5" fillId="15" borderId="31" xfId="3" applyFont="1" applyFill="1" applyBorder="1" applyAlignment="1">
      <alignment horizontal="center" vertical="center"/>
    </xf>
    <xf numFmtId="0" fontId="5" fillId="15" borderId="28" xfId="3" applyFont="1" applyFill="1" applyBorder="1" applyAlignment="1">
      <alignment horizontal="center" vertical="center"/>
    </xf>
    <xf numFmtId="0" fontId="5" fillId="15" borderId="7" xfId="3" applyFont="1" applyFill="1" applyBorder="1" applyAlignment="1">
      <alignment horizontal="center" vertical="center"/>
    </xf>
    <xf numFmtId="0" fontId="5" fillId="15" borderId="35" xfId="3" applyFont="1" applyFill="1" applyBorder="1" applyAlignment="1">
      <alignment horizontal="center" vertical="center"/>
    </xf>
    <xf numFmtId="0" fontId="5" fillId="15" borderId="8" xfId="3" applyFont="1" applyFill="1" applyBorder="1" applyAlignment="1">
      <alignment horizontal="center" vertical="center"/>
    </xf>
    <xf numFmtId="0" fontId="5" fillId="15" borderId="29" xfId="3" applyFont="1" applyFill="1" applyBorder="1" applyAlignment="1">
      <alignment horizontal="center" vertical="center"/>
    </xf>
    <xf numFmtId="0" fontId="2" fillId="15" borderId="25" xfId="1" applyFill="1" applyBorder="1" applyAlignment="1">
      <alignment horizontal="center" vertical="center"/>
    </xf>
    <xf numFmtId="0" fontId="2" fillId="15" borderId="30" xfId="1" applyFill="1" applyBorder="1" applyAlignment="1">
      <alignment horizontal="center" vertical="center"/>
    </xf>
    <xf numFmtId="0" fontId="6" fillId="15" borderId="32" xfId="1" applyFont="1" applyFill="1" applyBorder="1" applyAlignment="1">
      <alignment horizontal="center" wrapText="1"/>
    </xf>
    <xf numFmtId="0" fontId="6" fillId="15" borderId="33" xfId="1" applyFont="1" applyFill="1" applyBorder="1" applyAlignment="1">
      <alignment horizontal="center" wrapText="1"/>
    </xf>
    <xf numFmtId="0" fontId="6" fillId="15" borderId="34" xfId="1" applyFont="1" applyFill="1" applyBorder="1" applyAlignment="1">
      <alignment horizontal="center" wrapText="1"/>
    </xf>
    <xf numFmtId="0" fontId="2" fillId="15" borderId="8" xfId="1" applyFill="1" applyBorder="1" applyAlignment="1">
      <alignment horizontal="center" vertical="center"/>
    </xf>
    <xf numFmtId="0" fontId="2" fillId="15" borderId="29" xfId="1" applyFill="1" applyBorder="1" applyAlignment="1">
      <alignment horizontal="center" vertical="center"/>
    </xf>
  </cellXfs>
  <cellStyles count="703">
    <cellStyle name="20% - Accent1 2" xfId="9"/>
    <cellStyle name="20% - Accent1 2 2" xfId="10"/>
    <cellStyle name="20% - Accent1 2 2 2" xfId="11"/>
    <cellStyle name="20% - Accent1 2 3" xfId="12"/>
    <cellStyle name="20% - Accent1 3" xfId="13"/>
    <cellStyle name="20% - Accent1 3 2" xfId="14"/>
    <cellStyle name="20% - Accent1 4" xfId="15"/>
    <cellStyle name="20% - Accent2 2" xfId="16"/>
    <cellStyle name="20% - Accent2 2 2" xfId="17"/>
    <cellStyle name="20% - Accent2 2 2 2" xfId="18"/>
    <cellStyle name="20% - Accent2 2 3" xfId="19"/>
    <cellStyle name="20% - Accent2 3" xfId="20"/>
    <cellStyle name="20% - Accent2 3 2" xfId="21"/>
    <cellStyle name="20% - Accent2 4" xfId="22"/>
    <cellStyle name="20% - Accent3 2" xfId="23"/>
    <cellStyle name="20% - Accent3 2 2" xfId="24"/>
    <cellStyle name="20% - Accent3 2 2 2" xfId="25"/>
    <cellStyle name="20% - Accent3 2 3" xfId="26"/>
    <cellStyle name="20% - Accent3 3" xfId="27"/>
    <cellStyle name="20% - Accent3 3 2" xfId="28"/>
    <cellStyle name="20% - Accent3 4" xfId="29"/>
    <cellStyle name="20% - Accent4 2" xfId="30"/>
    <cellStyle name="20% - Accent4 2 2" xfId="31"/>
    <cellStyle name="20% - Accent4 2 2 2" xfId="32"/>
    <cellStyle name="20% - Accent4 2 3" xfId="33"/>
    <cellStyle name="20% - Accent4 3" xfId="34"/>
    <cellStyle name="20% - Accent4 3 2" xfId="35"/>
    <cellStyle name="20% - Accent4 4" xfId="36"/>
    <cellStyle name="20% - Accent5 2" xfId="37"/>
    <cellStyle name="20% - Accent5 2 2" xfId="38"/>
    <cellStyle name="20% - Accent5 2 2 2" xfId="39"/>
    <cellStyle name="20% - Accent5 2 3" xfId="40"/>
    <cellStyle name="20% - Accent5 3" xfId="41"/>
    <cellStyle name="20% - Accent5 3 2" xfId="42"/>
    <cellStyle name="20% - Accent5 4" xfId="43"/>
    <cellStyle name="20% - Accent6 2" xfId="44"/>
    <cellStyle name="20% - Accent6 2 2" xfId="45"/>
    <cellStyle name="20% - Accent6 2 2 2" xfId="46"/>
    <cellStyle name="20% - Accent6 2 3" xfId="47"/>
    <cellStyle name="20% - Accent6 3" xfId="48"/>
    <cellStyle name="20% - Accent6 3 2" xfId="49"/>
    <cellStyle name="20% - Accent6 4" xfId="50"/>
    <cellStyle name="40% - Accent1 2" xfId="51"/>
    <cellStyle name="40% - Accent1 2 2" xfId="52"/>
    <cellStyle name="40% - Accent1 2 2 2" xfId="53"/>
    <cellStyle name="40% - Accent1 2 3" xfId="54"/>
    <cellStyle name="40% - Accent1 3" xfId="55"/>
    <cellStyle name="40% - Accent1 3 2" xfId="56"/>
    <cellStyle name="40% - Accent1 4" xfId="57"/>
    <cellStyle name="40% - Accent2 2" xfId="58"/>
    <cellStyle name="40% - Accent2 2 2" xfId="59"/>
    <cellStyle name="40% - Accent2 2 2 2" xfId="60"/>
    <cellStyle name="40% - Accent2 2 3" xfId="61"/>
    <cellStyle name="40% - Accent2 3" xfId="62"/>
    <cellStyle name="40% - Accent2 3 2" xfId="63"/>
    <cellStyle name="40% - Accent2 4" xfId="64"/>
    <cellStyle name="40% - Accent3 2" xfId="65"/>
    <cellStyle name="40% - Accent3 2 2" xfId="66"/>
    <cellStyle name="40% - Accent3 2 2 2" xfId="67"/>
    <cellStyle name="40% - Accent3 2 3" xfId="68"/>
    <cellStyle name="40% - Accent3 3" xfId="69"/>
    <cellStyle name="40% - Accent3 3 2" xfId="70"/>
    <cellStyle name="40% - Accent3 4" xfId="71"/>
    <cellStyle name="40% - Accent4 2" xfId="72"/>
    <cellStyle name="40% - Accent4 2 2" xfId="73"/>
    <cellStyle name="40% - Accent4 2 2 2" xfId="74"/>
    <cellStyle name="40% - Accent4 2 3" xfId="75"/>
    <cellStyle name="40% - Accent4 3" xfId="76"/>
    <cellStyle name="40% - Accent4 3 2" xfId="77"/>
    <cellStyle name="40% - Accent4 4" xfId="78"/>
    <cellStyle name="40% - Accent5 2" xfId="79"/>
    <cellStyle name="40% - Accent5 2 2" xfId="80"/>
    <cellStyle name="40% - Accent5 2 2 2" xfId="81"/>
    <cellStyle name="40% - Accent5 2 3" xfId="82"/>
    <cellStyle name="40% - Accent5 3" xfId="83"/>
    <cellStyle name="40% - Accent5 3 2" xfId="84"/>
    <cellStyle name="40% - Accent5 4" xfId="85"/>
    <cellStyle name="40% - Accent6 2" xfId="86"/>
    <cellStyle name="40% - Accent6 2 2" xfId="87"/>
    <cellStyle name="40% - Accent6 2 2 2" xfId="88"/>
    <cellStyle name="40% - Accent6 2 3" xfId="89"/>
    <cellStyle name="40% - Accent6 3" xfId="90"/>
    <cellStyle name="40% - Accent6 3 2" xfId="91"/>
    <cellStyle name="40% - Accent6 4" xfId="92"/>
    <cellStyle name="category" xfId="93"/>
    <cellStyle name="Change A&amp;ll" xfId="94"/>
    <cellStyle name="Change A&amp;ll 10" xfId="95"/>
    <cellStyle name="Change A&amp;ll 11" xfId="96"/>
    <cellStyle name="Change A&amp;ll 12" xfId="97"/>
    <cellStyle name="Change A&amp;ll 13" xfId="98"/>
    <cellStyle name="Change A&amp;ll 14" xfId="99"/>
    <cellStyle name="Change A&amp;ll 15" xfId="100"/>
    <cellStyle name="Change A&amp;ll 2" xfId="101"/>
    <cellStyle name="Change A&amp;ll 2 10" xfId="102"/>
    <cellStyle name="Change A&amp;ll 2 11" xfId="103"/>
    <cellStyle name="Change A&amp;ll 2 2" xfId="104"/>
    <cellStyle name="Change A&amp;ll 2 3" xfId="105"/>
    <cellStyle name="Change A&amp;ll 2 4" xfId="106"/>
    <cellStyle name="Change A&amp;ll 2 5" xfId="107"/>
    <cellStyle name="Change A&amp;ll 2 6" xfId="108"/>
    <cellStyle name="Change A&amp;ll 2 7" xfId="109"/>
    <cellStyle name="Change A&amp;ll 2 8" xfId="110"/>
    <cellStyle name="Change A&amp;ll 2 9" xfId="111"/>
    <cellStyle name="Change A&amp;ll 3" xfId="112"/>
    <cellStyle name="Change A&amp;ll 3 10" xfId="113"/>
    <cellStyle name="Change A&amp;ll 3 11" xfId="114"/>
    <cellStyle name="Change A&amp;ll 3 2" xfId="115"/>
    <cellStyle name="Change A&amp;ll 3 3" xfId="116"/>
    <cellStyle name="Change A&amp;ll 3 4" xfId="117"/>
    <cellStyle name="Change A&amp;ll 3 5" xfId="118"/>
    <cellStyle name="Change A&amp;ll 3 6" xfId="119"/>
    <cellStyle name="Change A&amp;ll 3 7" xfId="120"/>
    <cellStyle name="Change A&amp;ll 3 8" xfId="121"/>
    <cellStyle name="Change A&amp;ll 3 9" xfId="122"/>
    <cellStyle name="Change A&amp;ll 4" xfId="123"/>
    <cellStyle name="Change A&amp;ll 4 10" xfId="124"/>
    <cellStyle name="Change A&amp;ll 4 11" xfId="125"/>
    <cellStyle name="Change A&amp;ll 4 2" xfId="126"/>
    <cellStyle name="Change A&amp;ll 4 3" xfId="127"/>
    <cellStyle name="Change A&amp;ll 4 4" xfId="128"/>
    <cellStyle name="Change A&amp;ll 4 5" xfId="129"/>
    <cellStyle name="Change A&amp;ll 4 6" xfId="130"/>
    <cellStyle name="Change A&amp;ll 4 7" xfId="131"/>
    <cellStyle name="Change A&amp;ll 4 8" xfId="132"/>
    <cellStyle name="Change A&amp;ll 4 9" xfId="133"/>
    <cellStyle name="Change A&amp;ll 5" xfId="134"/>
    <cellStyle name="Change A&amp;ll 5 10" xfId="135"/>
    <cellStyle name="Change A&amp;ll 5 11" xfId="136"/>
    <cellStyle name="Change A&amp;ll 5 2" xfId="137"/>
    <cellStyle name="Change A&amp;ll 5 3" xfId="138"/>
    <cellStyle name="Change A&amp;ll 5 4" xfId="139"/>
    <cellStyle name="Change A&amp;ll 5 5" xfId="140"/>
    <cellStyle name="Change A&amp;ll 5 6" xfId="141"/>
    <cellStyle name="Change A&amp;ll 5 7" xfId="142"/>
    <cellStyle name="Change A&amp;ll 5 8" xfId="143"/>
    <cellStyle name="Change A&amp;ll 5 9" xfId="144"/>
    <cellStyle name="Change A&amp;ll 6" xfId="145"/>
    <cellStyle name="Change A&amp;ll 7" xfId="146"/>
    <cellStyle name="Change A&amp;ll 8" xfId="147"/>
    <cellStyle name="Change A&amp;ll 9" xfId="148"/>
    <cellStyle name="Comma [0] 2" xfId="149"/>
    <cellStyle name="Comma [0] 2 10" xfId="150"/>
    <cellStyle name="Comma [0] 2 10 2" xfId="151"/>
    <cellStyle name="Comma [0] 2 11" xfId="152"/>
    <cellStyle name="Comma [0] 2 11 2" xfId="153"/>
    <cellStyle name="Comma [0] 2 12" xfId="154"/>
    <cellStyle name="Comma [0] 2 12 2" xfId="155"/>
    <cellStyle name="Comma [0] 2 13" xfId="156"/>
    <cellStyle name="Comma [0] 2 13 2" xfId="157"/>
    <cellStyle name="Comma [0] 2 14" xfId="158"/>
    <cellStyle name="Comma [0] 2 14 2" xfId="159"/>
    <cellStyle name="Comma [0] 2 15" xfId="160"/>
    <cellStyle name="Comma [0] 2 15 2" xfId="161"/>
    <cellStyle name="Comma [0] 2 16" xfId="162"/>
    <cellStyle name="Comma [0] 2 16 2" xfId="163"/>
    <cellStyle name="Comma [0] 2 17" xfId="164"/>
    <cellStyle name="Comma [0] 2 17 2" xfId="165"/>
    <cellStyle name="Comma [0] 2 18" xfId="166"/>
    <cellStyle name="Comma [0] 2 18 2" xfId="167"/>
    <cellStyle name="Comma [0] 2 19" xfId="168"/>
    <cellStyle name="Comma [0] 2 19 2" xfId="169"/>
    <cellStyle name="Comma [0] 2 2" xfId="170"/>
    <cellStyle name="Comma [0] 2 2 2" xfId="171"/>
    <cellStyle name="Comma [0] 2 2 2 2" xfId="172"/>
    <cellStyle name="Comma [0] 2 2 3" xfId="173"/>
    <cellStyle name="Comma [0] 2 20" xfId="174"/>
    <cellStyle name="Comma [0] 2 3" xfId="175"/>
    <cellStyle name="Comma [0] 2 3 2" xfId="176"/>
    <cellStyle name="Comma [0] 2 3 2 2" xfId="177"/>
    <cellStyle name="Comma [0] 2 3 3" xfId="178"/>
    <cellStyle name="Comma [0] 2 4" xfId="179"/>
    <cellStyle name="Comma [0] 2 4 2" xfId="180"/>
    <cellStyle name="Comma [0] 2 4 2 2" xfId="181"/>
    <cellStyle name="Comma [0] 2 4 3" xfId="182"/>
    <cellStyle name="Comma [0] 2 5" xfId="183"/>
    <cellStyle name="Comma [0] 2 5 2" xfId="184"/>
    <cellStyle name="Comma [0] 2 5 2 2" xfId="185"/>
    <cellStyle name="Comma [0] 2 5 3" xfId="186"/>
    <cellStyle name="Comma [0] 2 6" xfId="187"/>
    <cellStyle name="Comma [0] 2 6 2" xfId="188"/>
    <cellStyle name="Comma [0] 2 6 2 2" xfId="189"/>
    <cellStyle name="Comma [0] 2 6 3" xfId="190"/>
    <cellStyle name="Comma [0] 2 7" xfId="191"/>
    <cellStyle name="Comma [0] 2 7 2" xfId="192"/>
    <cellStyle name="Comma [0] 2 8" xfId="193"/>
    <cellStyle name="Comma [0] 2 8 2" xfId="194"/>
    <cellStyle name="Comma [0] 2 9" xfId="195"/>
    <cellStyle name="Comma [0] 2 9 2" xfId="196"/>
    <cellStyle name="Comma [0] 3" xfId="197"/>
    <cellStyle name="Comma [0] 3 2" xfId="198"/>
    <cellStyle name="Comma [0] 4" xfId="199"/>
    <cellStyle name="Comma [0] 4 2" xfId="200"/>
    <cellStyle name="Comma [0] 4 3" xfId="201"/>
    <cellStyle name="Comma [0] 5" xfId="8"/>
    <cellStyle name="Comma [0] 6" xfId="202"/>
    <cellStyle name="Comma 10" xfId="203"/>
    <cellStyle name="Comma 2" xfId="6"/>
    <cellStyle name="Comma 2 10" xfId="204"/>
    <cellStyle name="Comma 2 10 2" xfId="205"/>
    <cellStyle name="Comma 2 11" xfId="206"/>
    <cellStyle name="Comma 2 11 2" xfId="207"/>
    <cellStyle name="Comma 2 12" xfId="208"/>
    <cellStyle name="Comma 2 12 2" xfId="209"/>
    <cellStyle name="Comma 2 13" xfId="210"/>
    <cellStyle name="Comma 2 13 2" xfId="211"/>
    <cellStyle name="Comma 2 14" xfId="212"/>
    <cellStyle name="Comma 2 14 2" xfId="213"/>
    <cellStyle name="Comma 2 15" xfId="214"/>
    <cellStyle name="Comma 2 15 2" xfId="215"/>
    <cellStyle name="Comma 2 16" xfId="216"/>
    <cellStyle name="Comma 2 16 2" xfId="217"/>
    <cellStyle name="Comma 2 17" xfId="218"/>
    <cellStyle name="Comma 2 17 2" xfId="219"/>
    <cellStyle name="Comma 2 18" xfId="220"/>
    <cellStyle name="Comma 2 18 2" xfId="221"/>
    <cellStyle name="Comma 2 19" xfId="222"/>
    <cellStyle name="Comma 2 19 2" xfId="223"/>
    <cellStyle name="Comma 2 2" xfId="224"/>
    <cellStyle name="Comma 2 2 2" xfId="225"/>
    <cellStyle name="Comma 2 2 2 2" xfId="226"/>
    <cellStyle name="Comma 2 2 3" xfId="227"/>
    <cellStyle name="Comma 2 2 3 2" xfId="228"/>
    <cellStyle name="Comma 2 2 4" xfId="229"/>
    <cellStyle name="Comma 2 2 4 2" xfId="230"/>
    <cellStyle name="Comma 2 2 5" xfId="231"/>
    <cellStyle name="Comma 2 20" xfId="232"/>
    <cellStyle name="Comma 2 20 2" xfId="233"/>
    <cellStyle name="Comma 2 21" xfId="234"/>
    <cellStyle name="Comma 2 3" xfId="235"/>
    <cellStyle name="Comma 2 3 2" xfId="236"/>
    <cellStyle name="Comma 2 4" xfId="237"/>
    <cellStyle name="Comma 2 4 2" xfId="238"/>
    <cellStyle name="Comma 2 5" xfId="239"/>
    <cellStyle name="Comma 2 5 2" xfId="240"/>
    <cellStyle name="Comma 2 6" xfId="241"/>
    <cellStyle name="Comma 2 6 2" xfId="242"/>
    <cellStyle name="Comma 2 7" xfId="243"/>
    <cellStyle name="Comma 2 7 2" xfId="244"/>
    <cellStyle name="Comma 2 8" xfId="245"/>
    <cellStyle name="Comma 2 8 2" xfId="246"/>
    <cellStyle name="Comma 2 9" xfId="247"/>
    <cellStyle name="Comma 2 9 2" xfId="248"/>
    <cellStyle name="Comma 3" xfId="249"/>
    <cellStyle name="Comma 3 2" xfId="250"/>
    <cellStyle name="Comma 4" xfId="251"/>
    <cellStyle name="Comma 4 2" xfId="252"/>
    <cellStyle name="Comma 5" xfId="253"/>
    <cellStyle name="Comma 5 2" xfId="254"/>
    <cellStyle name="Comma 6" xfId="255"/>
    <cellStyle name="Comma 7" xfId="256"/>
    <cellStyle name="Comma 8" xfId="257"/>
    <cellStyle name="Comma 9" xfId="258"/>
    <cellStyle name="Currency 2" xfId="259"/>
    <cellStyle name="Excel Built-in Normal" xfId="260"/>
    <cellStyle name="Grey" xfId="261"/>
    <cellStyle name="HEADER" xfId="262"/>
    <cellStyle name="Header1" xfId="263"/>
    <cellStyle name="Header1 2" xfId="264"/>
    <cellStyle name="Header1 3" xfId="265"/>
    <cellStyle name="Header1 4" xfId="266"/>
    <cellStyle name="Header2" xfId="267"/>
    <cellStyle name="Header2 10" xfId="268"/>
    <cellStyle name="Header2 11" xfId="269"/>
    <cellStyle name="Header2 12" xfId="270"/>
    <cellStyle name="Header2 13" xfId="271"/>
    <cellStyle name="Header2 14" xfId="272"/>
    <cellStyle name="Header2 15" xfId="273"/>
    <cellStyle name="Header2 16" xfId="274"/>
    <cellStyle name="Header2 17" xfId="275"/>
    <cellStyle name="Header2 2" xfId="276"/>
    <cellStyle name="Header2 2 2" xfId="277"/>
    <cellStyle name="Header2 2 2 2" xfId="278"/>
    <cellStyle name="Header2 2 3" xfId="279"/>
    <cellStyle name="Header2 2 3 2" xfId="280"/>
    <cellStyle name="Header2 2 4" xfId="281"/>
    <cellStyle name="Header2 2 4 2" xfId="282"/>
    <cellStyle name="Header2 2 5" xfId="283"/>
    <cellStyle name="Header2 2 5 2" xfId="284"/>
    <cellStyle name="Header2 2 6" xfId="285"/>
    <cellStyle name="Header2 3" xfId="286"/>
    <cellStyle name="Header2 3 10" xfId="287"/>
    <cellStyle name="Header2 3 11" xfId="288"/>
    <cellStyle name="Header2 3 12" xfId="289"/>
    <cellStyle name="Header2 3 13" xfId="290"/>
    <cellStyle name="Header2 3 14" xfId="291"/>
    <cellStyle name="Header2 3 15" xfId="292"/>
    <cellStyle name="Header2 3 2" xfId="293"/>
    <cellStyle name="Header2 3 2 2" xfId="294"/>
    <cellStyle name="Header2 3 3" xfId="295"/>
    <cellStyle name="Header2 3 4" xfId="296"/>
    <cellStyle name="Header2 3 5" xfId="297"/>
    <cellStyle name="Header2 3 6" xfId="298"/>
    <cellStyle name="Header2 3 7" xfId="299"/>
    <cellStyle name="Header2 3 8" xfId="300"/>
    <cellStyle name="Header2 3 9" xfId="301"/>
    <cellStyle name="Header2 4" xfId="302"/>
    <cellStyle name="Header2 4 2" xfId="303"/>
    <cellStyle name="Header2 5" xfId="304"/>
    <cellStyle name="Header2 5 2" xfId="305"/>
    <cellStyle name="Header2 6" xfId="306"/>
    <cellStyle name="Header2 6 2" xfId="307"/>
    <cellStyle name="Header2 7" xfId="308"/>
    <cellStyle name="Header2 8" xfId="309"/>
    <cellStyle name="Header2 9" xfId="310"/>
    <cellStyle name="Hyperlink 2" xfId="311"/>
    <cellStyle name="Input [yellow]" xfId="312"/>
    <cellStyle name="Input [yellow] 10" xfId="313"/>
    <cellStyle name="Input [yellow] 10 2" xfId="314"/>
    <cellStyle name="Input [yellow] 11" xfId="315"/>
    <cellStyle name="Input [yellow] 11 2" xfId="316"/>
    <cellStyle name="Input [yellow] 12" xfId="317"/>
    <cellStyle name="Input [yellow] 12 2" xfId="318"/>
    <cellStyle name="Input [yellow] 13" xfId="319"/>
    <cellStyle name="Input [yellow] 13 2" xfId="320"/>
    <cellStyle name="Input [yellow] 14" xfId="321"/>
    <cellStyle name="Input [yellow] 14 2" xfId="322"/>
    <cellStyle name="Input [yellow] 15" xfId="323"/>
    <cellStyle name="Input [yellow] 15 2" xfId="324"/>
    <cellStyle name="Input [yellow] 16" xfId="325"/>
    <cellStyle name="Input [yellow] 16 2" xfId="326"/>
    <cellStyle name="Input [yellow] 17" xfId="327"/>
    <cellStyle name="Input [yellow] 17 2" xfId="328"/>
    <cellStyle name="Input [yellow] 18" xfId="329"/>
    <cellStyle name="Input [yellow] 18 2" xfId="330"/>
    <cellStyle name="Input [yellow] 19" xfId="331"/>
    <cellStyle name="Input [yellow] 19 2" xfId="332"/>
    <cellStyle name="Input [yellow] 2" xfId="333"/>
    <cellStyle name="Input [yellow] 2 10" xfId="334"/>
    <cellStyle name="Input [yellow] 2 10 2" xfId="335"/>
    <cellStyle name="Input [yellow] 2 11" xfId="336"/>
    <cellStyle name="Input [yellow] 2 11 2" xfId="337"/>
    <cellStyle name="Input [yellow] 2 12" xfId="338"/>
    <cellStyle name="Input [yellow] 2 12 2" xfId="339"/>
    <cellStyle name="Input [yellow] 2 13" xfId="340"/>
    <cellStyle name="Input [yellow] 2 13 2" xfId="341"/>
    <cellStyle name="Input [yellow] 2 14" xfId="342"/>
    <cellStyle name="Input [yellow] 2 14 2" xfId="343"/>
    <cellStyle name="Input [yellow] 2 15" xfId="344"/>
    <cellStyle name="Input [yellow] 2 15 2" xfId="345"/>
    <cellStyle name="Input [yellow] 2 16" xfId="346"/>
    <cellStyle name="Input [yellow] 2 2" xfId="347"/>
    <cellStyle name="Input [yellow] 2 2 10" xfId="348"/>
    <cellStyle name="Input [yellow] 2 2 10 2" xfId="349"/>
    <cellStyle name="Input [yellow] 2 2 11" xfId="350"/>
    <cellStyle name="Input [yellow] 2 2 11 2" xfId="351"/>
    <cellStyle name="Input [yellow] 2 2 12" xfId="352"/>
    <cellStyle name="Input [yellow] 2 2 2" xfId="353"/>
    <cellStyle name="Input [yellow] 2 2 2 2" xfId="354"/>
    <cellStyle name="Input [yellow] 2 2 3" xfId="355"/>
    <cellStyle name="Input [yellow] 2 2 3 2" xfId="356"/>
    <cellStyle name="Input [yellow] 2 2 4" xfId="357"/>
    <cellStyle name="Input [yellow] 2 2 4 2" xfId="358"/>
    <cellStyle name="Input [yellow] 2 2 5" xfId="359"/>
    <cellStyle name="Input [yellow] 2 2 5 2" xfId="360"/>
    <cellStyle name="Input [yellow] 2 2 6" xfId="361"/>
    <cellStyle name="Input [yellow] 2 2 6 2" xfId="362"/>
    <cellStyle name="Input [yellow] 2 2 7" xfId="363"/>
    <cellStyle name="Input [yellow] 2 2 7 2" xfId="364"/>
    <cellStyle name="Input [yellow] 2 2 8" xfId="365"/>
    <cellStyle name="Input [yellow] 2 2 8 2" xfId="366"/>
    <cellStyle name="Input [yellow] 2 2 9" xfId="367"/>
    <cellStyle name="Input [yellow] 2 2 9 2" xfId="368"/>
    <cellStyle name="Input [yellow] 2 3" xfId="369"/>
    <cellStyle name="Input [yellow] 2 3 10" xfId="370"/>
    <cellStyle name="Input [yellow] 2 3 10 2" xfId="371"/>
    <cellStyle name="Input [yellow] 2 3 11" xfId="372"/>
    <cellStyle name="Input [yellow] 2 3 11 2" xfId="373"/>
    <cellStyle name="Input [yellow] 2 3 12" xfId="374"/>
    <cellStyle name="Input [yellow] 2 3 2" xfId="375"/>
    <cellStyle name="Input [yellow] 2 3 2 2" xfId="376"/>
    <cellStyle name="Input [yellow] 2 3 3" xfId="377"/>
    <cellStyle name="Input [yellow] 2 3 3 2" xfId="378"/>
    <cellStyle name="Input [yellow] 2 3 4" xfId="379"/>
    <cellStyle name="Input [yellow] 2 3 4 2" xfId="380"/>
    <cellStyle name="Input [yellow] 2 3 5" xfId="381"/>
    <cellStyle name="Input [yellow] 2 3 5 2" xfId="382"/>
    <cellStyle name="Input [yellow] 2 3 6" xfId="383"/>
    <cellStyle name="Input [yellow] 2 3 6 2" xfId="384"/>
    <cellStyle name="Input [yellow] 2 3 7" xfId="385"/>
    <cellStyle name="Input [yellow] 2 3 7 2" xfId="386"/>
    <cellStyle name="Input [yellow] 2 3 8" xfId="387"/>
    <cellStyle name="Input [yellow] 2 3 8 2" xfId="388"/>
    <cellStyle name="Input [yellow] 2 3 9" xfId="389"/>
    <cellStyle name="Input [yellow] 2 3 9 2" xfId="390"/>
    <cellStyle name="Input [yellow] 2 4" xfId="391"/>
    <cellStyle name="Input [yellow] 2 4 10" xfId="392"/>
    <cellStyle name="Input [yellow] 2 4 10 2" xfId="393"/>
    <cellStyle name="Input [yellow] 2 4 11" xfId="394"/>
    <cellStyle name="Input [yellow] 2 4 11 2" xfId="395"/>
    <cellStyle name="Input [yellow] 2 4 12" xfId="396"/>
    <cellStyle name="Input [yellow] 2 4 2" xfId="397"/>
    <cellStyle name="Input [yellow] 2 4 2 2" xfId="398"/>
    <cellStyle name="Input [yellow] 2 4 3" xfId="399"/>
    <cellStyle name="Input [yellow] 2 4 3 2" xfId="400"/>
    <cellStyle name="Input [yellow] 2 4 4" xfId="401"/>
    <cellStyle name="Input [yellow] 2 4 4 2" xfId="402"/>
    <cellStyle name="Input [yellow] 2 4 5" xfId="403"/>
    <cellStyle name="Input [yellow] 2 4 5 2" xfId="404"/>
    <cellStyle name="Input [yellow] 2 4 6" xfId="405"/>
    <cellStyle name="Input [yellow] 2 4 6 2" xfId="406"/>
    <cellStyle name="Input [yellow] 2 4 7" xfId="407"/>
    <cellStyle name="Input [yellow] 2 4 7 2" xfId="408"/>
    <cellStyle name="Input [yellow] 2 4 8" xfId="409"/>
    <cellStyle name="Input [yellow] 2 4 8 2" xfId="410"/>
    <cellStyle name="Input [yellow] 2 4 9" xfId="411"/>
    <cellStyle name="Input [yellow] 2 4 9 2" xfId="412"/>
    <cellStyle name="Input [yellow] 2 5" xfId="413"/>
    <cellStyle name="Input [yellow] 2 5 10" xfId="414"/>
    <cellStyle name="Input [yellow] 2 5 10 2" xfId="415"/>
    <cellStyle name="Input [yellow] 2 5 11" xfId="416"/>
    <cellStyle name="Input [yellow] 2 5 11 2" xfId="417"/>
    <cellStyle name="Input [yellow] 2 5 12" xfId="418"/>
    <cellStyle name="Input [yellow] 2 5 2" xfId="419"/>
    <cellStyle name="Input [yellow] 2 5 2 2" xfId="420"/>
    <cellStyle name="Input [yellow] 2 5 3" xfId="421"/>
    <cellStyle name="Input [yellow] 2 5 3 2" xfId="422"/>
    <cellStyle name="Input [yellow] 2 5 4" xfId="423"/>
    <cellStyle name="Input [yellow] 2 5 4 2" xfId="424"/>
    <cellStyle name="Input [yellow] 2 5 5" xfId="425"/>
    <cellStyle name="Input [yellow] 2 5 5 2" xfId="426"/>
    <cellStyle name="Input [yellow] 2 5 6" xfId="427"/>
    <cellStyle name="Input [yellow] 2 5 6 2" xfId="428"/>
    <cellStyle name="Input [yellow] 2 5 7" xfId="429"/>
    <cellStyle name="Input [yellow] 2 5 7 2" xfId="430"/>
    <cellStyle name="Input [yellow] 2 5 8" xfId="431"/>
    <cellStyle name="Input [yellow] 2 5 8 2" xfId="432"/>
    <cellStyle name="Input [yellow] 2 5 9" xfId="433"/>
    <cellStyle name="Input [yellow] 2 5 9 2" xfId="434"/>
    <cellStyle name="Input [yellow] 2 6" xfId="435"/>
    <cellStyle name="Input [yellow] 2 6 2" xfId="436"/>
    <cellStyle name="Input [yellow] 2 7" xfId="437"/>
    <cellStyle name="Input [yellow] 2 7 2" xfId="438"/>
    <cellStyle name="Input [yellow] 2 8" xfId="439"/>
    <cellStyle name="Input [yellow] 2 8 2" xfId="440"/>
    <cellStyle name="Input [yellow] 2 9" xfId="441"/>
    <cellStyle name="Input [yellow] 2 9 2" xfId="442"/>
    <cellStyle name="Input [yellow] 20" xfId="443"/>
    <cellStyle name="Input [yellow] 3" xfId="444"/>
    <cellStyle name="Input [yellow] 3 10" xfId="445"/>
    <cellStyle name="Input [yellow] 3 10 2" xfId="446"/>
    <cellStyle name="Input [yellow] 3 11" xfId="447"/>
    <cellStyle name="Input [yellow] 3 11 2" xfId="448"/>
    <cellStyle name="Input [yellow] 3 12" xfId="449"/>
    <cellStyle name="Input [yellow] 3 12 2" xfId="450"/>
    <cellStyle name="Input [yellow] 3 13" xfId="451"/>
    <cellStyle name="Input [yellow] 3 13 2" xfId="452"/>
    <cellStyle name="Input [yellow] 3 14" xfId="453"/>
    <cellStyle name="Input [yellow] 3 14 2" xfId="454"/>
    <cellStyle name="Input [yellow] 3 15" xfId="455"/>
    <cellStyle name="Input [yellow] 3 15 2" xfId="456"/>
    <cellStyle name="Input [yellow] 3 16" xfId="457"/>
    <cellStyle name="Input [yellow] 3 2" xfId="458"/>
    <cellStyle name="Input [yellow] 3 2 10" xfId="459"/>
    <cellStyle name="Input [yellow] 3 2 10 2" xfId="460"/>
    <cellStyle name="Input [yellow] 3 2 11" xfId="461"/>
    <cellStyle name="Input [yellow] 3 2 11 2" xfId="462"/>
    <cellStyle name="Input [yellow] 3 2 12" xfId="463"/>
    <cellStyle name="Input [yellow] 3 2 2" xfId="464"/>
    <cellStyle name="Input [yellow] 3 2 2 2" xfId="465"/>
    <cellStyle name="Input [yellow] 3 2 3" xfId="466"/>
    <cellStyle name="Input [yellow] 3 2 3 2" xfId="467"/>
    <cellStyle name="Input [yellow] 3 2 4" xfId="468"/>
    <cellStyle name="Input [yellow] 3 2 4 2" xfId="469"/>
    <cellStyle name="Input [yellow] 3 2 5" xfId="470"/>
    <cellStyle name="Input [yellow] 3 2 5 2" xfId="471"/>
    <cellStyle name="Input [yellow] 3 2 6" xfId="472"/>
    <cellStyle name="Input [yellow] 3 2 6 2" xfId="473"/>
    <cellStyle name="Input [yellow] 3 2 7" xfId="474"/>
    <cellStyle name="Input [yellow] 3 2 7 2" xfId="475"/>
    <cellStyle name="Input [yellow] 3 2 8" xfId="476"/>
    <cellStyle name="Input [yellow] 3 2 8 2" xfId="477"/>
    <cellStyle name="Input [yellow] 3 2 9" xfId="478"/>
    <cellStyle name="Input [yellow] 3 2 9 2" xfId="479"/>
    <cellStyle name="Input [yellow] 3 3" xfId="480"/>
    <cellStyle name="Input [yellow] 3 3 2" xfId="481"/>
    <cellStyle name="Input [yellow] 3 4" xfId="482"/>
    <cellStyle name="Input [yellow] 3 4 2" xfId="483"/>
    <cellStyle name="Input [yellow] 3 5" xfId="484"/>
    <cellStyle name="Input [yellow] 3 5 2" xfId="485"/>
    <cellStyle name="Input [yellow] 3 6" xfId="486"/>
    <cellStyle name="Input [yellow] 3 6 2" xfId="487"/>
    <cellStyle name="Input [yellow] 3 7" xfId="488"/>
    <cellStyle name="Input [yellow] 3 7 2" xfId="489"/>
    <cellStyle name="Input [yellow] 3 8" xfId="490"/>
    <cellStyle name="Input [yellow] 3 8 2" xfId="491"/>
    <cellStyle name="Input [yellow] 3 9" xfId="492"/>
    <cellStyle name="Input [yellow] 3 9 2" xfId="493"/>
    <cellStyle name="Input [yellow] 4" xfId="494"/>
    <cellStyle name="Input [yellow] 4 10" xfId="495"/>
    <cellStyle name="Input [yellow] 4 10 2" xfId="496"/>
    <cellStyle name="Input [yellow] 4 11" xfId="497"/>
    <cellStyle name="Input [yellow] 4 11 2" xfId="498"/>
    <cellStyle name="Input [yellow] 4 12" xfId="499"/>
    <cellStyle name="Input [yellow] 4 2" xfId="500"/>
    <cellStyle name="Input [yellow] 4 2 2" xfId="501"/>
    <cellStyle name="Input [yellow] 4 3" xfId="502"/>
    <cellStyle name="Input [yellow] 4 3 2" xfId="503"/>
    <cellStyle name="Input [yellow] 4 4" xfId="504"/>
    <cellStyle name="Input [yellow] 4 4 2" xfId="505"/>
    <cellStyle name="Input [yellow] 4 5" xfId="506"/>
    <cellStyle name="Input [yellow] 4 5 2" xfId="507"/>
    <cellStyle name="Input [yellow] 4 6" xfId="508"/>
    <cellStyle name="Input [yellow] 4 6 2" xfId="509"/>
    <cellStyle name="Input [yellow] 4 7" xfId="510"/>
    <cellStyle name="Input [yellow] 4 7 2" xfId="511"/>
    <cellStyle name="Input [yellow] 4 8" xfId="512"/>
    <cellStyle name="Input [yellow] 4 8 2" xfId="513"/>
    <cellStyle name="Input [yellow] 4 9" xfId="514"/>
    <cellStyle name="Input [yellow] 4 9 2" xfId="515"/>
    <cellStyle name="Input [yellow] 5" xfId="516"/>
    <cellStyle name="Input [yellow] 5 10" xfId="517"/>
    <cellStyle name="Input [yellow] 5 10 2" xfId="518"/>
    <cellStyle name="Input [yellow] 5 11" xfId="519"/>
    <cellStyle name="Input [yellow] 5 11 2" xfId="520"/>
    <cellStyle name="Input [yellow] 5 12" xfId="521"/>
    <cellStyle name="Input [yellow] 5 2" xfId="522"/>
    <cellStyle name="Input [yellow] 5 2 2" xfId="523"/>
    <cellStyle name="Input [yellow] 5 3" xfId="524"/>
    <cellStyle name="Input [yellow] 5 3 2" xfId="525"/>
    <cellStyle name="Input [yellow] 5 4" xfId="526"/>
    <cellStyle name="Input [yellow] 5 4 2" xfId="527"/>
    <cellStyle name="Input [yellow] 5 5" xfId="528"/>
    <cellStyle name="Input [yellow] 5 5 2" xfId="529"/>
    <cellStyle name="Input [yellow] 5 6" xfId="530"/>
    <cellStyle name="Input [yellow] 5 6 2" xfId="531"/>
    <cellStyle name="Input [yellow] 5 7" xfId="532"/>
    <cellStyle name="Input [yellow] 5 7 2" xfId="533"/>
    <cellStyle name="Input [yellow] 5 8" xfId="534"/>
    <cellStyle name="Input [yellow] 5 8 2" xfId="535"/>
    <cellStyle name="Input [yellow] 5 9" xfId="536"/>
    <cellStyle name="Input [yellow] 5 9 2" xfId="537"/>
    <cellStyle name="Input [yellow] 6" xfId="538"/>
    <cellStyle name="Input [yellow] 6 10" xfId="539"/>
    <cellStyle name="Input [yellow] 6 10 2" xfId="540"/>
    <cellStyle name="Input [yellow] 6 11" xfId="541"/>
    <cellStyle name="Input [yellow] 6 11 2" xfId="542"/>
    <cellStyle name="Input [yellow] 6 12" xfId="543"/>
    <cellStyle name="Input [yellow] 6 2" xfId="544"/>
    <cellStyle name="Input [yellow] 6 2 2" xfId="545"/>
    <cellStyle name="Input [yellow] 6 3" xfId="546"/>
    <cellStyle name="Input [yellow] 6 3 2" xfId="547"/>
    <cellStyle name="Input [yellow] 6 4" xfId="548"/>
    <cellStyle name="Input [yellow] 6 4 2" xfId="549"/>
    <cellStyle name="Input [yellow] 6 5" xfId="550"/>
    <cellStyle name="Input [yellow] 6 5 2" xfId="551"/>
    <cellStyle name="Input [yellow] 6 6" xfId="552"/>
    <cellStyle name="Input [yellow] 6 6 2" xfId="553"/>
    <cellStyle name="Input [yellow] 6 7" xfId="554"/>
    <cellStyle name="Input [yellow] 6 7 2" xfId="555"/>
    <cellStyle name="Input [yellow] 6 8" xfId="556"/>
    <cellStyle name="Input [yellow] 6 8 2" xfId="557"/>
    <cellStyle name="Input [yellow] 6 9" xfId="558"/>
    <cellStyle name="Input [yellow] 6 9 2" xfId="559"/>
    <cellStyle name="Input [yellow] 7" xfId="560"/>
    <cellStyle name="Input [yellow] 7 2" xfId="561"/>
    <cellStyle name="Input [yellow] 8" xfId="562"/>
    <cellStyle name="Input [yellow] 8 2" xfId="563"/>
    <cellStyle name="Input [yellow] 9" xfId="564"/>
    <cellStyle name="Input [yellow] 9 2" xfId="565"/>
    <cellStyle name="lr" xfId="566"/>
    <cellStyle name="lr 2" xfId="567"/>
    <cellStyle name="lr 3" xfId="568"/>
    <cellStyle name="lr 4" xfId="569"/>
    <cellStyle name="Model" xfId="570"/>
    <cellStyle name="Normal" xfId="0" builtinId="0"/>
    <cellStyle name="Normal - Style1" xfId="571"/>
    <cellStyle name="Normal 10" xfId="4"/>
    <cellStyle name="Normal 10 2" xfId="572"/>
    <cellStyle name="Normal 10 2 2" xfId="573"/>
    <cellStyle name="Normal 10 2 3" xfId="574"/>
    <cellStyle name="Normal 10 3" xfId="575"/>
    <cellStyle name="Normal 10 4" xfId="576"/>
    <cellStyle name="Normal 10 5" xfId="577"/>
    <cellStyle name="Normal 11" xfId="578"/>
    <cellStyle name="Normal 11 2" xfId="579"/>
    <cellStyle name="Normal 11 2 2" xfId="580"/>
    <cellStyle name="Normal 11 3" xfId="581"/>
    <cellStyle name="Normal 12" xfId="582"/>
    <cellStyle name="Normal 12 2" xfId="583"/>
    <cellStyle name="Normal 12 2 2" xfId="584"/>
    <cellStyle name="Normal 12 3" xfId="585"/>
    <cellStyle name="Normal 13" xfId="586"/>
    <cellStyle name="Normal 13 2" xfId="587"/>
    <cellStyle name="Normal 14" xfId="588"/>
    <cellStyle name="Normal 15" xfId="589"/>
    <cellStyle name="Normal 16" xfId="590"/>
    <cellStyle name="Normal 17" xfId="591"/>
    <cellStyle name="Normal 2" xfId="1"/>
    <cellStyle name="Normal 2 10" xfId="592"/>
    <cellStyle name="Normal 2 11" xfId="593"/>
    <cellStyle name="Normal 2 12" xfId="594"/>
    <cellStyle name="Normal 2 13" xfId="595"/>
    <cellStyle name="Normal 2 14" xfId="596"/>
    <cellStyle name="Normal 2 15" xfId="597"/>
    <cellStyle name="Normal 2 16" xfId="598"/>
    <cellStyle name="Normal 2 17" xfId="599"/>
    <cellStyle name="Normal 2 18" xfId="600"/>
    <cellStyle name="Normal 2 19" xfId="601"/>
    <cellStyle name="Normal 2 2" xfId="602"/>
    <cellStyle name="Normal 2 2 10" xfId="603"/>
    <cellStyle name="Normal 2 2 11" xfId="604"/>
    <cellStyle name="Normal 2 2 12" xfId="605"/>
    <cellStyle name="Normal 2 2 13" xfId="606"/>
    <cellStyle name="Normal 2 2 14" xfId="607"/>
    <cellStyle name="Normal 2 2 15" xfId="608"/>
    <cellStyle name="Normal 2 2 16" xfId="609"/>
    <cellStyle name="Normal 2 2 17" xfId="610"/>
    <cellStyle name="Normal 2 2 18" xfId="611"/>
    <cellStyle name="Normal 2 2 19" xfId="612"/>
    <cellStyle name="Normal 2 2 2" xfId="613"/>
    <cellStyle name="Normal 2 2 2 10" xfId="614"/>
    <cellStyle name="Normal 2 2 2 11" xfId="615"/>
    <cellStyle name="Normal 2 2 2 12" xfId="616"/>
    <cellStyle name="Normal 2 2 2 13" xfId="617"/>
    <cellStyle name="Normal 2 2 2 14" xfId="618"/>
    <cellStyle name="Normal 2 2 2 15" xfId="619"/>
    <cellStyle name="Normal 2 2 2 2" xfId="620"/>
    <cellStyle name="Normal 2 2 2 2 10" xfId="621"/>
    <cellStyle name="Normal 2 2 2 2 11" xfId="622"/>
    <cellStyle name="Normal 2 2 2 2 12" xfId="623"/>
    <cellStyle name="Normal 2 2 2 2 13" xfId="624"/>
    <cellStyle name="Normal 2 2 2 2 14" xfId="625"/>
    <cellStyle name="Normal 2 2 2 2 15" xfId="626"/>
    <cellStyle name="Normal 2 2 2 2 2" xfId="627"/>
    <cellStyle name="Normal 2 2 2 2 2 2" xfId="628"/>
    <cellStyle name="Normal 2 2 2 2 3" xfId="629"/>
    <cellStyle name="Normal 2 2 2 2 4" xfId="630"/>
    <cellStyle name="Normal 2 2 2 2 5" xfId="631"/>
    <cellStyle name="Normal 2 2 2 2 6" xfId="632"/>
    <cellStyle name="Normal 2 2 2 2 7" xfId="633"/>
    <cellStyle name="Normal 2 2 2 2 8" xfId="634"/>
    <cellStyle name="Normal 2 2 2 2 9" xfId="635"/>
    <cellStyle name="Normal 2 2 2 3" xfId="636"/>
    <cellStyle name="Normal 2 2 2 3 2" xfId="637"/>
    <cellStyle name="Normal 2 2 2 4" xfId="638"/>
    <cellStyle name="Normal 2 2 2 5" xfId="639"/>
    <cellStyle name="Normal 2 2 2 6" xfId="640"/>
    <cellStyle name="Normal 2 2 2 7" xfId="641"/>
    <cellStyle name="Normal 2 2 2 8" xfId="642"/>
    <cellStyle name="Normal 2 2 2 9" xfId="643"/>
    <cellStyle name="Normal 2 2 3" xfId="644"/>
    <cellStyle name="Normal 2 2 4" xfId="645"/>
    <cellStyle name="Normal 2 2 5" xfId="646"/>
    <cellStyle name="Normal 2 2 6" xfId="647"/>
    <cellStyle name="Normal 2 2 7" xfId="648"/>
    <cellStyle name="Normal 2 2 7 2" xfId="649"/>
    <cellStyle name="Normal 2 2 8" xfId="650"/>
    <cellStyle name="Normal 2 2 9" xfId="651"/>
    <cellStyle name="Normal 2 20" xfId="652"/>
    <cellStyle name="Normal 2 21" xfId="653"/>
    <cellStyle name="Normal 2 3" xfId="654"/>
    <cellStyle name="Normal 2 4" xfId="3"/>
    <cellStyle name="Normal 2 4 2" xfId="655"/>
    <cellStyle name="Normal 2 4 3" xfId="656"/>
    <cellStyle name="Normal 2 4 3 2" xfId="657"/>
    <cellStyle name="Normal 2 4 3 3" xfId="658"/>
    <cellStyle name="Normal 2 4 4" xfId="659"/>
    <cellStyle name="Normal 2 4 5" xfId="660"/>
    <cellStyle name="Normal 2 4 6" xfId="661"/>
    <cellStyle name="Normal 2 5" xfId="662"/>
    <cellStyle name="Normal 2 5 2" xfId="663"/>
    <cellStyle name="Normal 2 6" xfId="664"/>
    <cellStyle name="Normal 2 7" xfId="665"/>
    <cellStyle name="Normal 2 8" xfId="666"/>
    <cellStyle name="Normal 2 9" xfId="667"/>
    <cellStyle name="Normal 3" xfId="668"/>
    <cellStyle name="Normal 4" xfId="669"/>
    <cellStyle name="Normal 4 2" xfId="670"/>
    <cellStyle name="Normal 4 2 2" xfId="671"/>
    <cellStyle name="Normal 4 3" xfId="672"/>
    <cellStyle name="Normal 5" xfId="673"/>
    <cellStyle name="Normal 6" xfId="674"/>
    <cellStyle name="Normal 7" xfId="675"/>
    <cellStyle name="Normal 8" xfId="676"/>
    <cellStyle name="Normal 9" xfId="677"/>
    <cellStyle name="Note 2" xfId="678"/>
    <cellStyle name="Note 2 2" xfId="679"/>
    <cellStyle name="Note 2 2 2" xfId="680"/>
    <cellStyle name="Note 2 3" xfId="681"/>
    <cellStyle name="Note 3" xfId="682"/>
    <cellStyle name="Note 3 2" xfId="683"/>
    <cellStyle name="Note 3 2 2" xfId="684"/>
    <cellStyle name="Note 3 3" xfId="685"/>
    <cellStyle name="Note 4" xfId="686"/>
    <cellStyle name="Note 4 2" xfId="687"/>
    <cellStyle name="Note 4 2 2" xfId="688"/>
    <cellStyle name="Note 4 3" xfId="689"/>
    <cellStyle name="Percent" xfId="702" builtinId="5"/>
    <cellStyle name="Percent [2]" xfId="690"/>
    <cellStyle name="Percent 2" xfId="2"/>
    <cellStyle name="Percent 2 2" xfId="7"/>
    <cellStyle name="Percent 2 2 2" xfId="691"/>
    <cellStyle name="Percent 2 2 3" xfId="692"/>
    <cellStyle name="Percent 3" xfId="693"/>
    <cellStyle name="Percent 3 2" xfId="694"/>
    <cellStyle name="Percent 3 3" xfId="695"/>
    <cellStyle name="Percent 4" xfId="696"/>
    <cellStyle name="Percent 8" xfId="5"/>
    <cellStyle name="Percent 8 2" xfId="697"/>
    <cellStyle name="Percent 8 3" xfId="698"/>
    <cellStyle name="Percent 8 4" xfId="699"/>
    <cellStyle name="pk" xfId="700"/>
    <cellStyle name="subhead" xfId="7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RACA%202017\LR2017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ERACA%202017/LR201704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AISAL/SPI/RKAP/Copy%20of%20BREAKDOWN%20RKAP%202018%20(Autosaved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AISAL/SPI/LR/2018/LR201806%20F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Recovered_Sheet2"/>
      <sheetName val="0000"/>
      <sheetName val="1000"/>
      <sheetName val="Jan"/>
      <sheetName val="Sheet2"/>
      <sheetName val="Sheet1"/>
      <sheetName val="A"/>
      <sheetName val="B"/>
      <sheetName val="C"/>
      <sheetName val="D"/>
      <sheetName val="C1"/>
      <sheetName val="E"/>
      <sheetName val="Casflow"/>
      <sheetName val="Aktiva"/>
      <sheetName val="LMK"/>
      <sheetName val="F"/>
      <sheetName val="G"/>
      <sheetName val="H"/>
      <sheetName val="Rincian P.Antara"/>
      <sheetName val="RL-KF"/>
      <sheetName val="Nrc-KF"/>
      <sheetName val="Persd-KF"/>
      <sheetName val="By.Usaha-KF"/>
      <sheetName val="J"/>
      <sheetName val="I"/>
      <sheetName val="kinerja"/>
      <sheetName val="kinerja2"/>
      <sheetName val="IFRS Neraca"/>
      <sheetName val="RL IFRS"/>
      <sheetName val="Perubahan Ekutas"/>
      <sheetName val="R"/>
      <sheetName val="M"/>
      <sheetName val="P"/>
      <sheetName val="O"/>
      <sheetName val="PTPN"/>
      <sheetName val="Pl"/>
      <sheetName val="Pi"/>
      <sheetName val="Pp"/>
      <sheetName val="Pl'17"/>
      <sheetName val="Pl'16"/>
      <sheetName val="Penting"/>
      <sheetName val="PPh Badan"/>
      <sheetName val="Realisasi Penjualan "/>
      <sheetName val="J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H1" t="str">
            <v>JANUARI</v>
          </cell>
          <cell r="AI1" t="str">
            <v xml:space="preserve">31 Januari </v>
          </cell>
          <cell r="AK1" t="str">
            <v>31-01</v>
          </cell>
          <cell r="AL1" t="str">
            <v xml:space="preserve">01 Januari </v>
          </cell>
          <cell r="AN1" t="str">
            <v xml:space="preserve">Januari </v>
          </cell>
          <cell r="AO1" t="str">
            <v>31 Jan</v>
          </cell>
        </row>
        <row r="2">
          <cell r="AG2" t="str">
            <v xml:space="preserve">Januari </v>
          </cell>
          <cell r="AH2" t="str">
            <v>JANUARI</v>
          </cell>
          <cell r="AI2" t="str">
            <v xml:space="preserve">31 Januari </v>
          </cell>
          <cell r="AJ2" t="str">
            <v>31 JANUARI</v>
          </cell>
        </row>
        <row r="3">
          <cell r="F3" t="str">
            <v xml:space="preserve">Januari </v>
          </cell>
          <cell r="AG3" t="str">
            <v xml:space="preserve">Februari </v>
          </cell>
          <cell r="AH3" t="str">
            <v>FEBRUARI</v>
          </cell>
          <cell r="AI3" t="str">
            <v xml:space="preserve">28 Februari </v>
          </cell>
          <cell r="AJ3" t="str">
            <v>28 FEBRUARI</v>
          </cell>
        </row>
        <row r="4">
          <cell r="AG4" t="str">
            <v xml:space="preserve">Maret </v>
          </cell>
          <cell r="AH4" t="str">
            <v>MARET</v>
          </cell>
          <cell r="AI4" t="str">
            <v xml:space="preserve">31 Maret </v>
          </cell>
          <cell r="AJ4" t="str">
            <v>31 MARET</v>
          </cell>
        </row>
        <row r="5">
          <cell r="F5" t="str">
            <v>2016</v>
          </cell>
          <cell r="AG5" t="str">
            <v>April</v>
          </cell>
          <cell r="AH5" t="str">
            <v>APRIL</v>
          </cell>
          <cell r="AI5" t="str">
            <v>30 April</v>
          </cell>
          <cell r="AJ5" t="str">
            <v>30 APRIL</v>
          </cell>
        </row>
        <row r="6">
          <cell r="F6" t="str">
            <v>2017</v>
          </cell>
          <cell r="AG6" t="str">
            <v>Mei</v>
          </cell>
          <cell r="AH6" t="str">
            <v>MEI</v>
          </cell>
          <cell r="AI6" t="str">
            <v>31 Mei</v>
          </cell>
          <cell r="AJ6" t="str">
            <v>31 MEI</v>
          </cell>
        </row>
        <row r="7">
          <cell r="AG7" t="str">
            <v>Juni</v>
          </cell>
          <cell r="AH7" t="str">
            <v>JUNI</v>
          </cell>
          <cell r="AI7" t="str">
            <v>30 Juni</v>
          </cell>
          <cell r="AJ7" t="str">
            <v>30 JUNI</v>
          </cell>
        </row>
        <row r="8">
          <cell r="AG8" t="str">
            <v xml:space="preserve">Juli </v>
          </cell>
          <cell r="AH8" t="str">
            <v>JULI</v>
          </cell>
          <cell r="AI8" t="str">
            <v xml:space="preserve">31 Juli </v>
          </cell>
          <cell r="AJ8" t="str">
            <v>31 JULI</v>
          </cell>
        </row>
        <row r="9">
          <cell r="AG9" t="str">
            <v>Agustus</v>
          </cell>
          <cell r="AH9" t="str">
            <v>AGUSTUS</v>
          </cell>
          <cell r="AI9" t="str">
            <v>31 Agustus</v>
          </cell>
          <cell r="AJ9" t="str">
            <v>31 AGUSTUS</v>
          </cell>
        </row>
        <row r="10">
          <cell r="AG10" t="str">
            <v xml:space="preserve">September </v>
          </cell>
          <cell r="AH10" t="str">
            <v>SEPTEMBER</v>
          </cell>
          <cell r="AI10" t="str">
            <v xml:space="preserve">30 September </v>
          </cell>
          <cell r="AJ10" t="str">
            <v>30 SEPTEMBER</v>
          </cell>
        </row>
        <row r="11">
          <cell r="AG11" t="str">
            <v xml:space="preserve">Oktober </v>
          </cell>
          <cell r="AH11" t="str">
            <v>OKTOBER</v>
          </cell>
          <cell r="AI11" t="str">
            <v xml:space="preserve">31 Oktober </v>
          </cell>
          <cell r="AJ11" t="str">
            <v>31 OKTOBER</v>
          </cell>
        </row>
        <row r="12">
          <cell r="AG12" t="str">
            <v xml:space="preserve">November </v>
          </cell>
          <cell r="AH12" t="str">
            <v>NOVEMBER</v>
          </cell>
          <cell r="AI12" t="str">
            <v xml:space="preserve">30 November </v>
          </cell>
          <cell r="AJ12" t="str">
            <v>30 NOVEMBER</v>
          </cell>
        </row>
        <row r="13">
          <cell r="AG13" t="str">
            <v>Desember</v>
          </cell>
          <cell r="AH13" t="str">
            <v>DESEMBER</v>
          </cell>
          <cell r="AI13" t="str">
            <v>31 Desember</v>
          </cell>
          <cell r="AJ13" t="str">
            <v>31 DESEMBER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V2" t="str">
            <v>KD_COA</v>
          </cell>
          <cell r="W2" t="str">
            <v>SAW_DEBET</v>
          </cell>
          <cell r="X2" t="str">
            <v>SAW_KREDIT</v>
          </cell>
          <cell r="Y2" t="str">
            <v>DEBET</v>
          </cell>
          <cell r="Z2" t="str">
            <v>KREDIT</v>
          </cell>
          <cell r="AA2" t="str">
            <v>ABI</v>
          </cell>
          <cell r="AB2" t="str">
            <v>ASBI</v>
          </cell>
          <cell r="AC2" t="str">
            <v>STAT_REC</v>
          </cell>
          <cell r="AD2">
            <v>0</v>
          </cell>
        </row>
        <row r="3">
          <cell r="V3">
            <v>101</v>
          </cell>
          <cell r="W3">
            <v>207000000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 t="str">
            <v>0</v>
          </cell>
          <cell r="AD3">
            <v>0</v>
          </cell>
        </row>
        <row r="4">
          <cell r="V4">
            <v>30201</v>
          </cell>
          <cell r="W4">
            <v>57938244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 t="str">
            <v>0</v>
          </cell>
          <cell r="AD4">
            <v>0</v>
          </cell>
        </row>
        <row r="5">
          <cell r="V5">
            <v>30202</v>
          </cell>
          <cell r="W5">
            <v>180353943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 t="str">
            <v>0</v>
          </cell>
          <cell r="AD5">
            <v>0</v>
          </cell>
        </row>
        <row r="6">
          <cell r="V6">
            <v>1980301</v>
          </cell>
          <cell r="W6">
            <v>148130679821</v>
          </cell>
          <cell r="X6">
            <v>148130679821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 t="str">
            <v>0</v>
          </cell>
          <cell r="AD6">
            <v>0</v>
          </cell>
        </row>
        <row r="7">
          <cell r="V7">
            <v>40101</v>
          </cell>
          <cell r="W7">
            <v>866328066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 t="str">
            <v>0</v>
          </cell>
          <cell r="AD7">
            <v>0</v>
          </cell>
        </row>
        <row r="8">
          <cell r="V8">
            <v>40102</v>
          </cell>
          <cell r="W8">
            <v>597410506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 t="str">
            <v>0</v>
          </cell>
          <cell r="AD8">
            <v>0</v>
          </cell>
        </row>
        <row r="9">
          <cell r="V9">
            <v>40103</v>
          </cell>
          <cell r="W9">
            <v>80000000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 t="str">
            <v>0</v>
          </cell>
          <cell r="AD9">
            <v>0</v>
          </cell>
        </row>
        <row r="10">
          <cell r="V10">
            <v>40104</v>
          </cell>
          <cell r="W10">
            <v>25245750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 t="str">
            <v>0</v>
          </cell>
          <cell r="AD10">
            <v>0</v>
          </cell>
        </row>
        <row r="11">
          <cell r="V11">
            <v>40105</v>
          </cell>
          <cell r="W11">
            <v>44542200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 t="str">
            <v>0</v>
          </cell>
          <cell r="AD11">
            <v>0</v>
          </cell>
        </row>
        <row r="12">
          <cell r="V12">
            <v>40106</v>
          </cell>
          <cell r="W12">
            <v>45100500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 t="str">
            <v>0</v>
          </cell>
          <cell r="AD12">
            <v>0</v>
          </cell>
        </row>
        <row r="13">
          <cell r="V13">
            <v>40107</v>
          </cell>
          <cell r="W13">
            <v>546115900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 t="str">
            <v>0</v>
          </cell>
          <cell r="AD13">
            <v>0</v>
          </cell>
        </row>
        <row r="14">
          <cell r="V14">
            <v>40108</v>
          </cell>
          <cell r="W14">
            <v>565194287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 t="str">
            <v>0</v>
          </cell>
          <cell r="AD14">
            <v>0</v>
          </cell>
        </row>
        <row r="15">
          <cell r="V15">
            <v>40109</v>
          </cell>
          <cell r="W15">
            <v>502150000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 t="str">
            <v>0</v>
          </cell>
          <cell r="AD15">
            <v>0</v>
          </cell>
        </row>
        <row r="16">
          <cell r="V16">
            <v>40110</v>
          </cell>
          <cell r="W16">
            <v>23980000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 t="str">
            <v>0</v>
          </cell>
          <cell r="AD16">
            <v>0</v>
          </cell>
        </row>
        <row r="17">
          <cell r="V17">
            <v>40111</v>
          </cell>
          <cell r="W17">
            <v>48571100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 t="str">
            <v>0</v>
          </cell>
          <cell r="AD17">
            <v>0</v>
          </cell>
        </row>
        <row r="18">
          <cell r="V18">
            <v>40112</v>
          </cell>
          <cell r="W18">
            <v>264267165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 t="str">
            <v>0</v>
          </cell>
          <cell r="AD18">
            <v>0</v>
          </cell>
        </row>
        <row r="19">
          <cell r="V19">
            <v>40113</v>
          </cell>
          <cell r="W19">
            <v>509094135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 t="str">
            <v>0</v>
          </cell>
          <cell r="AD19">
            <v>0</v>
          </cell>
        </row>
        <row r="20">
          <cell r="V20">
            <v>40114</v>
          </cell>
          <cell r="W20">
            <v>301788600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 t="str">
            <v>0</v>
          </cell>
          <cell r="AD20">
            <v>0</v>
          </cell>
        </row>
        <row r="21">
          <cell r="V21">
            <v>40115</v>
          </cell>
          <cell r="W21">
            <v>133787500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 t="str">
            <v>0</v>
          </cell>
          <cell r="AD21">
            <v>0</v>
          </cell>
        </row>
        <row r="22">
          <cell r="V22">
            <v>40116</v>
          </cell>
          <cell r="W22">
            <v>6300000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 t="str">
            <v>0</v>
          </cell>
          <cell r="AD22">
            <v>0</v>
          </cell>
        </row>
        <row r="23">
          <cell r="V23">
            <v>40117</v>
          </cell>
          <cell r="W23">
            <v>174250000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 t="str">
            <v>0</v>
          </cell>
          <cell r="AD23">
            <v>0</v>
          </cell>
        </row>
        <row r="24">
          <cell r="V24">
            <v>40118</v>
          </cell>
          <cell r="W24">
            <v>6846400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 t="str">
            <v>0</v>
          </cell>
          <cell r="AD24">
            <v>0</v>
          </cell>
        </row>
        <row r="25">
          <cell r="V25">
            <v>40119</v>
          </cell>
          <cell r="W25">
            <v>343935983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 t="str">
            <v>0</v>
          </cell>
          <cell r="AD25">
            <v>0</v>
          </cell>
        </row>
        <row r="26">
          <cell r="V26">
            <v>40120</v>
          </cell>
          <cell r="W26">
            <v>415756100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 t="str">
            <v>0</v>
          </cell>
          <cell r="AD26">
            <v>0</v>
          </cell>
        </row>
        <row r="27">
          <cell r="V27">
            <v>40121</v>
          </cell>
          <cell r="W27">
            <v>4300879748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 t="str">
            <v>0</v>
          </cell>
          <cell r="AD27">
            <v>0</v>
          </cell>
        </row>
        <row r="28">
          <cell r="V28">
            <v>40122</v>
          </cell>
          <cell r="W28">
            <v>80000000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 t="str">
            <v>0</v>
          </cell>
          <cell r="AD28">
            <v>0</v>
          </cell>
        </row>
        <row r="29">
          <cell r="V29">
            <v>40123</v>
          </cell>
          <cell r="W29">
            <v>373440290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 t="str">
            <v>0</v>
          </cell>
          <cell r="AD29">
            <v>0</v>
          </cell>
        </row>
        <row r="30">
          <cell r="V30">
            <v>40124</v>
          </cell>
          <cell r="W30">
            <v>521165731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 t="str">
            <v>0</v>
          </cell>
          <cell r="AD30">
            <v>0</v>
          </cell>
        </row>
        <row r="31">
          <cell r="V31">
            <v>40201</v>
          </cell>
          <cell r="W31">
            <v>76731600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 t="str">
            <v>0</v>
          </cell>
          <cell r="AD31">
            <v>0</v>
          </cell>
        </row>
        <row r="32">
          <cell r="V32">
            <v>40202</v>
          </cell>
          <cell r="W32">
            <v>22989230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 t="str">
            <v>0</v>
          </cell>
          <cell r="AD32">
            <v>0</v>
          </cell>
        </row>
        <row r="33">
          <cell r="V33">
            <v>40203</v>
          </cell>
          <cell r="W33">
            <v>52593490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 t="str">
            <v>0</v>
          </cell>
          <cell r="AD33">
            <v>0</v>
          </cell>
        </row>
        <row r="34">
          <cell r="V34">
            <v>40204</v>
          </cell>
          <cell r="W34">
            <v>46276838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 t="str">
            <v>0</v>
          </cell>
          <cell r="AD34">
            <v>0</v>
          </cell>
        </row>
        <row r="35">
          <cell r="V35">
            <v>40205</v>
          </cell>
          <cell r="W35">
            <v>156926833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 t="str">
            <v>0</v>
          </cell>
          <cell r="AD35">
            <v>0</v>
          </cell>
        </row>
        <row r="36">
          <cell r="V36">
            <v>40206</v>
          </cell>
          <cell r="W36">
            <v>101605000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 t="str">
            <v>0</v>
          </cell>
          <cell r="AD36">
            <v>0</v>
          </cell>
        </row>
        <row r="37">
          <cell r="V37">
            <v>40301</v>
          </cell>
          <cell r="W37">
            <v>245000000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 t="str">
            <v>0</v>
          </cell>
          <cell r="AD37">
            <v>0</v>
          </cell>
        </row>
        <row r="38">
          <cell r="V38">
            <v>40302</v>
          </cell>
          <cell r="W38">
            <v>27308816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 t="str">
            <v>0</v>
          </cell>
          <cell r="AD38">
            <v>0</v>
          </cell>
        </row>
        <row r="39">
          <cell r="V39">
            <v>40303</v>
          </cell>
          <cell r="W39">
            <v>25155400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 t="str">
            <v>0</v>
          </cell>
          <cell r="AD39">
            <v>0</v>
          </cell>
        </row>
        <row r="40">
          <cell r="V40">
            <v>40304</v>
          </cell>
          <cell r="W40">
            <v>90000000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 t="str">
            <v>0</v>
          </cell>
          <cell r="AD40">
            <v>0</v>
          </cell>
        </row>
        <row r="41">
          <cell r="V41">
            <v>40305</v>
          </cell>
          <cell r="W41">
            <v>235000000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 t="str">
            <v>0</v>
          </cell>
          <cell r="AD41">
            <v>0</v>
          </cell>
        </row>
        <row r="42">
          <cell r="V42">
            <v>40306</v>
          </cell>
          <cell r="W42">
            <v>31450000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 t="str">
            <v>0</v>
          </cell>
          <cell r="AD42">
            <v>0</v>
          </cell>
        </row>
        <row r="43">
          <cell r="V43">
            <v>40307</v>
          </cell>
          <cell r="W43">
            <v>63975000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 t="str">
            <v>0</v>
          </cell>
          <cell r="AD43">
            <v>0</v>
          </cell>
        </row>
        <row r="44">
          <cell r="V44">
            <v>40308</v>
          </cell>
          <cell r="W44">
            <v>69077500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 t="str">
            <v>0</v>
          </cell>
          <cell r="AD44">
            <v>0</v>
          </cell>
        </row>
        <row r="45">
          <cell r="V45">
            <v>40401</v>
          </cell>
          <cell r="W45">
            <v>202400000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 t="str">
            <v>0</v>
          </cell>
          <cell r="AD45">
            <v>0</v>
          </cell>
        </row>
        <row r="46">
          <cell r="V46">
            <v>40402</v>
          </cell>
          <cell r="W46">
            <v>7449000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 t="str">
            <v>0</v>
          </cell>
          <cell r="AD46">
            <v>0</v>
          </cell>
        </row>
        <row r="47">
          <cell r="V47">
            <v>40501</v>
          </cell>
          <cell r="W47">
            <v>6451500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 t="str">
            <v>0</v>
          </cell>
          <cell r="AD47">
            <v>0</v>
          </cell>
        </row>
        <row r="48">
          <cell r="V48">
            <v>50101</v>
          </cell>
          <cell r="W48">
            <v>199355423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 t="str">
            <v>0</v>
          </cell>
          <cell r="AD48">
            <v>0</v>
          </cell>
        </row>
        <row r="49">
          <cell r="V49">
            <v>50102</v>
          </cell>
          <cell r="W49">
            <v>2481908157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 t="str">
            <v>0</v>
          </cell>
          <cell r="AD49">
            <v>0</v>
          </cell>
        </row>
        <row r="50">
          <cell r="V50">
            <v>50103</v>
          </cell>
          <cell r="W50">
            <v>3411600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 t="str">
            <v>0</v>
          </cell>
          <cell r="AD50">
            <v>0</v>
          </cell>
        </row>
        <row r="51">
          <cell r="V51">
            <v>50104</v>
          </cell>
          <cell r="W51">
            <v>263256000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 t="str">
            <v>0</v>
          </cell>
          <cell r="AD51">
            <v>0</v>
          </cell>
        </row>
        <row r="52">
          <cell r="V52">
            <v>50105</v>
          </cell>
          <cell r="W52">
            <v>287689250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 t="str">
            <v>0</v>
          </cell>
          <cell r="AD52">
            <v>0</v>
          </cell>
        </row>
        <row r="53">
          <cell r="V53">
            <v>50106</v>
          </cell>
          <cell r="W53">
            <v>391619500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 t="str">
            <v>0</v>
          </cell>
          <cell r="AD53">
            <v>0</v>
          </cell>
        </row>
        <row r="54">
          <cell r="V54">
            <v>50107</v>
          </cell>
          <cell r="W54">
            <v>173846777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 t="str">
            <v>0</v>
          </cell>
          <cell r="AD54">
            <v>0</v>
          </cell>
        </row>
        <row r="55">
          <cell r="V55">
            <v>50108</v>
          </cell>
          <cell r="W55">
            <v>1515379262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 t="str">
            <v>0</v>
          </cell>
          <cell r="AD55">
            <v>0</v>
          </cell>
        </row>
        <row r="56">
          <cell r="V56">
            <v>50109</v>
          </cell>
          <cell r="W56">
            <v>1956300000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 t="str">
            <v>0</v>
          </cell>
          <cell r="AD56">
            <v>0</v>
          </cell>
        </row>
        <row r="57">
          <cell r="V57">
            <v>50110</v>
          </cell>
          <cell r="W57">
            <v>10120000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 t="str">
            <v>0</v>
          </cell>
          <cell r="AD57">
            <v>0</v>
          </cell>
        </row>
        <row r="58">
          <cell r="V58">
            <v>50111</v>
          </cell>
          <cell r="W58">
            <v>40099500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 t="str">
            <v>0</v>
          </cell>
          <cell r="AD58">
            <v>0</v>
          </cell>
        </row>
        <row r="59">
          <cell r="V59">
            <v>50112</v>
          </cell>
          <cell r="W59">
            <v>1093157640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 t="str">
            <v>0</v>
          </cell>
          <cell r="AD59">
            <v>0</v>
          </cell>
        </row>
        <row r="60">
          <cell r="V60">
            <v>50113</v>
          </cell>
          <cell r="W60">
            <v>2518442205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 t="str">
            <v>0</v>
          </cell>
          <cell r="AD60">
            <v>0</v>
          </cell>
        </row>
        <row r="61">
          <cell r="V61">
            <v>50114</v>
          </cell>
          <cell r="W61">
            <v>1590250693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 t="str">
            <v>0</v>
          </cell>
          <cell r="AD61">
            <v>0</v>
          </cell>
        </row>
        <row r="62">
          <cell r="V62">
            <v>50115</v>
          </cell>
          <cell r="W62">
            <v>693474000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 t="str">
            <v>0</v>
          </cell>
          <cell r="AD62">
            <v>0</v>
          </cell>
        </row>
        <row r="63">
          <cell r="V63">
            <v>50116</v>
          </cell>
          <cell r="W63">
            <v>361266000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 t="str">
            <v>0</v>
          </cell>
          <cell r="AD63">
            <v>0</v>
          </cell>
        </row>
        <row r="64">
          <cell r="V64">
            <v>50117</v>
          </cell>
          <cell r="W64">
            <v>720362000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 t="str">
            <v>0</v>
          </cell>
          <cell r="AD64">
            <v>0</v>
          </cell>
        </row>
        <row r="65">
          <cell r="V65">
            <v>50118</v>
          </cell>
          <cell r="W65">
            <v>46400000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 t="str">
            <v>0</v>
          </cell>
          <cell r="AD65">
            <v>0</v>
          </cell>
        </row>
        <row r="66">
          <cell r="V66">
            <v>50119</v>
          </cell>
          <cell r="W66">
            <v>59778750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 t="str">
            <v>0</v>
          </cell>
          <cell r="AD66">
            <v>0</v>
          </cell>
        </row>
        <row r="67">
          <cell r="V67">
            <v>50120</v>
          </cell>
          <cell r="W67">
            <v>98832500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 t="str">
            <v>0</v>
          </cell>
          <cell r="AD67">
            <v>0</v>
          </cell>
        </row>
        <row r="68">
          <cell r="V68">
            <v>50121</v>
          </cell>
          <cell r="W68">
            <v>212830600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 t="str">
            <v>0</v>
          </cell>
          <cell r="AD68">
            <v>0</v>
          </cell>
        </row>
        <row r="69">
          <cell r="V69">
            <v>50122</v>
          </cell>
          <cell r="W69">
            <v>9121863104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 t="str">
            <v>0</v>
          </cell>
          <cell r="AD69">
            <v>0</v>
          </cell>
        </row>
        <row r="70">
          <cell r="V70">
            <v>50123</v>
          </cell>
          <cell r="W70">
            <v>372781804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 t="str">
            <v>0</v>
          </cell>
          <cell r="AD70">
            <v>0</v>
          </cell>
        </row>
        <row r="71">
          <cell r="V71">
            <v>50124</v>
          </cell>
          <cell r="W71">
            <v>254060000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 t="str">
            <v>0</v>
          </cell>
          <cell r="AD71">
            <v>0</v>
          </cell>
        </row>
        <row r="72">
          <cell r="V72">
            <v>50125</v>
          </cell>
          <cell r="W72">
            <v>5506671315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 t="str">
            <v>0</v>
          </cell>
          <cell r="AD72">
            <v>0</v>
          </cell>
        </row>
        <row r="73">
          <cell r="V73">
            <v>50201</v>
          </cell>
          <cell r="W73">
            <v>357747937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 t="str">
            <v>0</v>
          </cell>
          <cell r="AD73">
            <v>0</v>
          </cell>
        </row>
        <row r="74">
          <cell r="V74">
            <v>50202</v>
          </cell>
          <cell r="W74">
            <v>392426227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 t="str">
            <v>0</v>
          </cell>
          <cell r="AD74">
            <v>0</v>
          </cell>
        </row>
        <row r="75">
          <cell r="V75">
            <v>50203</v>
          </cell>
          <cell r="W75">
            <v>1423544575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 t="str">
            <v>0</v>
          </cell>
          <cell r="AD75">
            <v>0</v>
          </cell>
        </row>
        <row r="76">
          <cell r="V76">
            <v>50204</v>
          </cell>
          <cell r="W76">
            <v>131690210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 t="str">
            <v>0</v>
          </cell>
          <cell r="AD76">
            <v>0</v>
          </cell>
        </row>
        <row r="77">
          <cell r="V77">
            <v>50205</v>
          </cell>
          <cell r="W77">
            <v>102780933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 t="str">
            <v>0</v>
          </cell>
          <cell r="AD77">
            <v>0</v>
          </cell>
        </row>
        <row r="78">
          <cell r="V78">
            <v>50301</v>
          </cell>
          <cell r="W78">
            <v>24500000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 t="str">
            <v>0</v>
          </cell>
          <cell r="AD78">
            <v>0</v>
          </cell>
        </row>
        <row r="79">
          <cell r="V79">
            <v>50302</v>
          </cell>
          <cell r="W79">
            <v>505967000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 t="str">
            <v>0</v>
          </cell>
          <cell r="AD79">
            <v>0</v>
          </cell>
        </row>
        <row r="80">
          <cell r="V80">
            <v>50303</v>
          </cell>
          <cell r="W80">
            <v>67508000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 t="str">
            <v>0</v>
          </cell>
          <cell r="AD80">
            <v>0</v>
          </cell>
        </row>
        <row r="81">
          <cell r="V81">
            <v>50304</v>
          </cell>
          <cell r="W81">
            <v>75200000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 t="str">
            <v>0</v>
          </cell>
          <cell r="AD81">
            <v>0</v>
          </cell>
        </row>
        <row r="82">
          <cell r="V82">
            <v>50305</v>
          </cell>
          <cell r="W82">
            <v>40453500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 t="str">
            <v>0</v>
          </cell>
          <cell r="AD82">
            <v>0</v>
          </cell>
        </row>
        <row r="83">
          <cell r="V83">
            <v>50306</v>
          </cell>
          <cell r="W83">
            <v>193370331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 t="str">
            <v>0</v>
          </cell>
          <cell r="AD83">
            <v>0</v>
          </cell>
        </row>
        <row r="84">
          <cell r="V84">
            <v>50307</v>
          </cell>
          <cell r="W84">
            <v>140546850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 t="str">
            <v>0</v>
          </cell>
          <cell r="AD84">
            <v>0</v>
          </cell>
        </row>
        <row r="85">
          <cell r="V85">
            <v>50308</v>
          </cell>
          <cell r="W85">
            <v>103638192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 t="str">
            <v>0</v>
          </cell>
          <cell r="AD85">
            <v>0</v>
          </cell>
        </row>
        <row r="86">
          <cell r="V86">
            <v>50309</v>
          </cell>
          <cell r="W86">
            <v>35200000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 t="str">
            <v>0</v>
          </cell>
          <cell r="AD86">
            <v>0</v>
          </cell>
        </row>
        <row r="87">
          <cell r="V87">
            <v>50310</v>
          </cell>
          <cell r="W87">
            <v>602318000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 t="str">
            <v>0</v>
          </cell>
          <cell r="AD87">
            <v>0</v>
          </cell>
        </row>
        <row r="88">
          <cell r="V88">
            <v>50311</v>
          </cell>
          <cell r="W88">
            <v>27752000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 t="str">
            <v>0</v>
          </cell>
          <cell r="AD88">
            <v>0</v>
          </cell>
        </row>
        <row r="89">
          <cell r="V89">
            <v>50312</v>
          </cell>
          <cell r="W89">
            <v>340960524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 t="str">
            <v>0</v>
          </cell>
          <cell r="AD89">
            <v>0</v>
          </cell>
        </row>
        <row r="90">
          <cell r="V90">
            <v>50313</v>
          </cell>
          <cell r="W90">
            <v>241722200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 t="str">
            <v>0</v>
          </cell>
          <cell r="AD90">
            <v>0</v>
          </cell>
        </row>
        <row r="91">
          <cell r="V91">
            <v>50401</v>
          </cell>
          <cell r="W91">
            <v>31680000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 t="str">
            <v>0</v>
          </cell>
          <cell r="AD91">
            <v>0</v>
          </cell>
        </row>
        <row r="92">
          <cell r="V92">
            <v>50402</v>
          </cell>
          <cell r="W92">
            <v>542113695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 t="str">
            <v>0</v>
          </cell>
          <cell r="AD92">
            <v>0</v>
          </cell>
        </row>
        <row r="93">
          <cell r="V93">
            <v>50403</v>
          </cell>
          <cell r="W93">
            <v>12994937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 t="str">
            <v>0</v>
          </cell>
          <cell r="AD93">
            <v>0</v>
          </cell>
        </row>
        <row r="94">
          <cell r="V94">
            <v>50404</v>
          </cell>
          <cell r="W94">
            <v>934419692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 t="str">
            <v>0</v>
          </cell>
          <cell r="AD94">
            <v>0</v>
          </cell>
        </row>
        <row r="95">
          <cell r="V95">
            <v>50405</v>
          </cell>
          <cell r="W95">
            <v>206636000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 t="str">
            <v>0</v>
          </cell>
          <cell r="AD95">
            <v>0</v>
          </cell>
        </row>
        <row r="96">
          <cell r="V96">
            <v>50501</v>
          </cell>
          <cell r="W96">
            <v>32175000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 t="str">
            <v>0</v>
          </cell>
          <cell r="AD96">
            <v>0</v>
          </cell>
        </row>
        <row r="97">
          <cell r="V97">
            <v>50502</v>
          </cell>
          <cell r="W97">
            <v>602378490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 t="str">
            <v>0</v>
          </cell>
          <cell r="AD97">
            <v>0</v>
          </cell>
        </row>
        <row r="98">
          <cell r="V98">
            <v>50503</v>
          </cell>
          <cell r="W98">
            <v>1512646000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 t="str">
            <v>0</v>
          </cell>
          <cell r="AD98">
            <v>0</v>
          </cell>
        </row>
        <row r="99">
          <cell r="V99">
            <v>50504</v>
          </cell>
          <cell r="W99">
            <v>32600000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 t="str">
            <v>0</v>
          </cell>
          <cell r="AD99">
            <v>0</v>
          </cell>
        </row>
        <row r="100">
          <cell r="V100">
            <v>50505</v>
          </cell>
          <cell r="W100">
            <v>328175000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 t="str">
            <v>0</v>
          </cell>
          <cell r="AD100">
            <v>0</v>
          </cell>
        </row>
        <row r="101">
          <cell r="V101">
            <v>50506</v>
          </cell>
          <cell r="W101">
            <v>7000000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 t="str">
            <v>0</v>
          </cell>
          <cell r="AD101">
            <v>0</v>
          </cell>
        </row>
        <row r="102">
          <cell r="V102">
            <v>50507</v>
          </cell>
          <cell r="W102">
            <v>206443327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 t="str">
            <v>0</v>
          </cell>
          <cell r="AD102">
            <v>0</v>
          </cell>
        </row>
        <row r="103">
          <cell r="V103">
            <v>50601</v>
          </cell>
          <cell r="W103">
            <v>53350000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 t="str">
            <v>0</v>
          </cell>
          <cell r="AD103">
            <v>0</v>
          </cell>
        </row>
        <row r="104">
          <cell r="V104">
            <v>50602</v>
          </cell>
          <cell r="W104">
            <v>15466000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 t="str">
            <v>0</v>
          </cell>
          <cell r="AD104">
            <v>0</v>
          </cell>
        </row>
        <row r="105">
          <cell r="V105">
            <v>50603</v>
          </cell>
          <cell r="W105">
            <v>114216100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 t="str">
            <v>0</v>
          </cell>
          <cell r="AD105">
            <v>0</v>
          </cell>
        </row>
        <row r="106">
          <cell r="V106">
            <v>50604</v>
          </cell>
          <cell r="W106">
            <v>10267750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 t="str">
            <v>0</v>
          </cell>
          <cell r="AD106">
            <v>0</v>
          </cell>
        </row>
        <row r="107">
          <cell r="V107">
            <v>50605</v>
          </cell>
          <cell r="W107">
            <v>395000000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 t="str">
            <v>0</v>
          </cell>
          <cell r="AD107">
            <v>0</v>
          </cell>
        </row>
        <row r="108">
          <cell r="V108">
            <v>50606</v>
          </cell>
          <cell r="W108">
            <v>44579700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 t="str">
            <v>0</v>
          </cell>
          <cell r="AD108">
            <v>0</v>
          </cell>
        </row>
        <row r="109">
          <cell r="V109">
            <v>50607</v>
          </cell>
          <cell r="W109">
            <v>70000000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 t="str">
            <v>0</v>
          </cell>
          <cell r="AD109">
            <v>0</v>
          </cell>
        </row>
        <row r="110">
          <cell r="V110">
            <v>60101</v>
          </cell>
          <cell r="W110">
            <v>365715163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 t="str">
            <v>0</v>
          </cell>
          <cell r="AD110">
            <v>0</v>
          </cell>
        </row>
        <row r="111">
          <cell r="V111">
            <v>60102</v>
          </cell>
          <cell r="W111">
            <v>9017034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 t="str">
            <v>0</v>
          </cell>
          <cell r="AD111">
            <v>0</v>
          </cell>
        </row>
        <row r="112">
          <cell r="V112">
            <v>60103</v>
          </cell>
          <cell r="W112">
            <v>120000000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 t="str">
            <v>0</v>
          </cell>
          <cell r="AD112">
            <v>0</v>
          </cell>
        </row>
        <row r="113">
          <cell r="V113">
            <v>60104</v>
          </cell>
          <cell r="W113">
            <v>183870500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 t="str">
            <v>0</v>
          </cell>
          <cell r="AD113">
            <v>0</v>
          </cell>
        </row>
        <row r="114">
          <cell r="V114">
            <v>60105</v>
          </cell>
          <cell r="W114">
            <v>21236600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 t="str">
            <v>0</v>
          </cell>
          <cell r="AD114">
            <v>0</v>
          </cell>
        </row>
        <row r="115">
          <cell r="V115">
            <v>60106</v>
          </cell>
          <cell r="W115">
            <v>273563828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 t="str">
            <v>0</v>
          </cell>
          <cell r="AD115">
            <v>0</v>
          </cell>
        </row>
        <row r="116">
          <cell r="V116">
            <v>60107</v>
          </cell>
          <cell r="W116">
            <v>392909575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 t="str">
            <v>0</v>
          </cell>
          <cell r="AD116">
            <v>0</v>
          </cell>
        </row>
        <row r="117">
          <cell r="V117">
            <v>60108</v>
          </cell>
          <cell r="W117">
            <v>358022000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 t="str">
            <v>0</v>
          </cell>
          <cell r="AD117">
            <v>0</v>
          </cell>
        </row>
        <row r="118">
          <cell r="V118">
            <v>60109</v>
          </cell>
          <cell r="W118">
            <v>28950000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 t="str">
            <v>0</v>
          </cell>
          <cell r="AD118">
            <v>0</v>
          </cell>
        </row>
        <row r="119">
          <cell r="V119">
            <v>60110</v>
          </cell>
          <cell r="W119">
            <v>124500000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 t="str">
            <v>0</v>
          </cell>
          <cell r="AD119">
            <v>0</v>
          </cell>
        </row>
        <row r="120">
          <cell r="V120">
            <v>60301</v>
          </cell>
          <cell r="W120">
            <v>18089500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 t="str">
            <v>0</v>
          </cell>
          <cell r="AD120">
            <v>0</v>
          </cell>
        </row>
        <row r="121">
          <cell r="V121">
            <v>60302</v>
          </cell>
          <cell r="W121">
            <v>40000000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 t="str">
            <v>0</v>
          </cell>
          <cell r="AD121">
            <v>0</v>
          </cell>
        </row>
        <row r="122">
          <cell r="V122">
            <v>60303</v>
          </cell>
          <cell r="W122">
            <v>15290800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 t="str">
            <v>0</v>
          </cell>
          <cell r="AD122">
            <v>0</v>
          </cell>
        </row>
        <row r="123">
          <cell r="V123">
            <v>60304</v>
          </cell>
          <cell r="W123">
            <v>65642900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 t="str">
            <v>0</v>
          </cell>
          <cell r="AD123">
            <v>0</v>
          </cell>
        </row>
        <row r="124">
          <cell r="V124">
            <v>60305</v>
          </cell>
          <cell r="W124">
            <v>30491000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 t="str">
            <v>0</v>
          </cell>
          <cell r="AD124">
            <v>0</v>
          </cell>
        </row>
        <row r="125">
          <cell r="V125">
            <v>60306</v>
          </cell>
          <cell r="W125">
            <v>63110000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 t="str">
            <v>0</v>
          </cell>
          <cell r="AD125">
            <v>0</v>
          </cell>
        </row>
        <row r="126">
          <cell r="V126">
            <v>70101</v>
          </cell>
          <cell r="W126">
            <v>90750000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 t="str">
            <v>0</v>
          </cell>
          <cell r="AD126">
            <v>0</v>
          </cell>
        </row>
        <row r="127">
          <cell r="V127">
            <v>70102</v>
          </cell>
          <cell r="W127">
            <v>520392000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 t="str">
            <v>0</v>
          </cell>
          <cell r="AD127">
            <v>0</v>
          </cell>
        </row>
        <row r="128">
          <cell r="V128">
            <v>70103</v>
          </cell>
          <cell r="W128">
            <v>518903000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 t="str">
            <v>0</v>
          </cell>
          <cell r="AD128">
            <v>0</v>
          </cell>
        </row>
        <row r="129">
          <cell r="V129">
            <v>80101</v>
          </cell>
          <cell r="W129">
            <v>75479611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 t="str">
            <v>0</v>
          </cell>
          <cell r="AD129">
            <v>0</v>
          </cell>
        </row>
        <row r="130">
          <cell r="V130">
            <v>80102</v>
          </cell>
          <cell r="W130">
            <v>46363850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 t="str">
            <v>0</v>
          </cell>
          <cell r="AD130">
            <v>0</v>
          </cell>
        </row>
        <row r="131">
          <cell r="V131">
            <v>80103</v>
          </cell>
          <cell r="W131">
            <v>153754642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 t="str">
            <v>0</v>
          </cell>
          <cell r="AD131">
            <v>0</v>
          </cell>
        </row>
        <row r="132">
          <cell r="V132">
            <v>80104</v>
          </cell>
          <cell r="W132">
            <v>277863040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 t="str">
            <v>0</v>
          </cell>
          <cell r="AD132">
            <v>0</v>
          </cell>
        </row>
        <row r="133">
          <cell r="V133">
            <v>80105</v>
          </cell>
          <cell r="W133">
            <v>910035745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 t="str">
            <v>0</v>
          </cell>
          <cell r="AD133">
            <v>0</v>
          </cell>
        </row>
        <row r="134">
          <cell r="V134">
            <v>80106</v>
          </cell>
          <cell r="W134">
            <v>485007320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 t="str">
            <v>0</v>
          </cell>
          <cell r="AD134">
            <v>0</v>
          </cell>
        </row>
        <row r="135">
          <cell r="V135">
            <v>80107</v>
          </cell>
          <cell r="W135">
            <v>7150000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 t="str">
            <v>0</v>
          </cell>
          <cell r="AD135">
            <v>0</v>
          </cell>
        </row>
        <row r="136">
          <cell r="V136">
            <v>80108</v>
          </cell>
          <cell r="W136">
            <v>36938000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 t="str">
            <v>0</v>
          </cell>
          <cell r="AD136">
            <v>0</v>
          </cell>
        </row>
        <row r="137">
          <cell r="V137">
            <v>80109</v>
          </cell>
          <cell r="W137">
            <v>22012127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 t="str">
            <v>0</v>
          </cell>
          <cell r="AD137">
            <v>0</v>
          </cell>
        </row>
        <row r="138">
          <cell r="V138">
            <v>80110</v>
          </cell>
          <cell r="W138">
            <v>24960000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 t="str">
            <v>0</v>
          </cell>
          <cell r="AD138">
            <v>0</v>
          </cell>
        </row>
        <row r="139">
          <cell r="V139">
            <v>80111</v>
          </cell>
          <cell r="W139">
            <v>5250000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 t="str">
            <v>0</v>
          </cell>
          <cell r="AD139">
            <v>0</v>
          </cell>
        </row>
        <row r="140">
          <cell r="V140">
            <v>80112</v>
          </cell>
          <cell r="W140">
            <v>91900000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 t="str">
            <v>0</v>
          </cell>
          <cell r="AD140">
            <v>0</v>
          </cell>
        </row>
        <row r="141">
          <cell r="V141">
            <v>80113</v>
          </cell>
          <cell r="W141">
            <v>50765000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 t="str">
            <v>0</v>
          </cell>
          <cell r="AD141">
            <v>0</v>
          </cell>
        </row>
        <row r="142">
          <cell r="V142">
            <v>80114</v>
          </cell>
          <cell r="W142">
            <v>50584625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 t="str">
            <v>0</v>
          </cell>
          <cell r="AD142">
            <v>0</v>
          </cell>
        </row>
        <row r="143">
          <cell r="V143">
            <v>80115</v>
          </cell>
          <cell r="W143">
            <v>394395000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 t="str">
            <v>0</v>
          </cell>
          <cell r="AD143">
            <v>0</v>
          </cell>
        </row>
        <row r="144">
          <cell r="V144">
            <v>80201</v>
          </cell>
          <cell r="W144">
            <v>11275000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 t="str">
            <v>0</v>
          </cell>
          <cell r="AD144">
            <v>0</v>
          </cell>
        </row>
        <row r="145">
          <cell r="V145">
            <v>80202</v>
          </cell>
          <cell r="W145">
            <v>7390000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 t="str">
            <v>0</v>
          </cell>
          <cell r="AD145">
            <v>0</v>
          </cell>
        </row>
        <row r="146">
          <cell r="V146">
            <v>80203</v>
          </cell>
          <cell r="W146">
            <v>44499904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 t="str">
            <v>0</v>
          </cell>
          <cell r="AD146">
            <v>0</v>
          </cell>
        </row>
        <row r="147">
          <cell r="V147">
            <v>80204</v>
          </cell>
          <cell r="W147">
            <v>61747750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 t="str">
            <v>0</v>
          </cell>
          <cell r="AD147">
            <v>0</v>
          </cell>
        </row>
        <row r="148">
          <cell r="V148">
            <v>80205</v>
          </cell>
          <cell r="W148">
            <v>84229685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 t="str">
            <v>0</v>
          </cell>
          <cell r="AD148">
            <v>0</v>
          </cell>
        </row>
        <row r="149">
          <cell r="V149">
            <v>80206</v>
          </cell>
          <cell r="W149">
            <v>99415000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 t="str">
            <v>0</v>
          </cell>
          <cell r="AD149">
            <v>0</v>
          </cell>
        </row>
        <row r="150">
          <cell r="V150">
            <v>80207</v>
          </cell>
          <cell r="W150">
            <v>88916735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 t="str">
            <v>0</v>
          </cell>
          <cell r="AD150">
            <v>0</v>
          </cell>
        </row>
        <row r="151">
          <cell r="V151">
            <v>80208</v>
          </cell>
          <cell r="W151">
            <v>85975000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 t="str">
            <v>0</v>
          </cell>
          <cell r="AD151">
            <v>0</v>
          </cell>
        </row>
        <row r="152">
          <cell r="V152">
            <v>80209</v>
          </cell>
          <cell r="W152">
            <v>46935000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 t="str">
            <v>0</v>
          </cell>
          <cell r="AD152">
            <v>0</v>
          </cell>
        </row>
        <row r="153">
          <cell r="V153">
            <v>80210</v>
          </cell>
          <cell r="W153">
            <v>18265625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 t="str">
            <v>0</v>
          </cell>
          <cell r="AD153">
            <v>0</v>
          </cell>
        </row>
        <row r="154">
          <cell r="V154">
            <v>80211</v>
          </cell>
          <cell r="W154">
            <v>30732350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 t="str">
            <v>0</v>
          </cell>
          <cell r="AD154">
            <v>0</v>
          </cell>
        </row>
        <row r="155">
          <cell r="V155">
            <v>80212</v>
          </cell>
          <cell r="W155">
            <v>55805000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 t="str">
            <v>0</v>
          </cell>
          <cell r="AD155">
            <v>0</v>
          </cell>
        </row>
        <row r="156">
          <cell r="V156">
            <v>80213</v>
          </cell>
          <cell r="W156">
            <v>151928900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 t="str">
            <v>0</v>
          </cell>
          <cell r="AD156">
            <v>0</v>
          </cell>
        </row>
        <row r="157">
          <cell r="V157">
            <v>80214</v>
          </cell>
          <cell r="W157">
            <v>95763790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 t="str">
            <v>0</v>
          </cell>
          <cell r="AD157">
            <v>0</v>
          </cell>
        </row>
        <row r="158">
          <cell r="V158">
            <v>80215</v>
          </cell>
          <cell r="W158">
            <v>159645279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 t="str">
            <v>0</v>
          </cell>
          <cell r="AD158">
            <v>0</v>
          </cell>
        </row>
        <row r="159">
          <cell r="V159">
            <v>80216</v>
          </cell>
          <cell r="W159">
            <v>44896000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 t="str">
            <v>0</v>
          </cell>
          <cell r="AD159">
            <v>0</v>
          </cell>
        </row>
        <row r="160">
          <cell r="V160">
            <v>80301</v>
          </cell>
          <cell r="W160">
            <v>5319600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 t="str">
            <v>0</v>
          </cell>
          <cell r="AD160">
            <v>0</v>
          </cell>
        </row>
        <row r="161">
          <cell r="V161">
            <v>80302</v>
          </cell>
          <cell r="W161">
            <v>26957150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 t="str">
            <v>0</v>
          </cell>
          <cell r="AD161">
            <v>0</v>
          </cell>
        </row>
        <row r="162">
          <cell r="V162">
            <v>80303</v>
          </cell>
          <cell r="W162">
            <v>49500000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 t="str">
            <v>0</v>
          </cell>
          <cell r="AD162">
            <v>0</v>
          </cell>
        </row>
        <row r="163">
          <cell r="V163">
            <v>80401</v>
          </cell>
          <cell r="W163">
            <v>5880000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 t="str">
            <v>0</v>
          </cell>
          <cell r="AD163">
            <v>0</v>
          </cell>
        </row>
        <row r="164">
          <cell r="V164">
            <v>80402</v>
          </cell>
          <cell r="W164">
            <v>6500000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 t="str">
            <v>0</v>
          </cell>
          <cell r="AD164">
            <v>0</v>
          </cell>
        </row>
        <row r="165">
          <cell r="V165">
            <v>80403</v>
          </cell>
          <cell r="W165">
            <v>5850000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 t="str">
            <v>0</v>
          </cell>
          <cell r="AD165">
            <v>0</v>
          </cell>
        </row>
        <row r="166">
          <cell r="V166">
            <v>80501</v>
          </cell>
          <cell r="W166">
            <v>5250000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 t="str">
            <v>0</v>
          </cell>
          <cell r="AD166">
            <v>0</v>
          </cell>
        </row>
        <row r="167">
          <cell r="V167">
            <v>80502</v>
          </cell>
          <cell r="W167">
            <v>17070000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 t="str">
            <v>0</v>
          </cell>
          <cell r="AD167">
            <v>0</v>
          </cell>
        </row>
        <row r="168">
          <cell r="V168">
            <v>80503</v>
          </cell>
          <cell r="W168">
            <v>31717579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 t="str">
            <v>0</v>
          </cell>
          <cell r="AD168">
            <v>0</v>
          </cell>
        </row>
        <row r="169">
          <cell r="V169">
            <v>80504</v>
          </cell>
          <cell r="W169">
            <v>6800000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 t="str">
            <v>0</v>
          </cell>
          <cell r="AD169">
            <v>0</v>
          </cell>
        </row>
        <row r="170">
          <cell r="V170">
            <v>80505</v>
          </cell>
          <cell r="W170">
            <v>29245000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 t="str">
            <v>0</v>
          </cell>
          <cell r="AD170">
            <v>0</v>
          </cell>
        </row>
        <row r="171">
          <cell r="V171">
            <v>80506</v>
          </cell>
          <cell r="W171">
            <v>8173000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 t="str">
            <v>0</v>
          </cell>
          <cell r="AD171">
            <v>0</v>
          </cell>
        </row>
        <row r="172">
          <cell r="V172">
            <v>80507</v>
          </cell>
          <cell r="W172">
            <v>13400000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 t="str">
            <v>0</v>
          </cell>
          <cell r="AD172">
            <v>0</v>
          </cell>
        </row>
        <row r="173">
          <cell r="V173">
            <v>80508</v>
          </cell>
          <cell r="W173">
            <v>118000000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 t="str">
            <v>0</v>
          </cell>
          <cell r="AD173">
            <v>0</v>
          </cell>
        </row>
        <row r="174">
          <cell r="V174">
            <v>80509</v>
          </cell>
          <cell r="W174">
            <v>113425000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 t="str">
            <v>0</v>
          </cell>
          <cell r="AD174">
            <v>0</v>
          </cell>
        </row>
        <row r="175">
          <cell r="V175">
            <v>80510</v>
          </cell>
          <cell r="W175">
            <v>52000000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 t="str">
            <v>0</v>
          </cell>
          <cell r="AD175">
            <v>0</v>
          </cell>
        </row>
        <row r="176">
          <cell r="V176">
            <v>80511</v>
          </cell>
          <cell r="W176">
            <v>35909091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 t="str">
            <v>0</v>
          </cell>
          <cell r="AD176">
            <v>0</v>
          </cell>
        </row>
        <row r="177">
          <cell r="V177">
            <v>80512</v>
          </cell>
          <cell r="W177">
            <v>9100000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 t="str">
            <v>0</v>
          </cell>
          <cell r="AD177">
            <v>0</v>
          </cell>
        </row>
        <row r="178">
          <cell r="V178">
            <v>110101</v>
          </cell>
          <cell r="W178">
            <v>499125000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 t="str">
            <v>0</v>
          </cell>
          <cell r="AD178">
            <v>0</v>
          </cell>
        </row>
        <row r="179">
          <cell r="V179">
            <v>110102</v>
          </cell>
          <cell r="W179">
            <v>6330000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 t="str">
            <v>0</v>
          </cell>
          <cell r="AD179">
            <v>0</v>
          </cell>
        </row>
        <row r="180">
          <cell r="V180">
            <v>110103</v>
          </cell>
          <cell r="W180">
            <v>120617970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 t="str">
            <v>0</v>
          </cell>
          <cell r="AD180">
            <v>0</v>
          </cell>
        </row>
        <row r="181">
          <cell r="V181">
            <v>110104</v>
          </cell>
          <cell r="W181">
            <v>55385000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 t="str">
            <v>0</v>
          </cell>
          <cell r="AD181">
            <v>0</v>
          </cell>
        </row>
        <row r="182">
          <cell r="V182">
            <v>110105</v>
          </cell>
          <cell r="W182">
            <v>21400000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 t="str">
            <v>0</v>
          </cell>
          <cell r="AD182">
            <v>0</v>
          </cell>
        </row>
        <row r="183">
          <cell r="V183">
            <v>110106</v>
          </cell>
          <cell r="W183">
            <v>133000000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 t="str">
            <v>0</v>
          </cell>
          <cell r="AD183">
            <v>0</v>
          </cell>
        </row>
        <row r="184">
          <cell r="V184">
            <v>110107</v>
          </cell>
          <cell r="W184">
            <v>619680000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 t="str">
            <v>0</v>
          </cell>
          <cell r="AD184">
            <v>0</v>
          </cell>
        </row>
        <row r="185">
          <cell r="V185">
            <v>110108</v>
          </cell>
          <cell r="W185">
            <v>47000000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 t="str">
            <v>0</v>
          </cell>
          <cell r="AD185">
            <v>0</v>
          </cell>
        </row>
        <row r="186">
          <cell r="V186">
            <v>110109</v>
          </cell>
          <cell r="W186">
            <v>120000000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 t="str">
            <v>0</v>
          </cell>
          <cell r="AD186">
            <v>0</v>
          </cell>
        </row>
        <row r="187">
          <cell r="V187">
            <v>110110</v>
          </cell>
          <cell r="W187">
            <v>45045000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 t="str">
            <v>0</v>
          </cell>
          <cell r="AD187">
            <v>0</v>
          </cell>
        </row>
        <row r="188">
          <cell r="V188">
            <v>110111</v>
          </cell>
          <cell r="W188">
            <v>234545455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 t="str">
            <v>0</v>
          </cell>
          <cell r="AD188">
            <v>0</v>
          </cell>
        </row>
        <row r="189">
          <cell r="V189">
            <v>110112</v>
          </cell>
          <cell r="W189">
            <v>54299279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 t="str">
            <v>0</v>
          </cell>
          <cell r="AD189">
            <v>0</v>
          </cell>
        </row>
        <row r="190">
          <cell r="V190">
            <v>110113</v>
          </cell>
          <cell r="W190">
            <v>150000000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 t="str">
            <v>0</v>
          </cell>
          <cell r="AD190">
            <v>0</v>
          </cell>
        </row>
        <row r="191">
          <cell r="V191">
            <v>110114</v>
          </cell>
          <cell r="W191">
            <v>119708352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 t="str">
            <v>0</v>
          </cell>
          <cell r="AD191">
            <v>0</v>
          </cell>
        </row>
        <row r="192">
          <cell r="V192">
            <v>110115</v>
          </cell>
          <cell r="W192">
            <v>543933600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 t="str">
            <v>0</v>
          </cell>
          <cell r="AD192">
            <v>0</v>
          </cell>
        </row>
        <row r="193">
          <cell r="V193">
            <v>110116</v>
          </cell>
          <cell r="W193">
            <v>40000000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 t="str">
            <v>0</v>
          </cell>
          <cell r="AD193">
            <v>0</v>
          </cell>
        </row>
        <row r="194">
          <cell r="V194">
            <v>110117</v>
          </cell>
          <cell r="W194">
            <v>136436364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 t="str">
            <v>0</v>
          </cell>
          <cell r="AD194">
            <v>0</v>
          </cell>
        </row>
        <row r="195">
          <cell r="V195">
            <v>110118</v>
          </cell>
          <cell r="W195">
            <v>59000000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 t="str">
            <v>0</v>
          </cell>
          <cell r="AD195">
            <v>0</v>
          </cell>
        </row>
        <row r="196">
          <cell r="V196">
            <v>110119</v>
          </cell>
          <cell r="W196">
            <v>40500000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 t="str">
            <v>0</v>
          </cell>
          <cell r="AD196">
            <v>0</v>
          </cell>
        </row>
        <row r="197">
          <cell r="V197">
            <v>110120</v>
          </cell>
          <cell r="W197">
            <v>36570000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 t="str">
            <v>0</v>
          </cell>
          <cell r="AD197">
            <v>0</v>
          </cell>
        </row>
        <row r="198">
          <cell r="V198">
            <v>190201</v>
          </cell>
          <cell r="W198">
            <v>1279830363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 t="str">
            <v>0</v>
          </cell>
          <cell r="AD198">
            <v>0</v>
          </cell>
        </row>
        <row r="199">
          <cell r="V199">
            <v>119901</v>
          </cell>
          <cell r="W199">
            <v>0</v>
          </cell>
          <cell r="X199">
            <v>965929877</v>
          </cell>
          <cell r="Y199">
            <v>0</v>
          </cell>
          <cell r="Z199">
            <v>21528759</v>
          </cell>
          <cell r="AA199">
            <v>0</v>
          </cell>
          <cell r="AB199">
            <v>0</v>
          </cell>
          <cell r="AC199" t="str">
            <v>0</v>
          </cell>
          <cell r="AD199">
            <v>0</v>
          </cell>
        </row>
        <row r="200">
          <cell r="V200">
            <v>230301</v>
          </cell>
          <cell r="W200">
            <v>0</v>
          </cell>
          <cell r="X200">
            <v>216499421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 t="str">
            <v>0</v>
          </cell>
          <cell r="AD200">
            <v>0</v>
          </cell>
        </row>
        <row r="201">
          <cell r="V201">
            <v>240101</v>
          </cell>
          <cell r="W201">
            <v>0</v>
          </cell>
          <cell r="X201">
            <v>1797998820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 t="str">
            <v>0</v>
          </cell>
          <cell r="AD201">
            <v>0</v>
          </cell>
        </row>
        <row r="202">
          <cell r="V202">
            <v>240901</v>
          </cell>
          <cell r="W202">
            <v>0</v>
          </cell>
          <cell r="X202">
            <v>5021689486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 t="str">
            <v>0</v>
          </cell>
          <cell r="AD202">
            <v>0</v>
          </cell>
        </row>
        <row r="203">
          <cell r="V203">
            <v>250101</v>
          </cell>
          <cell r="W203">
            <v>0</v>
          </cell>
          <cell r="X203">
            <v>25299533327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 t="str">
            <v>0</v>
          </cell>
          <cell r="AD203">
            <v>0</v>
          </cell>
        </row>
        <row r="204">
          <cell r="V204">
            <v>260101</v>
          </cell>
          <cell r="W204">
            <v>0</v>
          </cell>
          <cell r="X204">
            <v>1125569176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 t="str">
            <v>0</v>
          </cell>
          <cell r="AD204">
            <v>0</v>
          </cell>
        </row>
        <row r="205">
          <cell r="V205">
            <v>270201</v>
          </cell>
          <cell r="W205">
            <v>0</v>
          </cell>
          <cell r="X205">
            <v>471824826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 t="str">
            <v>0</v>
          </cell>
          <cell r="AD205">
            <v>0</v>
          </cell>
        </row>
        <row r="206">
          <cell r="V206">
            <v>280101</v>
          </cell>
          <cell r="W206">
            <v>0</v>
          </cell>
          <cell r="X206">
            <v>1049172166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 t="str">
            <v>0</v>
          </cell>
          <cell r="AD206">
            <v>0</v>
          </cell>
        </row>
        <row r="207">
          <cell r="V207">
            <v>280201</v>
          </cell>
          <cell r="W207">
            <v>0</v>
          </cell>
          <cell r="X207">
            <v>2381236647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 t="str">
            <v>0</v>
          </cell>
          <cell r="AD207">
            <v>0</v>
          </cell>
        </row>
        <row r="208">
          <cell r="V208">
            <v>510905</v>
          </cell>
          <cell r="W208">
            <v>40000000</v>
          </cell>
          <cell r="X208">
            <v>0</v>
          </cell>
          <cell r="Y208">
            <v>140000000</v>
          </cell>
          <cell r="Z208">
            <v>0</v>
          </cell>
          <cell r="AA208">
            <v>0</v>
          </cell>
          <cell r="AB208">
            <v>0</v>
          </cell>
          <cell r="AC208" t="str">
            <v>0</v>
          </cell>
          <cell r="AD208">
            <v>0</v>
          </cell>
        </row>
        <row r="209">
          <cell r="V209">
            <v>940101</v>
          </cell>
          <cell r="W209">
            <v>0</v>
          </cell>
          <cell r="X209">
            <v>2144000000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 t="str">
            <v>0</v>
          </cell>
          <cell r="AD209">
            <v>0</v>
          </cell>
        </row>
        <row r="210">
          <cell r="V210">
            <v>940103</v>
          </cell>
          <cell r="W210">
            <v>0</v>
          </cell>
          <cell r="X210">
            <v>9286000000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 t="str">
            <v>0</v>
          </cell>
          <cell r="AD210">
            <v>0</v>
          </cell>
        </row>
        <row r="211">
          <cell r="V211">
            <v>940104</v>
          </cell>
          <cell r="W211">
            <v>0</v>
          </cell>
          <cell r="X211">
            <v>10317240000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 t="str">
            <v>0</v>
          </cell>
          <cell r="AD211">
            <v>0</v>
          </cell>
        </row>
        <row r="212">
          <cell r="V212">
            <v>940201</v>
          </cell>
          <cell r="W212">
            <v>0</v>
          </cell>
          <cell r="X212">
            <v>9259983136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 t="str">
            <v>0</v>
          </cell>
          <cell r="AD212">
            <v>0</v>
          </cell>
        </row>
        <row r="213">
          <cell r="V213">
            <v>950101</v>
          </cell>
          <cell r="W213">
            <v>0</v>
          </cell>
          <cell r="X213">
            <v>184563188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 t="str">
            <v>0</v>
          </cell>
          <cell r="AD213">
            <v>0</v>
          </cell>
        </row>
        <row r="214">
          <cell r="V214">
            <v>950102</v>
          </cell>
          <cell r="W214">
            <v>0</v>
          </cell>
          <cell r="X214">
            <v>392360987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 t="str">
            <v>0</v>
          </cell>
          <cell r="AD214">
            <v>0</v>
          </cell>
        </row>
        <row r="215">
          <cell r="V215">
            <v>950103</v>
          </cell>
          <cell r="W215">
            <v>0</v>
          </cell>
          <cell r="X215">
            <v>10373148870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 t="str">
            <v>0</v>
          </cell>
          <cell r="AD215">
            <v>0</v>
          </cell>
        </row>
        <row r="216">
          <cell r="V216">
            <v>950104</v>
          </cell>
          <cell r="W216">
            <v>0</v>
          </cell>
          <cell r="X216">
            <v>1805832761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 t="str">
            <v>0</v>
          </cell>
          <cell r="AD216">
            <v>0</v>
          </cell>
        </row>
        <row r="217">
          <cell r="V217">
            <v>950105</v>
          </cell>
          <cell r="W217">
            <v>0</v>
          </cell>
          <cell r="X217">
            <v>1893548291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 t="str">
            <v>0</v>
          </cell>
          <cell r="AD217">
            <v>0</v>
          </cell>
        </row>
        <row r="218">
          <cell r="V218">
            <v>950106</v>
          </cell>
          <cell r="W218">
            <v>0</v>
          </cell>
          <cell r="X218">
            <v>1030454524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 t="str">
            <v>0</v>
          </cell>
          <cell r="AD218">
            <v>0</v>
          </cell>
        </row>
        <row r="219">
          <cell r="V219">
            <v>950107</v>
          </cell>
          <cell r="W219">
            <v>0</v>
          </cell>
          <cell r="X219">
            <v>351390788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 t="str">
            <v>0</v>
          </cell>
          <cell r="AD219">
            <v>0</v>
          </cell>
        </row>
        <row r="220">
          <cell r="V220">
            <v>950108</v>
          </cell>
          <cell r="W220">
            <v>0</v>
          </cell>
          <cell r="X220">
            <v>870976097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 t="str">
            <v>0</v>
          </cell>
          <cell r="AD220">
            <v>0</v>
          </cell>
        </row>
        <row r="221">
          <cell r="V221">
            <v>950109</v>
          </cell>
          <cell r="W221">
            <v>0</v>
          </cell>
          <cell r="X221">
            <v>985472243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 t="str">
            <v>0</v>
          </cell>
          <cell r="AD221">
            <v>0</v>
          </cell>
        </row>
        <row r="222">
          <cell r="V222">
            <v>950110</v>
          </cell>
          <cell r="W222">
            <v>0</v>
          </cell>
          <cell r="X222">
            <v>795813714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 t="str">
            <v>0</v>
          </cell>
          <cell r="AD222">
            <v>0</v>
          </cell>
        </row>
        <row r="223">
          <cell r="V223">
            <v>950111</v>
          </cell>
          <cell r="W223">
            <v>0</v>
          </cell>
          <cell r="X223">
            <v>552369221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 t="str">
            <v>0</v>
          </cell>
          <cell r="AD223">
            <v>0</v>
          </cell>
        </row>
        <row r="224">
          <cell r="V224">
            <v>950112</v>
          </cell>
          <cell r="W224">
            <v>0</v>
          </cell>
          <cell r="X224">
            <v>219125571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 t="str">
            <v>0</v>
          </cell>
          <cell r="AD224">
            <v>0</v>
          </cell>
        </row>
        <row r="225">
          <cell r="V225">
            <v>950113</v>
          </cell>
          <cell r="W225">
            <v>0</v>
          </cell>
          <cell r="X225">
            <v>2677180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 t="str">
            <v>0</v>
          </cell>
          <cell r="AD225">
            <v>0</v>
          </cell>
        </row>
        <row r="226">
          <cell r="V226">
            <v>950114</v>
          </cell>
          <cell r="W226">
            <v>0</v>
          </cell>
          <cell r="X226">
            <v>807226503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 t="str">
            <v>0</v>
          </cell>
          <cell r="AD226">
            <v>0</v>
          </cell>
        </row>
        <row r="227">
          <cell r="V227">
            <v>950115</v>
          </cell>
          <cell r="W227">
            <v>0</v>
          </cell>
          <cell r="X227">
            <v>1987308218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 t="str">
            <v>0</v>
          </cell>
          <cell r="AD227">
            <v>0</v>
          </cell>
        </row>
        <row r="228">
          <cell r="V228">
            <v>950116</v>
          </cell>
          <cell r="W228">
            <v>0</v>
          </cell>
          <cell r="X228">
            <v>3281810253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 t="str">
            <v>0</v>
          </cell>
          <cell r="AD228">
            <v>0</v>
          </cell>
        </row>
        <row r="229">
          <cell r="V229">
            <v>950117</v>
          </cell>
          <cell r="W229">
            <v>547984537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 t="str">
            <v>0</v>
          </cell>
          <cell r="AD229">
            <v>0</v>
          </cell>
        </row>
        <row r="230">
          <cell r="V230">
            <v>950118</v>
          </cell>
          <cell r="W230">
            <v>0</v>
          </cell>
          <cell r="X230">
            <v>7568837963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 t="str">
            <v>0</v>
          </cell>
          <cell r="AD230">
            <v>0</v>
          </cell>
        </row>
        <row r="231">
          <cell r="V231">
            <v>950119</v>
          </cell>
          <cell r="W231">
            <v>2657493594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 t="str">
            <v>0</v>
          </cell>
          <cell r="AD231">
            <v>0</v>
          </cell>
        </row>
        <row r="232">
          <cell r="V232">
            <v>950301</v>
          </cell>
          <cell r="W232">
            <v>4091509266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 t="str">
            <v>0</v>
          </cell>
          <cell r="AD232">
            <v>0</v>
          </cell>
        </row>
        <row r="233">
          <cell r="V233">
            <v>950302</v>
          </cell>
          <cell r="W233">
            <v>0</v>
          </cell>
          <cell r="X233">
            <v>1434015672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 t="str">
            <v>0</v>
          </cell>
          <cell r="AD233">
            <v>0</v>
          </cell>
        </row>
        <row r="234">
          <cell r="V234">
            <v>950303</v>
          </cell>
          <cell r="W234">
            <v>0</v>
          </cell>
          <cell r="X234">
            <v>2657493594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 t="str">
            <v>0</v>
          </cell>
          <cell r="AD234">
            <v>0</v>
          </cell>
        </row>
        <row r="235">
          <cell r="V235">
            <v>950304</v>
          </cell>
          <cell r="W235">
            <v>0</v>
          </cell>
          <cell r="X235">
            <v>11541118096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 t="str">
            <v>0</v>
          </cell>
          <cell r="AD235">
            <v>0</v>
          </cell>
        </row>
        <row r="236">
          <cell r="V236">
            <v>10001</v>
          </cell>
          <cell r="W236">
            <v>20356600</v>
          </cell>
          <cell r="X236">
            <v>0</v>
          </cell>
          <cell r="Y236">
            <v>1398210087</v>
          </cell>
          <cell r="Z236">
            <v>1416441687</v>
          </cell>
          <cell r="AA236">
            <v>0</v>
          </cell>
          <cell r="AB236">
            <v>0</v>
          </cell>
          <cell r="AC236" t="str">
            <v>0</v>
          </cell>
          <cell r="AD236">
            <v>0</v>
          </cell>
        </row>
        <row r="237">
          <cell r="V237">
            <v>1100101</v>
          </cell>
          <cell r="W237">
            <v>1236449439</v>
          </cell>
          <cell r="X237">
            <v>0</v>
          </cell>
          <cell r="Y237">
            <v>6620515435</v>
          </cell>
          <cell r="Z237">
            <v>7751709149</v>
          </cell>
          <cell r="AA237">
            <v>0</v>
          </cell>
          <cell r="AB237">
            <v>0</v>
          </cell>
          <cell r="AC237" t="str">
            <v>0</v>
          </cell>
          <cell r="AD237">
            <v>0</v>
          </cell>
        </row>
        <row r="238">
          <cell r="V238">
            <v>1100104</v>
          </cell>
          <cell r="W238">
            <v>22012545</v>
          </cell>
          <cell r="X238">
            <v>0</v>
          </cell>
          <cell r="Y238">
            <v>1325108885</v>
          </cell>
          <cell r="Z238">
            <v>968678056</v>
          </cell>
          <cell r="AA238">
            <v>0</v>
          </cell>
          <cell r="AB238">
            <v>0</v>
          </cell>
          <cell r="AC238" t="str">
            <v>0</v>
          </cell>
          <cell r="AD238">
            <v>0</v>
          </cell>
        </row>
        <row r="239">
          <cell r="V239">
            <v>1100106</v>
          </cell>
          <cell r="W239">
            <v>696125174</v>
          </cell>
          <cell r="X239">
            <v>0</v>
          </cell>
          <cell r="Y239">
            <v>230209865</v>
          </cell>
          <cell r="Z239">
            <v>785902150</v>
          </cell>
          <cell r="AA239">
            <v>0</v>
          </cell>
          <cell r="AB239">
            <v>0</v>
          </cell>
          <cell r="AC239" t="str">
            <v>0</v>
          </cell>
          <cell r="AD239">
            <v>0</v>
          </cell>
        </row>
        <row r="240">
          <cell r="V240">
            <v>1100201</v>
          </cell>
          <cell r="W240">
            <v>20548039856</v>
          </cell>
          <cell r="X240">
            <v>0</v>
          </cell>
          <cell r="Y240">
            <v>1307429760</v>
          </cell>
          <cell r="Z240">
            <v>11822056145.040001</v>
          </cell>
          <cell r="AA240">
            <v>0</v>
          </cell>
          <cell r="AB240">
            <v>0</v>
          </cell>
          <cell r="AC240" t="str">
            <v>0</v>
          </cell>
          <cell r="AD240">
            <v>0</v>
          </cell>
        </row>
        <row r="241">
          <cell r="V241">
            <v>1300101</v>
          </cell>
          <cell r="W241">
            <v>44500032</v>
          </cell>
          <cell r="X241">
            <v>0</v>
          </cell>
          <cell r="Y241">
            <v>0</v>
          </cell>
          <cell r="Z241">
            <v>308016</v>
          </cell>
          <cell r="AA241">
            <v>0</v>
          </cell>
          <cell r="AB241">
            <v>0</v>
          </cell>
          <cell r="AC241" t="str">
            <v>0</v>
          </cell>
          <cell r="AD241">
            <v>0</v>
          </cell>
        </row>
        <row r="242">
          <cell r="V242">
            <v>1300104</v>
          </cell>
          <cell r="W242">
            <v>8186689160</v>
          </cell>
          <cell r="X242">
            <v>0</v>
          </cell>
          <cell r="Y242">
            <v>5679774500</v>
          </cell>
          <cell r="Z242">
            <v>552684830</v>
          </cell>
          <cell r="AA242">
            <v>0</v>
          </cell>
          <cell r="AB242">
            <v>0</v>
          </cell>
          <cell r="AC242" t="str">
            <v>0</v>
          </cell>
          <cell r="AD242">
            <v>0</v>
          </cell>
        </row>
        <row r="243">
          <cell r="V243">
            <v>1300121</v>
          </cell>
          <cell r="W243">
            <v>772234100</v>
          </cell>
          <cell r="X243">
            <v>0</v>
          </cell>
          <cell r="Y243">
            <v>0</v>
          </cell>
          <cell r="Z243">
            <v>772234100</v>
          </cell>
          <cell r="AA243">
            <v>0</v>
          </cell>
          <cell r="AB243">
            <v>0</v>
          </cell>
          <cell r="AC243" t="str">
            <v>0</v>
          </cell>
          <cell r="AD243">
            <v>0</v>
          </cell>
        </row>
        <row r="244">
          <cell r="V244">
            <v>1300137</v>
          </cell>
          <cell r="W244">
            <v>46354200</v>
          </cell>
          <cell r="X244">
            <v>0</v>
          </cell>
          <cell r="Y244">
            <v>144900</v>
          </cell>
          <cell r="Z244">
            <v>46499100</v>
          </cell>
          <cell r="AA244">
            <v>0</v>
          </cell>
          <cell r="AB244">
            <v>0</v>
          </cell>
          <cell r="AC244" t="str">
            <v>0</v>
          </cell>
          <cell r="AD244">
            <v>0</v>
          </cell>
        </row>
        <row r="245">
          <cell r="V245">
            <v>1300201</v>
          </cell>
          <cell r="W245">
            <v>91736151</v>
          </cell>
          <cell r="X245">
            <v>0</v>
          </cell>
          <cell r="Y245">
            <v>0</v>
          </cell>
          <cell r="Z245">
            <v>91736150</v>
          </cell>
          <cell r="AA245">
            <v>0</v>
          </cell>
          <cell r="AB245">
            <v>0</v>
          </cell>
          <cell r="AC245" t="str">
            <v>0</v>
          </cell>
          <cell r="AD245">
            <v>0</v>
          </cell>
        </row>
        <row r="246">
          <cell r="V246">
            <v>1300202</v>
          </cell>
          <cell r="W246">
            <v>2229768000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 t="str">
            <v>0</v>
          </cell>
          <cell r="AD246">
            <v>0</v>
          </cell>
        </row>
        <row r="247">
          <cell r="V247">
            <v>1400101</v>
          </cell>
          <cell r="W247">
            <v>58400000</v>
          </cell>
          <cell r="X247">
            <v>0</v>
          </cell>
          <cell r="Y247">
            <v>0</v>
          </cell>
          <cell r="Z247">
            <v>58400000</v>
          </cell>
          <cell r="AA247">
            <v>0</v>
          </cell>
          <cell r="AB247">
            <v>0</v>
          </cell>
          <cell r="AC247" t="str">
            <v>0</v>
          </cell>
          <cell r="AD247">
            <v>0</v>
          </cell>
        </row>
        <row r="248">
          <cell r="V248">
            <v>1400106</v>
          </cell>
          <cell r="W248">
            <v>23750000</v>
          </cell>
          <cell r="X248">
            <v>0</v>
          </cell>
          <cell r="Y248">
            <v>0</v>
          </cell>
          <cell r="Z248">
            <v>23750000</v>
          </cell>
          <cell r="AA248">
            <v>0</v>
          </cell>
          <cell r="AB248">
            <v>0</v>
          </cell>
          <cell r="AC248" t="str">
            <v>0</v>
          </cell>
          <cell r="AD248">
            <v>0</v>
          </cell>
        </row>
        <row r="249">
          <cell r="V249">
            <v>1430201</v>
          </cell>
          <cell r="W249">
            <v>667089</v>
          </cell>
          <cell r="X249">
            <v>0</v>
          </cell>
          <cell r="Y249">
            <v>0</v>
          </cell>
          <cell r="Z249">
            <v>667090</v>
          </cell>
          <cell r="AA249">
            <v>0</v>
          </cell>
          <cell r="AB249">
            <v>0</v>
          </cell>
          <cell r="AC249" t="str">
            <v>0</v>
          </cell>
          <cell r="AD249">
            <v>0</v>
          </cell>
        </row>
        <row r="250">
          <cell r="V250">
            <v>1430202</v>
          </cell>
          <cell r="W250">
            <v>11000</v>
          </cell>
          <cell r="X250">
            <v>0</v>
          </cell>
          <cell r="Y250">
            <v>0</v>
          </cell>
          <cell r="Z250">
            <v>11000</v>
          </cell>
          <cell r="AA250">
            <v>0</v>
          </cell>
          <cell r="AB250">
            <v>0</v>
          </cell>
          <cell r="AC250" t="str">
            <v>0</v>
          </cell>
          <cell r="AD250">
            <v>0</v>
          </cell>
        </row>
        <row r="251">
          <cell r="V251">
            <v>1460201</v>
          </cell>
          <cell r="W251">
            <v>4467000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 t="str">
            <v>0</v>
          </cell>
          <cell r="AD251">
            <v>0</v>
          </cell>
        </row>
        <row r="252">
          <cell r="V252">
            <v>1460205</v>
          </cell>
          <cell r="W252">
            <v>3277242115</v>
          </cell>
          <cell r="X252">
            <v>0</v>
          </cell>
          <cell r="Y252">
            <v>269592375</v>
          </cell>
          <cell r="Z252">
            <v>0</v>
          </cell>
          <cell r="AA252">
            <v>0</v>
          </cell>
          <cell r="AB252">
            <v>0</v>
          </cell>
          <cell r="AC252" t="str">
            <v>0</v>
          </cell>
          <cell r="AD252">
            <v>0</v>
          </cell>
        </row>
        <row r="253">
          <cell r="V253">
            <v>1460206</v>
          </cell>
          <cell r="W253">
            <v>64505800</v>
          </cell>
          <cell r="X253">
            <v>0</v>
          </cell>
          <cell r="Y253">
            <v>224000</v>
          </cell>
          <cell r="Z253">
            <v>0</v>
          </cell>
          <cell r="AA253">
            <v>0</v>
          </cell>
          <cell r="AB253">
            <v>0</v>
          </cell>
          <cell r="AC253" t="str">
            <v>0</v>
          </cell>
          <cell r="AD253">
            <v>0</v>
          </cell>
        </row>
        <row r="254">
          <cell r="V254">
            <v>1460301</v>
          </cell>
          <cell r="W254">
            <v>1918453438</v>
          </cell>
          <cell r="X254">
            <v>0</v>
          </cell>
          <cell r="Y254">
            <v>450000</v>
          </cell>
          <cell r="Z254">
            <v>191249034</v>
          </cell>
          <cell r="AA254">
            <v>0</v>
          </cell>
          <cell r="AB254">
            <v>0</v>
          </cell>
          <cell r="AC254" t="str">
            <v>0</v>
          </cell>
          <cell r="AD254">
            <v>0</v>
          </cell>
        </row>
        <row r="255">
          <cell r="V255">
            <v>1480101</v>
          </cell>
          <cell r="W255">
            <v>13724271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 t="str">
            <v>0</v>
          </cell>
          <cell r="AD255">
            <v>0</v>
          </cell>
        </row>
        <row r="256">
          <cell r="V256">
            <v>1480103</v>
          </cell>
          <cell r="W256">
            <v>71950267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 t="str">
            <v>0</v>
          </cell>
          <cell r="AD256">
            <v>0</v>
          </cell>
        </row>
        <row r="257">
          <cell r="V257">
            <v>1480303</v>
          </cell>
          <cell r="W257">
            <v>21570500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 t="str">
            <v>0</v>
          </cell>
          <cell r="AD257">
            <v>0</v>
          </cell>
        </row>
        <row r="258">
          <cell r="V258">
            <v>1480305</v>
          </cell>
          <cell r="W258">
            <v>400750</v>
          </cell>
          <cell r="X258">
            <v>0</v>
          </cell>
          <cell r="Y258">
            <v>0</v>
          </cell>
          <cell r="Z258">
            <v>57250</v>
          </cell>
          <cell r="AA258">
            <v>0</v>
          </cell>
          <cell r="AB258">
            <v>0</v>
          </cell>
          <cell r="AC258" t="str">
            <v>0</v>
          </cell>
          <cell r="AD258">
            <v>0</v>
          </cell>
        </row>
        <row r="259">
          <cell r="V259">
            <v>1500101</v>
          </cell>
          <cell r="W259">
            <v>0</v>
          </cell>
          <cell r="X259">
            <v>68450000</v>
          </cell>
          <cell r="Y259">
            <v>68450000</v>
          </cell>
          <cell r="Z259">
            <v>0</v>
          </cell>
          <cell r="AA259">
            <v>0</v>
          </cell>
          <cell r="AB259">
            <v>0</v>
          </cell>
          <cell r="AC259" t="str">
            <v>0</v>
          </cell>
          <cell r="AD259">
            <v>0</v>
          </cell>
        </row>
        <row r="260">
          <cell r="V260">
            <v>1500104</v>
          </cell>
          <cell r="W260">
            <v>0</v>
          </cell>
          <cell r="X260">
            <v>10622000</v>
          </cell>
          <cell r="Y260">
            <v>10272000</v>
          </cell>
          <cell r="Z260">
            <v>0</v>
          </cell>
          <cell r="AA260">
            <v>0</v>
          </cell>
          <cell r="AB260">
            <v>0</v>
          </cell>
          <cell r="AC260" t="str">
            <v>0</v>
          </cell>
          <cell r="AD260">
            <v>0</v>
          </cell>
        </row>
        <row r="261">
          <cell r="V261">
            <v>1500107</v>
          </cell>
          <cell r="W261">
            <v>0</v>
          </cell>
          <cell r="X261">
            <v>13247500</v>
          </cell>
          <cell r="Y261">
            <v>14425000</v>
          </cell>
          <cell r="Z261">
            <v>27517500</v>
          </cell>
          <cell r="AA261">
            <v>0</v>
          </cell>
          <cell r="AB261">
            <v>0</v>
          </cell>
          <cell r="AC261" t="str">
            <v>0</v>
          </cell>
          <cell r="AD261">
            <v>0</v>
          </cell>
        </row>
        <row r="262">
          <cell r="V262">
            <v>1500109</v>
          </cell>
          <cell r="W262">
            <v>0</v>
          </cell>
          <cell r="X262">
            <v>12390000</v>
          </cell>
          <cell r="Y262">
            <v>1800000</v>
          </cell>
          <cell r="Z262">
            <v>53280000</v>
          </cell>
          <cell r="AA262">
            <v>0</v>
          </cell>
          <cell r="AB262">
            <v>0</v>
          </cell>
          <cell r="AC262" t="str">
            <v>0</v>
          </cell>
          <cell r="AD262">
            <v>0</v>
          </cell>
        </row>
        <row r="263">
          <cell r="V263">
            <v>1500111</v>
          </cell>
          <cell r="W263">
            <v>0</v>
          </cell>
          <cell r="X263">
            <v>8480000</v>
          </cell>
          <cell r="Y263">
            <v>0</v>
          </cell>
          <cell r="Z263">
            <v>14680000</v>
          </cell>
          <cell r="AA263">
            <v>0</v>
          </cell>
          <cell r="AB263">
            <v>0</v>
          </cell>
          <cell r="AC263" t="str">
            <v>0</v>
          </cell>
          <cell r="AD263">
            <v>0</v>
          </cell>
        </row>
        <row r="264">
          <cell r="V264">
            <v>1500112</v>
          </cell>
          <cell r="W264">
            <v>0</v>
          </cell>
          <cell r="X264">
            <v>365120288</v>
          </cell>
          <cell r="Y264">
            <v>365120288</v>
          </cell>
          <cell r="Z264">
            <v>0</v>
          </cell>
          <cell r="AA264">
            <v>0</v>
          </cell>
          <cell r="AB264">
            <v>0</v>
          </cell>
          <cell r="AC264" t="str">
            <v>0</v>
          </cell>
          <cell r="AD264">
            <v>0</v>
          </cell>
        </row>
        <row r="265">
          <cell r="V265">
            <v>1500113</v>
          </cell>
          <cell r="W265">
            <v>0</v>
          </cell>
          <cell r="X265">
            <v>365167510</v>
          </cell>
          <cell r="Y265">
            <v>107386700</v>
          </cell>
          <cell r="Z265">
            <v>115057934</v>
          </cell>
          <cell r="AA265">
            <v>0</v>
          </cell>
          <cell r="AB265">
            <v>0</v>
          </cell>
          <cell r="AC265" t="str">
            <v>0</v>
          </cell>
          <cell r="AD265">
            <v>0</v>
          </cell>
        </row>
        <row r="266">
          <cell r="V266">
            <v>1500114</v>
          </cell>
          <cell r="W266">
            <v>0</v>
          </cell>
          <cell r="X266">
            <v>53240749</v>
          </cell>
          <cell r="Y266">
            <v>53240750</v>
          </cell>
          <cell r="Z266">
            <v>0</v>
          </cell>
          <cell r="AA266">
            <v>0</v>
          </cell>
          <cell r="AB266">
            <v>0</v>
          </cell>
          <cell r="AC266" t="str">
            <v>0</v>
          </cell>
          <cell r="AD266">
            <v>0</v>
          </cell>
        </row>
        <row r="267">
          <cell r="V267">
            <v>1500117</v>
          </cell>
          <cell r="W267">
            <v>0</v>
          </cell>
          <cell r="X267">
            <v>90025000</v>
          </cell>
          <cell r="Y267">
            <v>90025000</v>
          </cell>
          <cell r="Z267">
            <v>36415000</v>
          </cell>
          <cell r="AA267">
            <v>0</v>
          </cell>
          <cell r="AB267">
            <v>0</v>
          </cell>
          <cell r="AC267" t="str">
            <v>0</v>
          </cell>
          <cell r="AD267">
            <v>0</v>
          </cell>
        </row>
        <row r="268">
          <cell r="V268">
            <v>1500121</v>
          </cell>
          <cell r="W268">
            <v>0</v>
          </cell>
          <cell r="X268">
            <v>4020000</v>
          </cell>
          <cell r="Y268">
            <v>4020000</v>
          </cell>
          <cell r="Z268">
            <v>32825000</v>
          </cell>
          <cell r="AA268">
            <v>0</v>
          </cell>
          <cell r="AB268">
            <v>0</v>
          </cell>
          <cell r="AC268" t="str">
            <v>0</v>
          </cell>
          <cell r="AD268">
            <v>0</v>
          </cell>
        </row>
        <row r="269">
          <cell r="V269">
            <v>1500123</v>
          </cell>
          <cell r="W269">
            <v>0</v>
          </cell>
          <cell r="X269">
            <v>1361650000</v>
          </cell>
          <cell r="Y269">
            <v>626800000</v>
          </cell>
          <cell r="Z269">
            <v>166600000</v>
          </cell>
          <cell r="AA269">
            <v>0</v>
          </cell>
          <cell r="AB269">
            <v>0</v>
          </cell>
          <cell r="AC269" t="str">
            <v>0</v>
          </cell>
          <cell r="AD269">
            <v>0</v>
          </cell>
        </row>
        <row r="270">
          <cell r="V270">
            <v>1500124</v>
          </cell>
          <cell r="W270">
            <v>0</v>
          </cell>
          <cell r="X270">
            <v>38500000</v>
          </cell>
          <cell r="Y270">
            <v>38500000</v>
          </cell>
          <cell r="Z270">
            <v>0</v>
          </cell>
          <cell r="AA270">
            <v>0</v>
          </cell>
          <cell r="AB270">
            <v>0</v>
          </cell>
          <cell r="AC270" t="str">
            <v>0</v>
          </cell>
          <cell r="AD270">
            <v>0</v>
          </cell>
        </row>
        <row r="271">
          <cell r="V271">
            <v>1500125</v>
          </cell>
          <cell r="W271">
            <v>0</v>
          </cell>
          <cell r="X271">
            <v>169400000</v>
          </cell>
          <cell r="Y271">
            <v>92400000</v>
          </cell>
          <cell r="Z271">
            <v>37400000</v>
          </cell>
          <cell r="AA271">
            <v>0</v>
          </cell>
          <cell r="AB271">
            <v>0</v>
          </cell>
          <cell r="AC271" t="str">
            <v>0</v>
          </cell>
          <cell r="AD271">
            <v>0</v>
          </cell>
        </row>
        <row r="272">
          <cell r="V272">
            <v>1500127</v>
          </cell>
          <cell r="W272">
            <v>0</v>
          </cell>
          <cell r="X272">
            <v>221790000</v>
          </cell>
          <cell r="Y272">
            <v>221790000</v>
          </cell>
          <cell r="Z272">
            <v>0</v>
          </cell>
          <cell r="AA272">
            <v>0</v>
          </cell>
          <cell r="AB272">
            <v>0</v>
          </cell>
          <cell r="AC272" t="str">
            <v>0</v>
          </cell>
          <cell r="AD272">
            <v>0</v>
          </cell>
        </row>
        <row r="273">
          <cell r="V273">
            <v>1500128</v>
          </cell>
          <cell r="W273">
            <v>0</v>
          </cell>
          <cell r="X273">
            <v>530450839</v>
          </cell>
          <cell r="Y273">
            <v>199493140</v>
          </cell>
          <cell r="Z273">
            <v>219939572</v>
          </cell>
          <cell r="AA273">
            <v>0</v>
          </cell>
          <cell r="AB273">
            <v>0</v>
          </cell>
          <cell r="AC273" t="str">
            <v>0</v>
          </cell>
          <cell r="AD273">
            <v>0</v>
          </cell>
        </row>
        <row r="274">
          <cell r="V274">
            <v>1500131</v>
          </cell>
          <cell r="W274">
            <v>0</v>
          </cell>
          <cell r="X274">
            <v>31298000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 t="str">
            <v>0</v>
          </cell>
          <cell r="AD274">
            <v>0</v>
          </cell>
        </row>
        <row r="275">
          <cell r="V275">
            <v>1500132</v>
          </cell>
          <cell r="W275">
            <v>0</v>
          </cell>
          <cell r="X275">
            <v>61300000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 t="str">
            <v>0</v>
          </cell>
          <cell r="AD275">
            <v>0</v>
          </cell>
        </row>
        <row r="276">
          <cell r="V276">
            <v>1500133</v>
          </cell>
          <cell r="W276">
            <v>0</v>
          </cell>
          <cell r="X276">
            <v>24000000</v>
          </cell>
          <cell r="Y276">
            <v>24000000</v>
          </cell>
          <cell r="Z276">
            <v>0</v>
          </cell>
          <cell r="AA276">
            <v>0</v>
          </cell>
          <cell r="AB276">
            <v>0</v>
          </cell>
          <cell r="AC276" t="str">
            <v>0</v>
          </cell>
          <cell r="AD276">
            <v>0</v>
          </cell>
        </row>
        <row r="277">
          <cell r="V277">
            <v>1500134</v>
          </cell>
          <cell r="W277">
            <v>0</v>
          </cell>
          <cell r="X277">
            <v>1950000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 t="str">
            <v>0</v>
          </cell>
          <cell r="AD277">
            <v>0</v>
          </cell>
        </row>
        <row r="278">
          <cell r="V278">
            <v>1500135</v>
          </cell>
          <cell r="W278">
            <v>0</v>
          </cell>
          <cell r="X278">
            <v>255000000</v>
          </cell>
          <cell r="Y278">
            <v>170000000</v>
          </cell>
          <cell r="Z278">
            <v>0</v>
          </cell>
          <cell r="AA278">
            <v>0</v>
          </cell>
          <cell r="AB278">
            <v>0</v>
          </cell>
          <cell r="AC278" t="str">
            <v>0</v>
          </cell>
          <cell r="AD278">
            <v>0</v>
          </cell>
        </row>
        <row r="279">
          <cell r="V279">
            <v>1500136</v>
          </cell>
          <cell r="W279">
            <v>0</v>
          </cell>
          <cell r="X279">
            <v>142761488</v>
          </cell>
          <cell r="Y279">
            <v>31135850</v>
          </cell>
          <cell r="Z279">
            <v>15885731</v>
          </cell>
          <cell r="AA279">
            <v>0</v>
          </cell>
          <cell r="AB279">
            <v>0</v>
          </cell>
          <cell r="AC279" t="str">
            <v>0</v>
          </cell>
          <cell r="AD279">
            <v>0</v>
          </cell>
        </row>
        <row r="280">
          <cell r="V280">
            <v>1500142</v>
          </cell>
          <cell r="W280">
            <v>0</v>
          </cell>
          <cell r="X280">
            <v>692841410</v>
          </cell>
          <cell r="Y280">
            <v>266732122</v>
          </cell>
          <cell r="Z280">
            <v>119859960</v>
          </cell>
          <cell r="AA280">
            <v>0</v>
          </cell>
          <cell r="AB280">
            <v>0</v>
          </cell>
          <cell r="AC280" t="str">
            <v>0</v>
          </cell>
          <cell r="AD280">
            <v>0</v>
          </cell>
        </row>
        <row r="281">
          <cell r="V281">
            <v>1500143</v>
          </cell>
          <cell r="W281">
            <v>0</v>
          </cell>
          <cell r="X281">
            <v>72686000</v>
          </cell>
          <cell r="Y281">
            <v>10494000</v>
          </cell>
          <cell r="Z281">
            <v>13540000</v>
          </cell>
          <cell r="AA281">
            <v>0</v>
          </cell>
          <cell r="AB281">
            <v>0</v>
          </cell>
          <cell r="AC281" t="str">
            <v>0</v>
          </cell>
          <cell r="AD281">
            <v>0</v>
          </cell>
        </row>
        <row r="282">
          <cell r="V282">
            <v>1500144</v>
          </cell>
          <cell r="W282">
            <v>0</v>
          </cell>
          <cell r="X282">
            <v>5382207391</v>
          </cell>
          <cell r="Y282">
            <v>5299306461.46</v>
          </cell>
          <cell r="Z282">
            <v>11618070368</v>
          </cell>
          <cell r="AA282">
            <v>0</v>
          </cell>
          <cell r="AB282">
            <v>0</v>
          </cell>
          <cell r="AC282" t="str">
            <v>0</v>
          </cell>
          <cell r="AD282">
            <v>0</v>
          </cell>
        </row>
        <row r="283">
          <cell r="V283">
            <v>1500148</v>
          </cell>
          <cell r="W283">
            <v>0</v>
          </cell>
          <cell r="X283">
            <v>802825000</v>
          </cell>
          <cell r="Y283">
            <v>401625000</v>
          </cell>
          <cell r="Z283">
            <v>133875000</v>
          </cell>
          <cell r="AA283">
            <v>0</v>
          </cell>
          <cell r="AB283">
            <v>0</v>
          </cell>
          <cell r="AC283" t="str">
            <v>0</v>
          </cell>
          <cell r="AD283">
            <v>0</v>
          </cell>
        </row>
        <row r="284">
          <cell r="V284">
            <v>1500150</v>
          </cell>
          <cell r="W284">
            <v>0</v>
          </cell>
          <cell r="X284">
            <v>306567356</v>
          </cell>
          <cell r="Y284">
            <v>97484960</v>
          </cell>
          <cell r="Z284">
            <v>172012478</v>
          </cell>
          <cell r="AA284">
            <v>0</v>
          </cell>
          <cell r="AB284">
            <v>0</v>
          </cell>
          <cell r="AC284" t="str">
            <v>0</v>
          </cell>
          <cell r="AD284">
            <v>0</v>
          </cell>
        </row>
        <row r="285">
          <cell r="V285">
            <v>1500152</v>
          </cell>
          <cell r="W285">
            <v>0</v>
          </cell>
          <cell r="X285">
            <v>124182072</v>
          </cell>
          <cell r="Y285">
            <v>62130113</v>
          </cell>
          <cell r="Z285">
            <v>45075003</v>
          </cell>
          <cell r="AA285">
            <v>0</v>
          </cell>
          <cell r="AB285">
            <v>0</v>
          </cell>
          <cell r="AC285" t="str">
            <v>0</v>
          </cell>
          <cell r="AD285">
            <v>0</v>
          </cell>
        </row>
        <row r="286">
          <cell r="V286">
            <v>1500153</v>
          </cell>
          <cell r="W286">
            <v>0</v>
          </cell>
          <cell r="X286">
            <v>59272200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 t="str">
            <v>0</v>
          </cell>
          <cell r="AD286">
            <v>0</v>
          </cell>
        </row>
        <row r="287">
          <cell r="V287">
            <v>1500154</v>
          </cell>
          <cell r="W287">
            <v>0</v>
          </cell>
          <cell r="X287">
            <v>915201</v>
          </cell>
          <cell r="Y287">
            <v>915200</v>
          </cell>
          <cell r="Z287">
            <v>0</v>
          </cell>
          <cell r="AA287">
            <v>0</v>
          </cell>
          <cell r="AB287">
            <v>0</v>
          </cell>
          <cell r="AC287" t="str">
            <v>0</v>
          </cell>
          <cell r="AD287">
            <v>0</v>
          </cell>
        </row>
        <row r="288">
          <cell r="V288">
            <v>1500157</v>
          </cell>
          <cell r="W288">
            <v>0</v>
          </cell>
          <cell r="X288">
            <v>72317000</v>
          </cell>
          <cell r="Y288">
            <v>39544500</v>
          </cell>
          <cell r="Z288">
            <v>0</v>
          </cell>
          <cell r="AA288">
            <v>0</v>
          </cell>
          <cell r="AB288">
            <v>0</v>
          </cell>
          <cell r="AC288" t="str">
            <v>0</v>
          </cell>
          <cell r="AD288">
            <v>0</v>
          </cell>
        </row>
        <row r="289">
          <cell r="V289">
            <v>1500160</v>
          </cell>
          <cell r="W289">
            <v>0</v>
          </cell>
          <cell r="X289">
            <v>47500000</v>
          </cell>
          <cell r="Y289">
            <v>47500000</v>
          </cell>
          <cell r="Z289">
            <v>0</v>
          </cell>
          <cell r="AA289">
            <v>0</v>
          </cell>
          <cell r="AB289">
            <v>0</v>
          </cell>
          <cell r="AC289" t="str">
            <v>0</v>
          </cell>
          <cell r="AD289">
            <v>0</v>
          </cell>
        </row>
        <row r="290">
          <cell r="V290">
            <v>1500161</v>
          </cell>
          <cell r="W290">
            <v>0</v>
          </cell>
          <cell r="X290">
            <v>58396800</v>
          </cell>
          <cell r="Y290">
            <v>58396800</v>
          </cell>
          <cell r="Z290">
            <v>0</v>
          </cell>
          <cell r="AA290">
            <v>0</v>
          </cell>
          <cell r="AB290">
            <v>0</v>
          </cell>
          <cell r="AC290" t="str">
            <v>0</v>
          </cell>
          <cell r="AD290">
            <v>0</v>
          </cell>
        </row>
        <row r="291">
          <cell r="V291">
            <v>1500199</v>
          </cell>
          <cell r="W291">
            <v>0</v>
          </cell>
          <cell r="X291">
            <v>350000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 t="str">
            <v>0</v>
          </cell>
          <cell r="AD291">
            <v>0</v>
          </cell>
        </row>
        <row r="292">
          <cell r="V292">
            <v>1510102</v>
          </cell>
          <cell r="W292">
            <v>0</v>
          </cell>
          <cell r="X292">
            <v>199500</v>
          </cell>
          <cell r="Y292">
            <v>2350000</v>
          </cell>
          <cell r="Z292">
            <v>2350000</v>
          </cell>
          <cell r="AA292">
            <v>0</v>
          </cell>
          <cell r="AB292">
            <v>0</v>
          </cell>
          <cell r="AC292" t="str">
            <v>0</v>
          </cell>
          <cell r="AD292">
            <v>0</v>
          </cell>
        </row>
        <row r="293">
          <cell r="V293">
            <v>1510103</v>
          </cell>
          <cell r="W293">
            <v>0</v>
          </cell>
          <cell r="X293">
            <v>7435282872</v>
          </cell>
          <cell r="Y293">
            <v>2037645667</v>
          </cell>
          <cell r="Z293">
            <v>731704028</v>
          </cell>
          <cell r="AA293">
            <v>0</v>
          </cell>
          <cell r="AB293">
            <v>0</v>
          </cell>
          <cell r="AC293" t="str">
            <v>0</v>
          </cell>
          <cell r="AD293">
            <v>0</v>
          </cell>
        </row>
        <row r="294">
          <cell r="V294">
            <v>1510105</v>
          </cell>
          <cell r="W294">
            <v>0</v>
          </cell>
          <cell r="X294">
            <v>47622513</v>
          </cell>
          <cell r="Y294">
            <v>43544822</v>
          </cell>
          <cell r="Z294">
            <v>49128900</v>
          </cell>
          <cell r="AA294">
            <v>0</v>
          </cell>
          <cell r="AB294">
            <v>0</v>
          </cell>
          <cell r="AC294" t="str">
            <v>0</v>
          </cell>
          <cell r="AD294">
            <v>0</v>
          </cell>
        </row>
        <row r="295">
          <cell r="V295">
            <v>1510106</v>
          </cell>
          <cell r="W295">
            <v>0</v>
          </cell>
          <cell r="X295">
            <v>5793290516</v>
          </cell>
          <cell r="Y295">
            <v>109457097</v>
          </cell>
          <cell r="Z295">
            <v>146020634</v>
          </cell>
          <cell r="AA295">
            <v>0</v>
          </cell>
          <cell r="AB295">
            <v>0</v>
          </cell>
          <cell r="AC295" t="str">
            <v>0</v>
          </cell>
          <cell r="AD295">
            <v>0</v>
          </cell>
        </row>
        <row r="296">
          <cell r="V296">
            <v>1510107</v>
          </cell>
          <cell r="W296">
            <v>0</v>
          </cell>
          <cell r="X296">
            <v>25459313</v>
          </cell>
          <cell r="Y296">
            <v>678090</v>
          </cell>
          <cell r="Z296">
            <v>996713</v>
          </cell>
          <cell r="AA296">
            <v>0</v>
          </cell>
          <cell r="AB296">
            <v>0</v>
          </cell>
          <cell r="AC296" t="str">
            <v>0</v>
          </cell>
          <cell r="AD296">
            <v>0</v>
          </cell>
        </row>
        <row r="297">
          <cell r="V297">
            <v>1510109</v>
          </cell>
          <cell r="W297">
            <v>692776</v>
          </cell>
          <cell r="X297">
            <v>0</v>
          </cell>
          <cell r="Y297">
            <v>0</v>
          </cell>
          <cell r="Z297">
            <v>33085120</v>
          </cell>
          <cell r="AA297">
            <v>0</v>
          </cell>
          <cell r="AB297">
            <v>0</v>
          </cell>
          <cell r="AC297" t="str">
            <v>0</v>
          </cell>
          <cell r="AD297">
            <v>0</v>
          </cell>
        </row>
        <row r="298">
          <cell r="V298">
            <v>1510110</v>
          </cell>
          <cell r="W298">
            <v>0</v>
          </cell>
          <cell r="X298">
            <v>298753000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 t="str">
            <v>0</v>
          </cell>
          <cell r="AD298">
            <v>0</v>
          </cell>
        </row>
        <row r="299">
          <cell r="V299">
            <v>1510111</v>
          </cell>
          <cell r="W299">
            <v>0</v>
          </cell>
          <cell r="X299">
            <v>925332613</v>
          </cell>
          <cell r="Y299">
            <v>542741880</v>
          </cell>
          <cell r="Z299">
            <v>381931699</v>
          </cell>
          <cell r="AA299">
            <v>0</v>
          </cell>
          <cell r="AB299">
            <v>0</v>
          </cell>
          <cell r="AC299" t="str">
            <v>0</v>
          </cell>
          <cell r="AD299">
            <v>0</v>
          </cell>
        </row>
        <row r="300">
          <cell r="V300">
            <v>1510116</v>
          </cell>
          <cell r="W300">
            <v>0</v>
          </cell>
          <cell r="X300">
            <v>6077499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 t="str">
            <v>0</v>
          </cell>
          <cell r="AD300">
            <v>0</v>
          </cell>
        </row>
        <row r="301">
          <cell r="V301">
            <v>1510118</v>
          </cell>
          <cell r="W301">
            <v>1034891104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 t="str">
            <v>0</v>
          </cell>
          <cell r="AD301">
            <v>0</v>
          </cell>
        </row>
        <row r="302">
          <cell r="V302">
            <v>1510120</v>
          </cell>
          <cell r="W302">
            <v>0</v>
          </cell>
          <cell r="X302">
            <v>18363027</v>
          </cell>
          <cell r="Y302">
            <v>22440716</v>
          </cell>
          <cell r="Z302">
            <v>18363028</v>
          </cell>
          <cell r="AA302">
            <v>0</v>
          </cell>
          <cell r="AB302">
            <v>0</v>
          </cell>
          <cell r="AC302" t="str">
            <v>0</v>
          </cell>
          <cell r="AD302">
            <v>0</v>
          </cell>
        </row>
        <row r="303">
          <cell r="V303">
            <v>1510122</v>
          </cell>
          <cell r="W303">
            <v>0</v>
          </cell>
          <cell r="X303">
            <v>489369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 t="str">
            <v>0</v>
          </cell>
          <cell r="AD303">
            <v>0</v>
          </cell>
        </row>
        <row r="304">
          <cell r="V304">
            <v>1600101</v>
          </cell>
          <cell r="W304">
            <v>0</v>
          </cell>
          <cell r="X304">
            <v>305606368</v>
          </cell>
          <cell r="Y304">
            <v>305606365</v>
          </cell>
          <cell r="Z304">
            <v>43629901</v>
          </cell>
          <cell r="AA304">
            <v>0</v>
          </cell>
          <cell r="AB304">
            <v>0</v>
          </cell>
          <cell r="AC304" t="str">
            <v>0</v>
          </cell>
          <cell r="AD304">
            <v>0</v>
          </cell>
        </row>
        <row r="305">
          <cell r="V305">
            <v>1600301</v>
          </cell>
          <cell r="W305">
            <v>0</v>
          </cell>
          <cell r="X305">
            <v>53345527</v>
          </cell>
          <cell r="Y305">
            <v>7320398</v>
          </cell>
          <cell r="Z305">
            <v>12396637</v>
          </cell>
          <cell r="AA305">
            <v>0</v>
          </cell>
          <cell r="AB305">
            <v>0</v>
          </cell>
          <cell r="AC305" t="str">
            <v>0</v>
          </cell>
          <cell r="AD305">
            <v>0</v>
          </cell>
        </row>
        <row r="306">
          <cell r="V306">
            <v>1600303</v>
          </cell>
          <cell r="W306">
            <v>0</v>
          </cell>
          <cell r="X306">
            <v>6184136</v>
          </cell>
          <cell r="Y306">
            <v>646242</v>
          </cell>
          <cell r="Z306">
            <v>0</v>
          </cell>
          <cell r="AA306">
            <v>0</v>
          </cell>
          <cell r="AB306">
            <v>0</v>
          </cell>
          <cell r="AC306" t="str">
            <v>0</v>
          </cell>
          <cell r="AD306">
            <v>0</v>
          </cell>
        </row>
        <row r="307">
          <cell r="V307">
            <v>1610103</v>
          </cell>
          <cell r="W307">
            <v>0</v>
          </cell>
          <cell r="X307">
            <v>166770812</v>
          </cell>
          <cell r="Y307">
            <v>13476519</v>
          </cell>
          <cell r="Z307">
            <v>0</v>
          </cell>
          <cell r="AA307">
            <v>0</v>
          </cell>
          <cell r="AB307">
            <v>0</v>
          </cell>
          <cell r="AC307" t="str">
            <v>0</v>
          </cell>
          <cell r="AD307">
            <v>0</v>
          </cell>
        </row>
        <row r="308">
          <cell r="V308">
            <v>1610202</v>
          </cell>
          <cell r="W308">
            <v>0</v>
          </cell>
          <cell r="X308">
            <v>14800151</v>
          </cell>
          <cell r="Y308">
            <v>0</v>
          </cell>
          <cell r="Z308">
            <v>1788000</v>
          </cell>
          <cell r="AA308">
            <v>0</v>
          </cell>
          <cell r="AB308">
            <v>0</v>
          </cell>
          <cell r="AC308" t="str">
            <v>0</v>
          </cell>
          <cell r="AD308">
            <v>0</v>
          </cell>
        </row>
        <row r="309">
          <cell r="V309">
            <v>1640101</v>
          </cell>
          <cell r="W309">
            <v>0</v>
          </cell>
          <cell r="X309">
            <v>4572086927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 t="str">
            <v>0</v>
          </cell>
          <cell r="AD309">
            <v>0</v>
          </cell>
        </row>
        <row r="310">
          <cell r="V310">
            <v>1660101</v>
          </cell>
          <cell r="W310">
            <v>0</v>
          </cell>
          <cell r="X310">
            <v>5091988018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 t="str">
            <v>0</v>
          </cell>
          <cell r="AD310">
            <v>0</v>
          </cell>
        </row>
        <row r="311">
          <cell r="V311">
            <v>1660102</v>
          </cell>
          <cell r="W311">
            <v>0</v>
          </cell>
          <cell r="X311">
            <v>291309543</v>
          </cell>
          <cell r="Y311">
            <v>2016358</v>
          </cell>
          <cell r="Z311">
            <v>0</v>
          </cell>
          <cell r="AA311">
            <v>0</v>
          </cell>
          <cell r="AB311">
            <v>0</v>
          </cell>
          <cell r="AC311" t="str">
            <v>0</v>
          </cell>
          <cell r="AD311">
            <v>0</v>
          </cell>
        </row>
        <row r="312">
          <cell r="V312">
            <v>1660103</v>
          </cell>
          <cell r="W312">
            <v>0</v>
          </cell>
          <cell r="X312">
            <v>2855074851</v>
          </cell>
          <cell r="Y312">
            <v>90000000</v>
          </cell>
          <cell r="Z312">
            <v>0</v>
          </cell>
          <cell r="AA312">
            <v>0</v>
          </cell>
          <cell r="AB312">
            <v>0</v>
          </cell>
          <cell r="AC312" t="str">
            <v>0</v>
          </cell>
          <cell r="AD312">
            <v>0</v>
          </cell>
        </row>
        <row r="313">
          <cell r="V313">
            <v>30001</v>
          </cell>
          <cell r="W313">
            <v>1338505854</v>
          </cell>
          <cell r="X313">
            <v>0</v>
          </cell>
          <cell r="Y313">
            <v>219939572</v>
          </cell>
          <cell r="Z313">
            <v>309942</v>
          </cell>
          <cell r="AA313">
            <v>0</v>
          </cell>
          <cell r="AB313">
            <v>0</v>
          </cell>
          <cell r="AC313" t="str">
            <v>0</v>
          </cell>
          <cell r="AD313">
            <v>0</v>
          </cell>
        </row>
        <row r="314">
          <cell r="V314">
            <v>30002</v>
          </cell>
          <cell r="W314">
            <v>844874647</v>
          </cell>
          <cell r="X314">
            <v>0</v>
          </cell>
          <cell r="Y314">
            <v>322903762</v>
          </cell>
          <cell r="Z314">
            <v>485588385</v>
          </cell>
          <cell r="AA314">
            <v>0</v>
          </cell>
          <cell r="AB314">
            <v>0</v>
          </cell>
          <cell r="AC314" t="str">
            <v>0</v>
          </cell>
          <cell r="AD314">
            <v>0</v>
          </cell>
        </row>
        <row r="315">
          <cell r="V315">
            <v>30003</v>
          </cell>
          <cell r="W315">
            <v>10224077086</v>
          </cell>
          <cell r="X315">
            <v>0</v>
          </cell>
          <cell r="Y315">
            <v>21035267568</v>
          </cell>
          <cell r="Z315">
            <v>7113415741</v>
          </cell>
          <cell r="AA315">
            <v>0</v>
          </cell>
          <cell r="AB315">
            <v>0</v>
          </cell>
          <cell r="AC315" t="str">
            <v>0</v>
          </cell>
          <cell r="AD315">
            <v>0</v>
          </cell>
        </row>
        <row r="316">
          <cell r="V316">
            <v>30102</v>
          </cell>
          <cell r="W316">
            <v>374495074</v>
          </cell>
          <cell r="X316">
            <v>0</v>
          </cell>
          <cell r="Y316">
            <v>875502500</v>
          </cell>
          <cell r="Z316">
            <v>905543978</v>
          </cell>
          <cell r="AA316">
            <v>0</v>
          </cell>
          <cell r="AB316">
            <v>0</v>
          </cell>
          <cell r="AC316" t="str">
            <v>0</v>
          </cell>
          <cell r="AD316">
            <v>0</v>
          </cell>
        </row>
        <row r="317">
          <cell r="V317">
            <v>30103</v>
          </cell>
          <cell r="W317">
            <v>130206541</v>
          </cell>
          <cell r="X317">
            <v>0</v>
          </cell>
          <cell r="Y317">
            <v>59184000</v>
          </cell>
          <cell r="Z317">
            <v>48836783</v>
          </cell>
          <cell r="AA317">
            <v>0</v>
          </cell>
          <cell r="AB317">
            <v>0</v>
          </cell>
          <cell r="AC317" t="str">
            <v>0</v>
          </cell>
          <cell r="AD317">
            <v>0</v>
          </cell>
        </row>
        <row r="318">
          <cell r="V318">
            <v>30104</v>
          </cell>
          <cell r="W318">
            <v>360812740</v>
          </cell>
          <cell r="X318">
            <v>0</v>
          </cell>
          <cell r="Y318">
            <v>133875000</v>
          </cell>
          <cell r="Z318">
            <v>329064637</v>
          </cell>
          <cell r="AA318">
            <v>0</v>
          </cell>
          <cell r="AB318">
            <v>0</v>
          </cell>
          <cell r="AC318" t="str">
            <v>0</v>
          </cell>
          <cell r="AD318">
            <v>0</v>
          </cell>
        </row>
        <row r="319">
          <cell r="V319">
            <v>30105</v>
          </cell>
          <cell r="W319">
            <v>81858584</v>
          </cell>
          <cell r="X319">
            <v>0</v>
          </cell>
          <cell r="Y319">
            <v>16082605</v>
          </cell>
          <cell r="Z319">
            <v>19457400</v>
          </cell>
          <cell r="AA319">
            <v>0</v>
          </cell>
          <cell r="AB319">
            <v>0</v>
          </cell>
          <cell r="AC319" t="str">
            <v>0</v>
          </cell>
          <cell r="AD319">
            <v>0</v>
          </cell>
        </row>
        <row r="320">
          <cell r="V320">
            <v>30107</v>
          </cell>
          <cell r="W320">
            <v>828805</v>
          </cell>
          <cell r="X320">
            <v>0</v>
          </cell>
          <cell r="Y320">
            <v>6950000</v>
          </cell>
          <cell r="Z320">
            <v>7243922</v>
          </cell>
          <cell r="AA320">
            <v>0</v>
          </cell>
          <cell r="AB320">
            <v>0</v>
          </cell>
          <cell r="AC320" t="str">
            <v>0</v>
          </cell>
          <cell r="AD320">
            <v>0</v>
          </cell>
        </row>
        <row r="321">
          <cell r="V321">
            <v>30108</v>
          </cell>
          <cell r="W321">
            <v>104201959</v>
          </cell>
          <cell r="X321">
            <v>0</v>
          </cell>
          <cell r="Y321">
            <v>78942992</v>
          </cell>
          <cell r="Z321">
            <v>61008326</v>
          </cell>
          <cell r="AA321">
            <v>0</v>
          </cell>
          <cell r="AB321">
            <v>0</v>
          </cell>
          <cell r="AC321" t="str">
            <v>0</v>
          </cell>
          <cell r="AD321">
            <v>0</v>
          </cell>
        </row>
        <row r="322">
          <cell r="V322">
            <v>30109</v>
          </cell>
          <cell r="W322">
            <v>58309211</v>
          </cell>
          <cell r="X322">
            <v>0</v>
          </cell>
          <cell r="Y322">
            <v>116751712</v>
          </cell>
          <cell r="Z322">
            <v>120239270</v>
          </cell>
          <cell r="AA322">
            <v>0</v>
          </cell>
          <cell r="AB322">
            <v>0</v>
          </cell>
          <cell r="AC322" t="str">
            <v>0</v>
          </cell>
          <cell r="AD322">
            <v>0</v>
          </cell>
        </row>
        <row r="323">
          <cell r="V323">
            <v>7000102</v>
          </cell>
          <cell r="W323">
            <v>12204197275</v>
          </cell>
          <cell r="X323">
            <v>0</v>
          </cell>
          <cell r="Y323">
            <v>5293674350</v>
          </cell>
          <cell r="Z323">
            <v>0</v>
          </cell>
          <cell r="AA323">
            <v>0</v>
          </cell>
          <cell r="AB323">
            <v>0</v>
          </cell>
          <cell r="AC323" t="str">
            <v>0</v>
          </cell>
          <cell r="AD323">
            <v>0</v>
          </cell>
        </row>
        <row r="324">
          <cell r="V324">
            <v>7000202</v>
          </cell>
          <cell r="W324">
            <v>156136571997</v>
          </cell>
          <cell r="X324">
            <v>0</v>
          </cell>
          <cell r="Y324">
            <v>1</v>
          </cell>
          <cell r="Z324">
            <v>156136571997</v>
          </cell>
          <cell r="AA324">
            <v>0</v>
          </cell>
          <cell r="AB324">
            <v>0</v>
          </cell>
          <cell r="AC324" t="str">
            <v>0</v>
          </cell>
          <cell r="AD324">
            <v>0</v>
          </cell>
        </row>
        <row r="325">
          <cell r="V325">
            <v>7009902</v>
          </cell>
          <cell r="W325">
            <v>0</v>
          </cell>
          <cell r="X325">
            <v>150842897647</v>
          </cell>
          <cell r="Y325">
            <v>150842897647</v>
          </cell>
          <cell r="Z325">
            <v>1</v>
          </cell>
          <cell r="AA325">
            <v>0</v>
          </cell>
          <cell r="AB325">
            <v>0</v>
          </cell>
          <cell r="AC325" t="str">
            <v>0</v>
          </cell>
          <cell r="AD325">
            <v>0</v>
          </cell>
        </row>
        <row r="326">
          <cell r="V326">
            <v>7010102</v>
          </cell>
          <cell r="W326">
            <v>21244621455</v>
          </cell>
          <cell r="X326">
            <v>0</v>
          </cell>
          <cell r="Y326">
            <v>0</v>
          </cell>
          <cell r="Z326">
            <v>7030754656</v>
          </cell>
          <cell r="AA326">
            <v>0</v>
          </cell>
          <cell r="AB326">
            <v>0</v>
          </cell>
          <cell r="AC326" t="str">
            <v>0</v>
          </cell>
          <cell r="AD326">
            <v>0</v>
          </cell>
        </row>
        <row r="327">
          <cell r="V327">
            <v>7010201</v>
          </cell>
          <cell r="W327">
            <v>124472066076</v>
          </cell>
          <cell r="X327">
            <v>0</v>
          </cell>
          <cell r="Y327">
            <v>1</v>
          </cell>
          <cell r="Z327">
            <v>124472066076</v>
          </cell>
          <cell r="AA327">
            <v>0</v>
          </cell>
          <cell r="AB327">
            <v>0</v>
          </cell>
          <cell r="AC327" t="str">
            <v>0</v>
          </cell>
          <cell r="AD327">
            <v>0</v>
          </cell>
        </row>
        <row r="328">
          <cell r="V328">
            <v>7010202</v>
          </cell>
          <cell r="W328">
            <v>138910663545</v>
          </cell>
          <cell r="X328">
            <v>0</v>
          </cell>
          <cell r="Y328">
            <v>1</v>
          </cell>
          <cell r="Z328">
            <v>138910663545</v>
          </cell>
          <cell r="AA328">
            <v>0</v>
          </cell>
          <cell r="AB328">
            <v>0</v>
          </cell>
          <cell r="AC328" t="str">
            <v>0</v>
          </cell>
          <cell r="AD328">
            <v>0</v>
          </cell>
        </row>
        <row r="329">
          <cell r="V329">
            <v>7010203</v>
          </cell>
          <cell r="W329">
            <v>156136571994</v>
          </cell>
          <cell r="X329">
            <v>0</v>
          </cell>
          <cell r="Y329">
            <v>1</v>
          </cell>
          <cell r="Z329">
            <v>156136571994</v>
          </cell>
          <cell r="AA329">
            <v>0</v>
          </cell>
          <cell r="AB329">
            <v>0</v>
          </cell>
          <cell r="AC329" t="str">
            <v>0</v>
          </cell>
          <cell r="AD329">
            <v>0</v>
          </cell>
        </row>
        <row r="330">
          <cell r="V330">
            <v>7010901</v>
          </cell>
          <cell r="W330">
            <v>0</v>
          </cell>
          <cell r="X330">
            <v>125213572061</v>
          </cell>
          <cell r="Y330">
            <v>125213572061</v>
          </cell>
          <cell r="Z330">
            <v>1</v>
          </cell>
          <cell r="AA330">
            <v>0</v>
          </cell>
          <cell r="AB330">
            <v>0</v>
          </cell>
          <cell r="AC330" t="str">
            <v>0</v>
          </cell>
          <cell r="AD330">
            <v>0</v>
          </cell>
        </row>
        <row r="331">
          <cell r="V331">
            <v>7010902</v>
          </cell>
          <cell r="W331">
            <v>0</v>
          </cell>
          <cell r="X331">
            <v>145199912213</v>
          </cell>
          <cell r="Y331">
            <v>145199912213</v>
          </cell>
          <cell r="Z331">
            <v>1</v>
          </cell>
          <cell r="AA331">
            <v>0</v>
          </cell>
          <cell r="AB331">
            <v>0</v>
          </cell>
          <cell r="AC331" t="str">
            <v>0</v>
          </cell>
          <cell r="AD331">
            <v>0</v>
          </cell>
        </row>
        <row r="332">
          <cell r="V332">
            <v>7010903</v>
          </cell>
          <cell r="W332">
            <v>0</v>
          </cell>
          <cell r="X332">
            <v>156136571997</v>
          </cell>
          <cell r="Y332">
            <v>156136571997</v>
          </cell>
          <cell r="Z332">
            <v>1</v>
          </cell>
          <cell r="AA332">
            <v>0</v>
          </cell>
          <cell r="AB332">
            <v>0</v>
          </cell>
          <cell r="AC332" t="str">
            <v>0</v>
          </cell>
          <cell r="AD332">
            <v>0</v>
          </cell>
        </row>
        <row r="333">
          <cell r="V333">
            <v>4000401</v>
          </cell>
          <cell r="W333">
            <v>0</v>
          </cell>
          <cell r="X333">
            <v>0</v>
          </cell>
          <cell r="Y333">
            <v>700000</v>
          </cell>
          <cell r="Z333">
            <v>350000</v>
          </cell>
          <cell r="AA333">
            <v>0</v>
          </cell>
          <cell r="AB333">
            <v>0</v>
          </cell>
          <cell r="AC333" t="str">
            <v>0</v>
          </cell>
          <cell r="AD333">
            <v>0</v>
          </cell>
        </row>
        <row r="334">
          <cell r="V334">
            <v>4000402</v>
          </cell>
          <cell r="W334">
            <v>0</v>
          </cell>
          <cell r="X334">
            <v>0</v>
          </cell>
          <cell r="Y334">
            <v>20192492</v>
          </cell>
          <cell r="Z334">
            <v>13378726</v>
          </cell>
          <cell r="AA334">
            <v>0</v>
          </cell>
          <cell r="AB334">
            <v>0</v>
          </cell>
          <cell r="AC334" t="str">
            <v>0</v>
          </cell>
          <cell r="AD334">
            <v>0</v>
          </cell>
        </row>
        <row r="335">
          <cell r="V335">
            <v>6000109</v>
          </cell>
          <cell r="W335">
            <v>0</v>
          </cell>
          <cell r="X335">
            <v>0</v>
          </cell>
          <cell r="Y335">
            <v>34274208</v>
          </cell>
          <cell r="Z335">
            <v>8851013</v>
          </cell>
          <cell r="AA335">
            <v>0</v>
          </cell>
          <cell r="AB335">
            <v>0</v>
          </cell>
          <cell r="AC335" t="str">
            <v>0</v>
          </cell>
          <cell r="AD335">
            <v>0</v>
          </cell>
        </row>
        <row r="336">
          <cell r="V336">
            <v>7020101</v>
          </cell>
          <cell r="W336">
            <v>0</v>
          </cell>
          <cell r="X336">
            <v>0</v>
          </cell>
          <cell r="Y336">
            <v>170994021</v>
          </cell>
          <cell r="Z336">
            <v>2138709</v>
          </cell>
          <cell r="AA336">
            <v>0</v>
          </cell>
          <cell r="AB336">
            <v>0</v>
          </cell>
          <cell r="AC336" t="str">
            <v>0</v>
          </cell>
          <cell r="AD336">
            <v>0</v>
          </cell>
        </row>
        <row r="337">
          <cell r="V337">
            <v>7020301</v>
          </cell>
          <cell r="W337">
            <v>0</v>
          </cell>
          <cell r="X337">
            <v>0</v>
          </cell>
          <cell r="Y337">
            <v>68731938</v>
          </cell>
          <cell r="Z337">
            <v>0</v>
          </cell>
          <cell r="AA337">
            <v>0</v>
          </cell>
          <cell r="AB337">
            <v>0</v>
          </cell>
          <cell r="AC337" t="str">
            <v>0</v>
          </cell>
          <cell r="AD337">
            <v>0</v>
          </cell>
        </row>
        <row r="338">
          <cell r="V338">
            <v>1540107</v>
          </cell>
          <cell r="W338">
            <v>0</v>
          </cell>
          <cell r="X338">
            <v>0</v>
          </cell>
          <cell r="Y338">
            <v>28798583</v>
          </cell>
          <cell r="Z338">
            <v>28798583</v>
          </cell>
          <cell r="AA338">
            <v>0</v>
          </cell>
          <cell r="AB338">
            <v>0</v>
          </cell>
          <cell r="AC338" t="str">
            <v>0</v>
          </cell>
          <cell r="AD338">
            <v>0</v>
          </cell>
        </row>
        <row r="339">
          <cell r="V339">
            <v>4220101</v>
          </cell>
          <cell r="W339">
            <v>0</v>
          </cell>
          <cell r="X339">
            <v>0</v>
          </cell>
          <cell r="Y339">
            <v>33833</v>
          </cell>
          <cell r="Z339">
            <v>0</v>
          </cell>
          <cell r="AA339">
            <v>0</v>
          </cell>
          <cell r="AB339">
            <v>0</v>
          </cell>
          <cell r="AC339" t="str">
            <v>0</v>
          </cell>
          <cell r="AD339">
            <v>0</v>
          </cell>
        </row>
        <row r="340">
          <cell r="V340">
            <v>4220201</v>
          </cell>
          <cell r="W340">
            <v>0</v>
          </cell>
          <cell r="X340">
            <v>0</v>
          </cell>
          <cell r="Y340">
            <v>23417</v>
          </cell>
          <cell r="Z340">
            <v>0</v>
          </cell>
          <cell r="AA340">
            <v>0</v>
          </cell>
          <cell r="AB340">
            <v>0</v>
          </cell>
          <cell r="AC340" t="str">
            <v>0</v>
          </cell>
          <cell r="AD340">
            <v>0</v>
          </cell>
        </row>
        <row r="341">
          <cell r="V341">
            <v>1300164</v>
          </cell>
          <cell r="W341">
            <v>0</v>
          </cell>
          <cell r="X341">
            <v>0</v>
          </cell>
          <cell r="Y341">
            <v>232638000</v>
          </cell>
          <cell r="Z341">
            <v>469800</v>
          </cell>
          <cell r="AA341">
            <v>0</v>
          </cell>
          <cell r="AB341">
            <v>0</v>
          </cell>
          <cell r="AC341" t="str">
            <v>0</v>
          </cell>
          <cell r="AD341">
            <v>0</v>
          </cell>
        </row>
        <row r="342">
          <cell r="V342">
            <v>8000102</v>
          </cell>
          <cell r="W342">
            <v>0</v>
          </cell>
          <cell r="X342">
            <v>0</v>
          </cell>
          <cell r="Y342">
            <v>0</v>
          </cell>
          <cell r="Z342">
            <v>11215272900</v>
          </cell>
          <cell r="AA342">
            <v>0</v>
          </cell>
          <cell r="AB342">
            <v>0</v>
          </cell>
          <cell r="AC342" t="str">
            <v>0</v>
          </cell>
          <cell r="AD342">
            <v>0</v>
          </cell>
        </row>
        <row r="343">
          <cell r="V343">
            <v>8600401</v>
          </cell>
          <cell r="W343">
            <v>0</v>
          </cell>
          <cell r="X343">
            <v>0</v>
          </cell>
          <cell r="Y343">
            <v>312260620</v>
          </cell>
          <cell r="Z343">
            <v>4399</v>
          </cell>
          <cell r="AA343">
            <v>0</v>
          </cell>
          <cell r="AB343">
            <v>0</v>
          </cell>
          <cell r="AC343" t="str">
            <v>0</v>
          </cell>
          <cell r="AD343">
            <v>0</v>
          </cell>
        </row>
        <row r="344">
          <cell r="V344">
            <v>8600301</v>
          </cell>
          <cell r="W344">
            <v>0</v>
          </cell>
          <cell r="X344">
            <v>0</v>
          </cell>
          <cell r="Y344">
            <v>18500000</v>
          </cell>
          <cell r="Z344">
            <v>0</v>
          </cell>
          <cell r="AA344">
            <v>0</v>
          </cell>
          <cell r="AB344">
            <v>0</v>
          </cell>
          <cell r="AC344" t="str">
            <v>0</v>
          </cell>
          <cell r="AD344">
            <v>0</v>
          </cell>
        </row>
        <row r="345">
          <cell r="V345">
            <v>8600303</v>
          </cell>
          <cell r="W345">
            <v>0</v>
          </cell>
          <cell r="X345">
            <v>0</v>
          </cell>
          <cell r="Y345">
            <v>34791875</v>
          </cell>
          <cell r="Z345">
            <v>0</v>
          </cell>
          <cell r="AA345">
            <v>0</v>
          </cell>
          <cell r="AB345">
            <v>0</v>
          </cell>
          <cell r="AC345" t="str">
            <v>0</v>
          </cell>
          <cell r="AD345">
            <v>0</v>
          </cell>
        </row>
        <row r="346">
          <cell r="V346">
            <v>1300154</v>
          </cell>
          <cell r="W346">
            <v>0</v>
          </cell>
          <cell r="X346">
            <v>0</v>
          </cell>
          <cell r="Y346">
            <v>653458750</v>
          </cell>
          <cell r="Z346">
            <v>1319625</v>
          </cell>
          <cell r="AA346">
            <v>0</v>
          </cell>
          <cell r="AB346">
            <v>0</v>
          </cell>
          <cell r="AC346" t="str">
            <v>0</v>
          </cell>
          <cell r="AD346">
            <v>0</v>
          </cell>
        </row>
        <row r="347">
          <cell r="V347">
            <v>1300135</v>
          </cell>
          <cell r="W347">
            <v>0</v>
          </cell>
          <cell r="X347">
            <v>0</v>
          </cell>
          <cell r="Y347">
            <v>153444500</v>
          </cell>
          <cell r="Z347">
            <v>0</v>
          </cell>
          <cell r="AA347">
            <v>0</v>
          </cell>
          <cell r="AB347">
            <v>0</v>
          </cell>
          <cell r="AC347" t="str">
            <v>0</v>
          </cell>
          <cell r="AD347">
            <v>0</v>
          </cell>
        </row>
        <row r="348">
          <cell r="V348">
            <v>1300123</v>
          </cell>
          <cell r="W348">
            <v>0</v>
          </cell>
          <cell r="X348">
            <v>0</v>
          </cell>
          <cell r="Y348">
            <v>189470600</v>
          </cell>
          <cell r="Z348">
            <v>0</v>
          </cell>
          <cell r="AA348">
            <v>0</v>
          </cell>
          <cell r="AB348">
            <v>0</v>
          </cell>
          <cell r="AC348" t="str">
            <v>0</v>
          </cell>
          <cell r="AD348">
            <v>0</v>
          </cell>
        </row>
        <row r="349">
          <cell r="V349">
            <v>1300118</v>
          </cell>
          <cell r="W349">
            <v>0</v>
          </cell>
          <cell r="X349">
            <v>0</v>
          </cell>
          <cell r="Y349">
            <v>241841875</v>
          </cell>
          <cell r="Z349">
            <v>0</v>
          </cell>
          <cell r="AA349">
            <v>0</v>
          </cell>
          <cell r="AB349">
            <v>0</v>
          </cell>
          <cell r="AC349" t="str">
            <v>0</v>
          </cell>
          <cell r="AD349">
            <v>0</v>
          </cell>
        </row>
        <row r="350">
          <cell r="V350">
            <v>8000103</v>
          </cell>
          <cell r="W350">
            <v>0</v>
          </cell>
          <cell r="X350">
            <v>0</v>
          </cell>
          <cell r="Y350">
            <v>0</v>
          </cell>
          <cell r="Z350">
            <v>4499255875</v>
          </cell>
          <cell r="AA350">
            <v>0</v>
          </cell>
          <cell r="AB350">
            <v>0</v>
          </cell>
          <cell r="AC350" t="str">
            <v>0</v>
          </cell>
          <cell r="AD350">
            <v>0</v>
          </cell>
        </row>
        <row r="351">
          <cell r="V351">
            <v>1300158</v>
          </cell>
          <cell r="W351">
            <v>0</v>
          </cell>
          <cell r="X351">
            <v>0</v>
          </cell>
          <cell r="Y351">
            <v>280203000</v>
          </cell>
          <cell r="Z351">
            <v>0</v>
          </cell>
          <cell r="AA351">
            <v>0</v>
          </cell>
          <cell r="AB351">
            <v>0</v>
          </cell>
          <cell r="AC351" t="str">
            <v>0</v>
          </cell>
          <cell r="AD351">
            <v>0</v>
          </cell>
        </row>
        <row r="352">
          <cell r="V352">
            <v>8600403</v>
          </cell>
          <cell r="W352">
            <v>0</v>
          </cell>
          <cell r="X352">
            <v>0</v>
          </cell>
          <cell r="Y352">
            <v>16389081</v>
          </cell>
          <cell r="Z352">
            <v>5478</v>
          </cell>
          <cell r="AA352">
            <v>0</v>
          </cell>
          <cell r="AB352">
            <v>0</v>
          </cell>
          <cell r="AC352" t="str">
            <v>0</v>
          </cell>
          <cell r="AD352">
            <v>0</v>
          </cell>
        </row>
        <row r="353">
          <cell r="V353">
            <v>1300126</v>
          </cell>
          <cell r="W353">
            <v>0</v>
          </cell>
          <cell r="X353">
            <v>0</v>
          </cell>
          <cell r="Y353">
            <v>1804459250</v>
          </cell>
          <cell r="Z353">
            <v>1486375</v>
          </cell>
          <cell r="AA353">
            <v>0</v>
          </cell>
          <cell r="AB353">
            <v>0</v>
          </cell>
          <cell r="AC353" t="str">
            <v>0</v>
          </cell>
          <cell r="AD353">
            <v>28650000</v>
          </cell>
        </row>
        <row r="354">
          <cell r="V354">
            <v>1300165</v>
          </cell>
          <cell r="W354">
            <v>0</v>
          </cell>
          <cell r="X354">
            <v>0</v>
          </cell>
          <cell r="Y354">
            <v>3015518000</v>
          </cell>
          <cell r="Z354">
            <v>0</v>
          </cell>
          <cell r="AA354">
            <v>0</v>
          </cell>
          <cell r="AB354">
            <v>0</v>
          </cell>
          <cell r="AC354" t="str">
            <v>0</v>
          </cell>
          <cell r="AD354">
            <v>0</v>
          </cell>
        </row>
        <row r="355">
          <cell r="V355">
            <v>1300129</v>
          </cell>
          <cell r="W355">
            <v>0</v>
          </cell>
          <cell r="X355">
            <v>0</v>
          </cell>
          <cell r="Y355">
            <v>2877084375</v>
          </cell>
          <cell r="Z355">
            <v>0</v>
          </cell>
          <cell r="AA355">
            <v>0</v>
          </cell>
          <cell r="AB355">
            <v>0</v>
          </cell>
          <cell r="AC355" t="str">
            <v>0</v>
          </cell>
          <cell r="AD355">
            <v>0</v>
          </cell>
        </row>
        <row r="356">
          <cell r="V356">
            <v>1300128</v>
          </cell>
          <cell r="W356">
            <v>0</v>
          </cell>
          <cell r="X356">
            <v>0</v>
          </cell>
          <cell r="Y356">
            <v>521664000</v>
          </cell>
          <cell r="Z356">
            <v>1287000</v>
          </cell>
          <cell r="AA356">
            <v>0</v>
          </cell>
          <cell r="AB356">
            <v>0</v>
          </cell>
          <cell r="AC356" t="str">
            <v>0</v>
          </cell>
          <cell r="AD356">
            <v>0</v>
          </cell>
        </row>
        <row r="357">
          <cell r="V357">
            <v>1300105</v>
          </cell>
          <cell r="W357">
            <v>0</v>
          </cell>
          <cell r="X357">
            <v>0</v>
          </cell>
          <cell r="Y357">
            <v>77389400</v>
          </cell>
          <cell r="Z357">
            <v>0</v>
          </cell>
          <cell r="AA357">
            <v>0</v>
          </cell>
          <cell r="AB357">
            <v>0</v>
          </cell>
          <cell r="AC357" t="str">
            <v>0</v>
          </cell>
          <cell r="AD357">
            <v>0</v>
          </cell>
        </row>
        <row r="358">
          <cell r="V358">
            <v>4020103</v>
          </cell>
          <cell r="W358">
            <v>0</v>
          </cell>
          <cell r="X358">
            <v>0</v>
          </cell>
          <cell r="Y358">
            <v>46170000</v>
          </cell>
          <cell r="Z358">
            <v>0</v>
          </cell>
          <cell r="AA358">
            <v>0</v>
          </cell>
          <cell r="AB358">
            <v>0</v>
          </cell>
          <cell r="AC358" t="str">
            <v>0</v>
          </cell>
          <cell r="AD358">
            <v>0</v>
          </cell>
        </row>
        <row r="359">
          <cell r="V359">
            <v>4020104</v>
          </cell>
          <cell r="W359">
            <v>0</v>
          </cell>
          <cell r="X359">
            <v>0</v>
          </cell>
          <cell r="Y359">
            <v>4451992</v>
          </cell>
          <cell r="Z359">
            <v>0</v>
          </cell>
          <cell r="AA359">
            <v>0</v>
          </cell>
          <cell r="AB359">
            <v>0</v>
          </cell>
          <cell r="AC359" t="str">
            <v>0</v>
          </cell>
          <cell r="AD359">
            <v>0</v>
          </cell>
        </row>
        <row r="360">
          <cell r="V360">
            <v>4020106</v>
          </cell>
          <cell r="W360">
            <v>0</v>
          </cell>
          <cell r="X360">
            <v>0</v>
          </cell>
          <cell r="Y360">
            <v>8122500</v>
          </cell>
          <cell r="Z360">
            <v>0</v>
          </cell>
          <cell r="AA360">
            <v>0</v>
          </cell>
          <cell r="AB360">
            <v>0</v>
          </cell>
          <cell r="AC360" t="str">
            <v>0</v>
          </cell>
          <cell r="AD360">
            <v>0</v>
          </cell>
        </row>
        <row r="361">
          <cell r="V361">
            <v>1540105</v>
          </cell>
          <cell r="W361">
            <v>0</v>
          </cell>
          <cell r="X361">
            <v>0</v>
          </cell>
          <cell r="Y361">
            <v>46170000</v>
          </cell>
          <cell r="Z361">
            <v>46170000</v>
          </cell>
          <cell r="AA361">
            <v>0</v>
          </cell>
          <cell r="AB361">
            <v>0</v>
          </cell>
          <cell r="AC361" t="str">
            <v>0</v>
          </cell>
          <cell r="AD361">
            <v>0</v>
          </cell>
        </row>
        <row r="362">
          <cell r="V362">
            <v>4000101</v>
          </cell>
          <cell r="W362">
            <v>0</v>
          </cell>
          <cell r="X362">
            <v>0</v>
          </cell>
          <cell r="Y362">
            <v>101080000</v>
          </cell>
          <cell r="Z362">
            <v>0</v>
          </cell>
          <cell r="AA362">
            <v>0</v>
          </cell>
          <cell r="AB362">
            <v>0</v>
          </cell>
          <cell r="AC362" t="str">
            <v>0</v>
          </cell>
          <cell r="AD362">
            <v>0</v>
          </cell>
        </row>
        <row r="363">
          <cell r="V363">
            <v>4000601</v>
          </cell>
          <cell r="W363">
            <v>0</v>
          </cell>
          <cell r="X363">
            <v>0</v>
          </cell>
          <cell r="Y363">
            <v>23460733</v>
          </cell>
          <cell r="Z363">
            <v>0</v>
          </cell>
          <cell r="AA363">
            <v>0</v>
          </cell>
          <cell r="AB363">
            <v>0</v>
          </cell>
          <cell r="AC363" t="str">
            <v>0</v>
          </cell>
          <cell r="AD363">
            <v>0</v>
          </cell>
        </row>
        <row r="364">
          <cell r="V364">
            <v>4030101</v>
          </cell>
          <cell r="W364">
            <v>0</v>
          </cell>
          <cell r="X364">
            <v>0</v>
          </cell>
          <cell r="Y364">
            <v>7115940</v>
          </cell>
          <cell r="Z364">
            <v>0</v>
          </cell>
          <cell r="AA364">
            <v>0</v>
          </cell>
          <cell r="AB364">
            <v>0</v>
          </cell>
          <cell r="AC364" t="str">
            <v>0</v>
          </cell>
          <cell r="AD364">
            <v>0</v>
          </cell>
        </row>
        <row r="365">
          <cell r="V365">
            <v>6000201</v>
          </cell>
          <cell r="W365">
            <v>0</v>
          </cell>
          <cell r="X365">
            <v>0</v>
          </cell>
          <cell r="Y365">
            <v>20520289</v>
          </cell>
          <cell r="Z365">
            <v>0</v>
          </cell>
          <cell r="AA365">
            <v>0</v>
          </cell>
          <cell r="AB365">
            <v>0</v>
          </cell>
          <cell r="AC365" t="str">
            <v>0</v>
          </cell>
          <cell r="AD365">
            <v>0</v>
          </cell>
        </row>
        <row r="366">
          <cell r="V366">
            <v>4030104</v>
          </cell>
          <cell r="W366">
            <v>0</v>
          </cell>
          <cell r="X366">
            <v>0</v>
          </cell>
          <cell r="Y366">
            <v>50758729</v>
          </cell>
          <cell r="Z366">
            <v>0</v>
          </cell>
          <cell r="AA366">
            <v>0</v>
          </cell>
          <cell r="AB366">
            <v>0</v>
          </cell>
          <cell r="AC366" t="str">
            <v>0</v>
          </cell>
          <cell r="AD366">
            <v>0</v>
          </cell>
        </row>
        <row r="367">
          <cell r="V367">
            <v>1430101</v>
          </cell>
          <cell r="W367">
            <v>0</v>
          </cell>
          <cell r="X367">
            <v>0</v>
          </cell>
          <cell r="Y367">
            <v>31037350</v>
          </cell>
          <cell r="Z367">
            <v>31037350</v>
          </cell>
          <cell r="AA367">
            <v>0</v>
          </cell>
          <cell r="AB367">
            <v>0</v>
          </cell>
          <cell r="AC367" t="str">
            <v>0</v>
          </cell>
          <cell r="AD367">
            <v>0</v>
          </cell>
        </row>
        <row r="368">
          <cell r="V368">
            <v>1510101</v>
          </cell>
          <cell r="W368">
            <v>0</v>
          </cell>
          <cell r="X368">
            <v>0</v>
          </cell>
          <cell r="Y368">
            <v>800000</v>
          </cell>
          <cell r="Z368">
            <v>800000</v>
          </cell>
          <cell r="AA368">
            <v>0</v>
          </cell>
          <cell r="AB368">
            <v>0</v>
          </cell>
          <cell r="AC368" t="str">
            <v>0</v>
          </cell>
          <cell r="AD368">
            <v>0</v>
          </cell>
        </row>
        <row r="369">
          <cell r="V369">
            <v>1510108</v>
          </cell>
          <cell r="W369">
            <v>0</v>
          </cell>
          <cell r="X369">
            <v>0</v>
          </cell>
          <cell r="Y369">
            <v>187834083</v>
          </cell>
          <cell r="Z369">
            <v>199670583</v>
          </cell>
          <cell r="AA369">
            <v>0</v>
          </cell>
          <cell r="AB369">
            <v>0</v>
          </cell>
          <cell r="AC369" t="str">
            <v>0</v>
          </cell>
          <cell r="AD369">
            <v>0</v>
          </cell>
        </row>
        <row r="370">
          <cell r="V370">
            <v>1540101</v>
          </cell>
          <cell r="W370">
            <v>0</v>
          </cell>
          <cell r="X370">
            <v>0</v>
          </cell>
          <cell r="Y370">
            <v>368951081</v>
          </cell>
          <cell r="Z370">
            <v>368951081</v>
          </cell>
          <cell r="AA370">
            <v>0</v>
          </cell>
          <cell r="AB370">
            <v>0</v>
          </cell>
          <cell r="AC370" t="str">
            <v>0</v>
          </cell>
          <cell r="AD370">
            <v>0</v>
          </cell>
        </row>
        <row r="371">
          <cell r="V371">
            <v>4000201</v>
          </cell>
          <cell r="W371">
            <v>0</v>
          </cell>
          <cell r="X371">
            <v>0</v>
          </cell>
          <cell r="Y371">
            <v>39358664</v>
          </cell>
          <cell r="Z371">
            <v>0</v>
          </cell>
          <cell r="AA371">
            <v>0</v>
          </cell>
          <cell r="AB371">
            <v>0</v>
          </cell>
          <cell r="AC371" t="str">
            <v>0</v>
          </cell>
          <cell r="AD371">
            <v>0</v>
          </cell>
        </row>
        <row r="372">
          <cell r="V372">
            <v>6000101</v>
          </cell>
          <cell r="W372">
            <v>0</v>
          </cell>
          <cell r="X372">
            <v>0</v>
          </cell>
          <cell r="Y372">
            <v>59882230</v>
          </cell>
          <cell r="Z372">
            <v>0</v>
          </cell>
          <cell r="AA372">
            <v>0</v>
          </cell>
          <cell r="AB372">
            <v>0</v>
          </cell>
          <cell r="AC372" t="str">
            <v>0</v>
          </cell>
          <cell r="AD372">
            <v>0</v>
          </cell>
        </row>
        <row r="373">
          <cell r="V373">
            <v>8600101</v>
          </cell>
          <cell r="W373">
            <v>0</v>
          </cell>
          <cell r="X373">
            <v>0</v>
          </cell>
          <cell r="Y373">
            <v>26352785</v>
          </cell>
          <cell r="Z373">
            <v>0</v>
          </cell>
          <cell r="AA373">
            <v>0</v>
          </cell>
          <cell r="AB373">
            <v>0</v>
          </cell>
          <cell r="AC373" t="str">
            <v>0</v>
          </cell>
          <cell r="AD373">
            <v>0</v>
          </cell>
        </row>
        <row r="374">
          <cell r="V374">
            <v>4000602</v>
          </cell>
          <cell r="W374">
            <v>0</v>
          </cell>
          <cell r="X374">
            <v>0</v>
          </cell>
          <cell r="Y374">
            <v>4697250</v>
          </cell>
          <cell r="Z374">
            <v>0</v>
          </cell>
          <cell r="AA374">
            <v>0</v>
          </cell>
          <cell r="AB374">
            <v>0</v>
          </cell>
          <cell r="AC374" t="str">
            <v>0</v>
          </cell>
          <cell r="AD374">
            <v>0</v>
          </cell>
        </row>
        <row r="375">
          <cell r="V375">
            <v>6000111</v>
          </cell>
          <cell r="W375">
            <v>0</v>
          </cell>
          <cell r="X375">
            <v>0</v>
          </cell>
          <cell r="Y375">
            <v>9394132</v>
          </cell>
          <cell r="Z375">
            <v>0</v>
          </cell>
          <cell r="AA375">
            <v>0</v>
          </cell>
          <cell r="AB375">
            <v>0</v>
          </cell>
          <cell r="AC375" t="str">
            <v>0</v>
          </cell>
          <cell r="AD375">
            <v>0</v>
          </cell>
        </row>
        <row r="376">
          <cell r="V376">
            <v>8600109</v>
          </cell>
          <cell r="W376">
            <v>0</v>
          </cell>
          <cell r="X376">
            <v>0</v>
          </cell>
          <cell r="Y376">
            <v>1623105</v>
          </cell>
          <cell r="Z376">
            <v>0</v>
          </cell>
          <cell r="AA376">
            <v>0</v>
          </cell>
          <cell r="AB376">
            <v>0</v>
          </cell>
          <cell r="AC376" t="str">
            <v>0</v>
          </cell>
          <cell r="AD376">
            <v>0</v>
          </cell>
        </row>
        <row r="377">
          <cell r="V377">
            <v>8600201</v>
          </cell>
          <cell r="W377">
            <v>0</v>
          </cell>
          <cell r="X377">
            <v>0</v>
          </cell>
          <cell r="Y377">
            <v>892867</v>
          </cell>
          <cell r="Z377">
            <v>0</v>
          </cell>
          <cell r="AA377">
            <v>0</v>
          </cell>
          <cell r="AB377">
            <v>0</v>
          </cell>
          <cell r="AC377" t="str">
            <v>0</v>
          </cell>
          <cell r="AD377">
            <v>0</v>
          </cell>
        </row>
        <row r="378">
          <cell r="V378">
            <v>4030103</v>
          </cell>
          <cell r="W378">
            <v>0</v>
          </cell>
          <cell r="X378">
            <v>0</v>
          </cell>
          <cell r="Y378">
            <v>9090394</v>
          </cell>
          <cell r="Z378">
            <v>0</v>
          </cell>
          <cell r="AA378">
            <v>0</v>
          </cell>
          <cell r="AB378">
            <v>0</v>
          </cell>
          <cell r="AC378" t="str">
            <v>0</v>
          </cell>
          <cell r="AD378">
            <v>0</v>
          </cell>
        </row>
        <row r="379">
          <cell r="V379">
            <v>6000203</v>
          </cell>
          <cell r="W379">
            <v>0</v>
          </cell>
          <cell r="X379">
            <v>0</v>
          </cell>
          <cell r="Y379">
            <v>25434070</v>
          </cell>
          <cell r="Z379">
            <v>0</v>
          </cell>
          <cell r="AA379">
            <v>0</v>
          </cell>
          <cell r="AB379">
            <v>0</v>
          </cell>
          <cell r="AC379" t="str">
            <v>0</v>
          </cell>
          <cell r="AD379">
            <v>0</v>
          </cell>
        </row>
        <row r="380">
          <cell r="V380">
            <v>8600203</v>
          </cell>
          <cell r="W380">
            <v>0</v>
          </cell>
          <cell r="X380">
            <v>0</v>
          </cell>
          <cell r="Y380">
            <v>1414765</v>
          </cell>
          <cell r="Z380">
            <v>0</v>
          </cell>
          <cell r="AA380">
            <v>0</v>
          </cell>
          <cell r="AB380">
            <v>0</v>
          </cell>
          <cell r="AC380" t="str">
            <v>0</v>
          </cell>
          <cell r="AD380">
            <v>0</v>
          </cell>
        </row>
        <row r="381">
          <cell r="V381">
            <v>6000204</v>
          </cell>
          <cell r="W381">
            <v>0</v>
          </cell>
          <cell r="X381">
            <v>0</v>
          </cell>
          <cell r="Y381">
            <v>93265545</v>
          </cell>
          <cell r="Z381">
            <v>0</v>
          </cell>
          <cell r="AA381">
            <v>0</v>
          </cell>
          <cell r="AB381">
            <v>0</v>
          </cell>
          <cell r="AC381" t="str">
            <v>0</v>
          </cell>
          <cell r="AD381">
            <v>0</v>
          </cell>
        </row>
        <row r="382">
          <cell r="V382">
            <v>8600204</v>
          </cell>
          <cell r="W382">
            <v>0</v>
          </cell>
          <cell r="X382">
            <v>0</v>
          </cell>
          <cell r="Y382">
            <v>6115877</v>
          </cell>
          <cell r="Z382">
            <v>0</v>
          </cell>
          <cell r="AA382">
            <v>0</v>
          </cell>
          <cell r="AB382">
            <v>0</v>
          </cell>
          <cell r="AC382" t="str">
            <v>0</v>
          </cell>
          <cell r="AD382">
            <v>0</v>
          </cell>
        </row>
        <row r="383">
          <cell r="V383">
            <v>4030109</v>
          </cell>
          <cell r="W383">
            <v>0</v>
          </cell>
          <cell r="X383">
            <v>0</v>
          </cell>
          <cell r="Y383">
            <v>95471541</v>
          </cell>
          <cell r="Z383">
            <v>0</v>
          </cell>
          <cell r="AA383">
            <v>0</v>
          </cell>
          <cell r="AB383">
            <v>0</v>
          </cell>
          <cell r="AC383" t="str">
            <v>0</v>
          </cell>
          <cell r="AD383">
            <v>0</v>
          </cell>
        </row>
        <row r="384">
          <cell r="V384">
            <v>6000209</v>
          </cell>
          <cell r="W384">
            <v>0</v>
          </cell>
          <cell r="X384">
            <v>0</v>
          </cell>
          <cell r="Y384">
            <v>264084214</v>
          </cell>
          <cell r="Z384">
            <v>0</v>
          </cell>
          <cell r="AA384">
            <v>0</v>
          </cell>
          <cell r="AB384">
            <v>0</v>
          </cell>
          <cell r="AC384" t="str">
            <v>0</v>
          </cell>
          <cell r="AD384">
            <v>0</v>
          </cell>
        </row>
        <row r="385">
          <cell r="V385">
            <v>8600209</v>
          </cell>
          <cell r="W385">
            <v>0</v>
          </cell>
          <cell r="X385">
            <v>0</v>
          </cell>
          <cell r="Y385">
            <v>12672409</v>
          </cell>
          <cell r="Z385">
            <v>0</v>
          </cell>
          <cell r="AA385">
            <v>0</v>
          </cell>
          <cell r="AB385">
            <v>0</v>
          </cell>
          <cell r="AC385" t="str">
            <v>0</v>
          </cell>
          <cell r="AD385">
            <v>0</v>
          </cell>
        </row>
        <row r="386">
          <cell r="V386">
            <v>4000202</v>
          </cell>
          <cell r="W386">
            <v>0</v>
          </cell>
          <cell r="X386">
            <v>0</v>
          </cell>
          <cell r="Y386">
            <v>35146753</v>
          </cell>
          <cell r="Z386">
            <v>0</v>
          </cell>
          <cell r="AA386">
            <v>0</v>
          </cell>
          <cell r="AB386">
            <v>0</v>
          </cell>
          <cell r="AC386" t="str">
            <v>0</v>
          </cell>
          <cell r="AD386">
            <v>0</v>
          </cell>
        </row>
        <row r="387">
          <cell r="V387">
            <v>6000102</v>
          </cell>
          <cell r="W387">
            <v>0</v>
          </cell>
          <cell r="X387">
            <v>0</v>
          </cell>
          <cell r="Y387">
            <v>61113909</v>
          </cell>
          <cell r="Z387">
            <v>0</v>
          </cell>
          <cell r="AA387">
            <v>0</v>
          </cell>
          <cell r="AB387">
            <v>0</v>
          </cell>
          <cell r="AC387" t="str">
            <v>0</v>
          </cell>
          <cell r="AD387">
            <v>0</v>
          </cell>
        </row>
        <row r="388">
          <cell r="V388">
            <v>4000203</v>
          </cell>
          <cell r="W388">
            <v>0</v>
          </cell>
          <cell r="X388">
            <v>0</v>
          </cell>
          <cell r="Y388">
            <v>10898876</v>
          </cell>
          <cell r="Z388">
            <v>0</v>
          </cell>
          <cell r="AA388">
            <v>0</v>
          </cell>
          <cell r="AB388">
            <v>0</v>
          </cell>
          <cell r="AC388" t="str">
            <v>0</v>
          </cell>
          <cell r="AD388">
            <v>0</v>
          </cell>
        </row>
        <row r="389">
          <cell r="V389">
            <v>6000103</v>
          </cell>
          <cell r="W389">
            <v>0</v>
          </cell>
          <cell r="X389">
            <v>0</v>
          </cell>
          <cell r="Y389">
            <v>127285277</v>
          </cell>
          <cell r="Z389">
            <v>0</v>
          </cell>
          <cell r="AA389">
            <v>0</v>
          </cell>
          <cell r="AB389">
            <v>0</v>
          </cell>
          <cell r="AC389" t="str">
            <v>0</v>
          </cell>
          <cell r="AD389">
            <v>0</v>
          </cell>
        </row>
        <row r="390">
          <cell r="V390">
            <v>4000502</v>
          </cell>
          <cell r="W390">
            <v>0</v>
          </cell>
          <cell r="X390">
            <v>0</v>
          </cell>
          <cell r="Y390">
            <v>2356291</v>
          </cell>
          <cell r="Z390">
            <v>0</v>
          </cell>
          <cell r="AA390">
            <v>0</v>
          </cell>
          <cell r="AB390">
            <v>0</v>
          </cell>
          <cell r="AC390" t="str">
            <v>0</v>
          </cell>
          <cell r="AD390">
            <v>0</v>
          </cell>
        </row>
        <row r="391">
          <cell r="V391">
            <v>6000104</v>
          </cell>
          <cell r="W391">
            <v>0</v>
          </cell>
          <cell r="X391">
            <v>0</v>
          </cell>
          <cell r="Y391">
            <v>62295395</v>
          </cell>
          <cell r="Z391">
            <v>0</v>
          </cell>
          <cell r="AA391">
            <v>0</v>
          </cell>
          <cell r="AB391">
            <v>0</v>
          </cell>
          <cell r="AC391" t="str">
            <v>0</v>
          </cell>
          <cell r="AD391">
            <v>0</v>
          </cell>
        </row>
        <row r="392">
          <cell r="V392">
            <v>1540103</v>
          </cell>
          <cell r="W392">
            <v>0</v>
          </cell>
          <cell r="X392">
            <v>0</v>
          </cell>
          <cell r="Y392">
            <v>150863494</v>
          </cell>
          <cell r="Z392">
            <v>150863494</v>
          </cell>
          <cell r="AA392">
            <v>0</v>
          </cell>
          <cell r="AB392">
            <v>0</v>
          </cell>
          <cell r="AC392" t="str">
            <v>0</v>
          </cell>
          <cell r="AD392">
            <v>0</v>
          </cell>
        </row>
        <row r="393">
          <cell r="V393">
            <v>6000110</v>
          </cell>
          <cell r="W393">
            <v>0</v>
          </cell>
          <cell r="X393">
            <v>0</v>
          </cell>
          <cell r="Y393">
            <v>4971840</v>
          </cell>
          <cell r="Z393">
            <v>0</v>
          </cell>
          <cell r="AA393">
            <v>0</v>
          </cell>
          <cell r="AB393">
            <v>0</v>
          </cell>
          <cell r="AC393" t="str">
            <v>0</v>
          </cell>
          <cell r="AD393">
            <v>0</v>
          </cell>
        </row>
        <row r="394">
          <cell r="V394">
            <v>4000301</v>
          </cell>
          <cell r="W394">
            <v>0</v>
          </cell>
          <cell r="X394">
            <v>0</v>
          </cell>
          <cell r="Y394">
            <v>79874636</v>
          </cell>
          <cell r="Z394">
            <v>0</v>
          </cell>
          <cell r="AA394">
            <v>0</v>
          </cell>
          <cell r="AB394">
            <v>0</v>
          </cell>
          <cell r="AC394" t="str">
            <v>0</v>
          </cell>
          <cell r="AD394">
            <v>0</v>
          </cell>
        </row>
        <row r="395">
          <cell r="V395">
            <v>4000503</v>
          </cell>
          <cell r="W395">
            <v>0</v>
          </cell>
          <cell r="X395">
            <v>0</v>
          </cell>
          <cell r="Y395">
            <v>8215164</v>
          </cell>
          <cell r="Z395">
            <v>0</v>
          </cell>
          <cell r="AA395">
            <v>0</v>
          </cell>
          <cell r="AB395">
            <v>0</v>
          </cell>
          <cell r="AC395" t="str">
            <v>0</v>
          </cell>
          <cell r="AD395">
            <v>0</v>
          </cell>
        </row>
        <row r="396">
          <cell r="V396">
            <v>1540102</v>
          </cell>
          <cell r="W396">
            <v>0</v>
          </cell>
          <cell r="X396">
            <v>0</v>
          </cell>
          <cell r="Y396">
            <v>66376151</v>
          </cell>
          <cell r="Z396">
            <v>66376151</v>
          </cell>
          <cell r="AA396">
            <v>0</v>
          </cell>
          <cell r="AB396">
            <v>0</v>
          </cell>
          <cell r="AC396" t="str">
            <v>0</v>
          </cell>
          <cell r="AD396">
            <v>0</v>
          </cell>
        </row>
        <row r="397">
          <cell r="V397">
            <v>8600102</v>
          </cell>
          <cell r="W397">
            <v>0</v>
          </cell>
          <cell r="X397">
            <v>0</v>
          </cell>
          <cell r="Y397">
            <v>4809430</v>
          </cell>
          <cell r="Z397">
            <v>0</v>
          </cell>
          <cell r="AA397">
            <v>0</v>
          </cell>
          <cell r="AB397">
            <v>0</v>
          </cell>
          <cell r="AC397" t="str">
            <v>0</v>
          </cell>
          <cell r="AD397">
            <v>0</v>
          </cell>
        </row>
        <row r="398">
          <cell r="V398">
            <v>1540104</v>
          </cell>
          <cell r="W398">
            <v>0</v>
          </cell>
          <cell r="X398">
            <v>0</v>
          </cell>
          <cell r="Y398">
            <v>7906299</v>
          </cell>
          <cell r="Z398">
            <v>7906299</v>
          </cell>
          <cell r="AA398">
            <v>0</v>
          </cell>
          <cell r="AB398">
            <v>0</v>
          </cell>
          <cell r="AC398" t="str">
            <v>0</v>
          </cell>
          <cell r="AD398">
            <v>0</v>
          </cell>
        </row>
        <row r="399">
          <cell r="V399">
            <v>7020201</v>
          </cell>
          <cell r="W399">
            <v>0</v>
          </cell>
          <cell r="X399">
            <v>0</v>
          </cell>
          <cell r="Y399">
            <v>38516817</v>
          </cell>
          <cell r="Z399">
            <v>0</v>
          </cell>
          <cell r="AA399">
            <v>0</v>
          </cell>
          <cell r="AB399">
            <v>0</v>
          </cell>
          <cell r="AC399" t="str">
            <v>0</v>
          </cell>
          <cell r="AD399">
            <v>0</v>
          </cell>
        </row>
        <row r="400">
          <cell r="V400">
            <v>4000603</v>
          </cell>
          <cell r="W400">
            <v>0</v>
          </cell>
          <cell r="X400">
            <v>0</v>
          </cell>
          <cell r="Y400">
            <v>5</v>
          </cell>
          <cell r="Z400">
            <v>0</v>
          </cell>
          <cell r="AA400">
            <v>0</v>
          </cell>
          <cell r="AB400">
            <v>0</v>
          </cell>
          <cell r="AC400" t="str">
            <v>0</v>
          </cell>
          <cell r="AD400">
            <v>0</v>
          </cell>
        </row>
        <row r="401">
          <cell r="V401">
            <v>6000106</v>
          </cell>
          <cell r="W401">
            <v>0</v>
          </cell>
          <cell r="X401">
            <v>0</v>
          </cell>
          <cell r="Y401">
            <v>65315725</v>
          </cell>
          <cell r="Z401">
            <v>0</v>
          </cell>
          <cell r="AA401">
            <v>0</v>
          </cell>
          <cell r="AB401">
            <v>0</v>
          </cell>
          <cell r="AC401" t="str">
            <v>0</v>
          </cell>
          <cell r="AD401">
            <v>0</v>
          </cell>
        </row>
        <row r="402">
          <cell r="V402">
            <v>4000303</v>
          </cell>
          <cell r="W402">
            <v>0</v>
          </cell>
          <cell r="X402">
            <v>0</v>
          </cell>
          <cell r="Y402">
            <v>58748927</v>
          </cell>
          <cell r="Z402">
            <v>0</v>
          </cell>
          <cell r="AA402">
            <v>0</v>
          </cell>
          <cell r="AB402">
            <v>0</v>
          </cell>
          <cell r="AC402" t="str">
            <v>0</v>
          </cell>
          <cell r="AD402">
            <v>0</v>
          </cell>
        </row>
        <row r="403">
          <cell r="V403">
            <v>4000604</v>
          </cell>
          <cell r="W403">
            <v>0</v>
          </cell>
          <cell r="X403">
            <v>0</v>
          </cell>
          <cell r="Y403">
            <v>2683</v>
          </cell>
          <cell r="Z403">
            <v>0</v>
          </cell>
          <cell r="AA403">
            <v>0</v>
          </cell>
          <cell r="AB403">
            <v>0</v>
          </cell>
          <cell r="AC403" t="str">
            <v>0</v>
          </cell>
          <cell r="AD403">
            <v>0</v>
          </cell>
        </row>
        <row r="404">
          <cell r="V404">
            <v>8600714</v>
          </cell>
          <cell r="W404">
            <v>0</v>
          </cell>
          <cell r="X404">
            <v>0</v>
          </cell>
          <cell r="Y404">
            <v>946340</v>
          </cell>
          <cell r="Z404">
            <v>0</v>
          </cell>
          <cell r="AA404">
            <v>0</v>
          </cell>
          <cell r="AB404">
            <v>0</v>
          </cell>
          <cell r="AC404" t="str">
            <v>0</v>
          </cell>
          <cell r="AD404">
            <v>0</v>
          </cell>
        </row>
        <row r="405">
          <cell r="V405">
            <v>6060101</v>
          </cell>
          <cell r="W405">
            <v>0</v>
          </cell>
          <cell r="X405">
            <v>0</v>
          </cell>
          <cell r="Y405">
            <v>46399684</v>
          </cell>
          <cell r="Z405">
            <v>0</v>
          </cell>
          <cell r="AA405">
            <v>0</v>
          </cell>
          <cell r="AB405">
            <v>0</v>
          </cell>
          <cell r="AC405" t="str">
            <v>0</v>
          </cell>
          <cell r="AD405">
            <v>0</v>
          </cell>
        </row>
        <row r="406">
          <cell r="V406">
            <v>6060102</v>
          </cell>
          <cell r="W406">
            <v>0</v>
          </cell>
          <cell r="X406">
            <v>0</v>
          </cell>
          <cell r="Y406">
            <v>170162178</v>
          </cell>
          <cell r="Z406">
            <v>0</v>
          </cell>
          <cell r="AA406">
            <v>0</v>
          </cell>
          <cell r="AB406">
            <v>0</v>
          </cell>
          <cell r="AC406" t="str">
            <v>0</v>
          </cell>
          <cell r="AD406">
            <v>0</v>
          </cell>
        </row>
        <row r="407">
          <cell r="V407">
            <v>6060103</v>
          </cell>
          <cell r="W407">
            <v>0</v>
          </cell>
          <cell r="X407">
            <v>0</v>
          </cell>
          <cell r="Y407">
            <v>11270667</v>
          </cell>
          <cell r="Z407">
            <v>0</v>
          </cell>
          <cell r="AA407">
            <v>0</v>
          </cell>
          <cell r="AB407">
            <v>0</v>
          </cell>
          <cell r="AC407" t="str">
            <v>0</v>
          </cell>
          <cell r="AD407">
            <v>0</v>
          </cell>
        </row>
        <row r="408">
          <cell r="V408">
            <v>6060104</v>
          </cell>
          <cell r="W408">
            <v>0</v>
          </cell>
          <cell r="X408">
            <v>0</v>
          </cell>
          <cell r="Y408">
            <v>8648383</v>
          </cell>
          <cell r="Z408">
            <v>0</v>
          </cell>
          <cell r="AA408">
            <v>0</v>
          </cell>
          <cell r="AB408">
            <v>0</v>
          </cell>
          <cell r="AC408" t="str">
            <v>0</v>
          </cell>
          <cell r="AD408">
            <v>0</v>
          </cell>
        </row>
        <row r="409">
          <cell r="V409">
            <v>6060105</v>
          </cell>
          <cell r="W409">
            <v>0</v>
          </cell>
          <cell r="X409">
            <v>0</v>
          </cell>
          <cell r="Y409">
            <v>17133046</v>
          </cell>
          <cell r="Z409">
            <v>0</v>
          </cell>
          <cell r="AA409">
            <v>0</v>
          </cell>
          <cell r="AB409">
            <v>0</v>
          </cell>
          <cell r="AC409" t="str">
            <v>0</v>
          </cell>
          <cell r="AD409">
            <v>0</v>
          </cell>
        </row>
        <row r="410">
          <cell r="V410">
            <v>6060201</v>
          </cell>
          <cell r="W410">
            <v>0</v>
          </cell>
          <cell r="X410">
            <v>0</v>
          </cell>
          <cell r="Y410">
            <v>20199810</v>
          </cell>
          <cell r="Z410">
            <v>0</v>
          </cell>
          <cell r="AA410">
            <v>0</v>
          </cell>
          <cell r="AB410">
            <v>0</v>
          </cell>
          <cell r="AC410" t="str">
            <v>0</v>
          </cell>
          <cell r="AD410">
            <v>0</v>
          </cell>
        </row>
        <row r="411">
          <cell r="V411">
            <v>4310101</v>
          </cell>
          <cell r="W411">
            <v>0</v>
          </cell>
          <cell r="X411">
            <v>0</v>
          </cell>
          <cell r="Y411">
            <v>489208</v>
          </cell>
          <cell r="Z411">
            <v>0</v>
          </cell>
          <cell r="AA411">
            <v>0</v>
          </cell>
          <cell r="AB411">
            <v>0</v>
          </cell>
          <cell r="AC411" t="str">
            <v>0</v>
          </cell>
          <cell r="AD411">
            <v>0</v>
          </cell>
        </row>
        <row r="412">
          <cell r="V412">
            <v>4310103</v>
          </cell>
          <cell r="W412">
            <v>0</v>
          </cell>
          <cell r="X412">
            <v>0</v>
          </cell>
          <cell r="Y412">
            <v>751475</v>
          </cell>
          <cell r="Z412">
            <v>0</v>
          </cell>
          <cell r="AA412">
            <v>0</v>
          </cell>
          <cell r="AB412">
            <v>0</v>
          </cell>
          <cell r="AC412" t="str">
            <v>0</v>
          </cell>
          <cell r="AD412">
            <v>0</v>
          </cell>
        </row>
        <row r="413">
          <cell r="V413">
            <v>4310107</v>
          </cell>
          <cell r="W413">
            <v>0</v>
          </cell>
          <cell r="X413">
            <v>0</v>
          </cell>
          <cell r="Y413">
            <v>8673200</v>
          </cell>
          <cell r="Z413">
            <v>0</v>
          </cell>
          <cell r="AA413">
            <v>0</v>
          </cell>
          <cell r="AB413">
            <v>0</v>
          </cell>
          <cell r="AC413" t="str">
            <v>0</v>
          </cell>
          <cell r="AD413">
            <v>0</v>
          </cell>
        </row>
        <row r="414">
          <cell r="V414">
            <v>4310108</v>
          </cell>
          <cell r="W414">
            <v>0</v>
          </cell>
          <cell r="X414">
            <v>0</v>
          </cell>
          <cell r="Y414">
            <v>4745754</v>
          </cell>
          <cell r="Z414">
            <v>0</v>
          </cell>
          <cell r="AA414">
            <v>0</v>
          </cell>
          <cell r="AB414">
            <v>0</v>
          </cell>
          <cell r="AC414" t="str">
            <v>0</v>
          </cell>
          <cell r="AD414">
            <v>0</v>
          </cell>
        </row>
        <row r="415">
          <cell r="V415">
            <v>4310109</v>
          </cell>
          <cell r="W415">
            <v>0</v>
          </cell>
          <cell r="X415">
            <v>0</v>
          </cell>
          <cell r="Y415">
            <v>683502</v>
          </cell>
          <cell r="Z415">
            <v>0</v>
          </cell>
          <cell r="AA415">
            <v>0</v>
          </cell>
          <cell r="AB415">
            <v>0</v>
          </cell>
          <cell r="AC415" t="str">
            <v>0</v>
          </cell>
          <cell r="AD415">
            <v>0</v>
          </cell>
        </row>
        <row r="416">
          <cell r="V416">
            <v>230302</v>
          </cell>
          <cell r="W416">
            <v>0</v>
          </cell>
          <cell r="X416">
            <v>0</v>
          </cell>
          <cell r="Y416">
            <v>0</v>
          </cell>
          <cell r="Z416">
            <v>751475</v>
          </cell>
          <cell r="AA416">
            <v>0</v>
          </cell>
          <cell r="AB416">
            <v>0</v>
          </cell>
          <cell r="AC416" t="str">
            <v>0</v>
          </cell>
          <cell r="AD416">
            <v>0</v>
          </cell>
        </row>
        <row r="417">
          <cell r="V417">
            <v>240102</v>
          </cell>
          <cell r="W417">
            <v>0</v>
          </cell>
          <cell r="X417">
            <v>0</v>
          </cell>
          <cell r="Y417">
            <v>0</v>
          </cell>
          <cell r="Z417">
            <v>17147307</v>
          </cell>
          <cell r="AA417">
            <v>0</v>
          </cell>
          <cell r="AB417">
            <v>0</v>
          </cell>
          <cell r="AC417" t="str">
            <v>0</v>
          </cell>
          <cell r="AD417">
            <v>0</v>
          </cell>
        </row>
        <row r="418">
          <cell r="V418">
            <v>240902</v>
          </cell>
          <cell r="W418">
            <v>0</v>
          </cell>
          <cell r="X418">
            <v>0</v>
          </cell>
          <cell r="Y418">
            <v>0</v>
          </cell>
          <cell r="Z418">
            <v>29741585</v>
          </cell>
          <cell r="AA418">
            <v>0</v>
          </cell>
          <cell r="AB418">
            <v>0</v>
          </cell>
          <cell r="AC418" t="str">
            <v>0</v>
          </cell>
          <cell r="AD418">
            <v>0</v>
          </cell>
        </row>
        <row r="419">
          <cell r="V419">
            <v>250102</v>
          </cell>
          <cell r="W419">
            <v>0</v>
          </cell>
          <cell r="X419">
            <v>0</v>
          </cell>
          <cell r="Y419">
            <v>0</v>
          </cell>
          <cell r="Z419">
            <v>170162177</v>
          </cell>
          <cell r="AA419">
            <v>0</v>
          </cell>
          <cell r="AB419">
            <v>0</v>
          </cell>
          <cell r="AC419" t="str">
            <v>0</v>
          </cell>
          <cell r="AD419">
            <v>0</v>
          </cell>
        </row>
        <row r="420">
          <cell r="V420">
            <v>260102</v>
          </cell>
          <cell r="W420">
            <v>0</v>
          </cell>
          <cell r="X420">
            <v>0</v>
          </cell>
          <cell r="Y420">
            <v>0</v>
          </cell>
          <cell r="Z420">
            <v>11270668</v>
          </cell>
          <cell r="AA420">
            <v>0</v>
          </cell>
          <cell r="AB420">
            <v>0</v>
          </cell>
          <cell r="AC420" t="str">
            <v>0</v>
          </cell>
          <cell r="AD420">
            <v>0</v>
          </cell>
        </row>
        <row r="421">
          <cell r="V421">
            <v>270202</v>
          </cell>
          <cell r="W421">
            <v>0</v>
          </cell>
          <cell r="X421">
            <v>0</v>
          </cell>
          <cell r="Y421">
            <v>0</v>
          </cell>
          <cell r="Z421">
            <v>17321583</v>
          </cell>
          <cell r="AA421">
            <v>0</v>
          </cell>
          <cell r="AB421">
            <v>0</v>
          </cell>
          <cell r="AC421" t="str">
            <v>0</v>
          </cell>
          <cell r="AD421">
            <v>0</v>
          </cell>
        </row>
        <row r="422">
          <cell r="V422">
            <v>280202</v>
          </cell>
          <cell r="W422">
            <v>0</v>
          </cell>
          <cell r="X422">
            <v>0</v>
          </cell>
          <cell r="Y422">
            <v>0</v>
          </cell>
          <cell r="Z422">
            <v>22179693</v>
          </cell>
          <cell r="AA422">
            <v>0</v>
          </cell>
          <cell r="AB422">
            <v>0</v>
          </cell>
          <cell r="AC422" t="str">
            <v>0</v>
          </cell>
          <cell r="AD422">
            <v>0</v>
          </cell>
        </row>
        <row r="423">
          <cell r="V423">
            <v>1500145</v>
          </cell>
          <cell r="W423">
            <v>0</v>
          </cell>
          <cell r="X423">
            <v>0</v>
          </cell>
          <cell r="Y423">
            <v>4375132</v>
          </cell>
          <cell r="Z423">
            <v>9417197200</v>
          </cell>
          <cell r="AA423">
            <v>0</v>
          </cell>
          <cell r="AB423">
            <v>0</v>
          </cell>
          <cell r="AC423" t="str">
            <v>0</v>
          </cell>
          <cell r="AD423">
            <v>0</v>
          </cell>
        </row>
        <row r="424">
          <cell r="V424">
            <v>9290901</v>
          </cell>
          <cell r="W424">
            <v>0</v>
          </cell>
          <cell r="X424">
            <v>0</v>
          </cell>
          <cell r="Y424">
            <v>223730776</v>
          </cell>
          <cell r="Z424">
            <v>67014156</v>
          </cell>
          <cell r="AA424">
            <v>0</v>
          </cell>
          <cell r="AB424">
            <v>0</v>
          </cell>
          <cell r="AC424" t="str">
            <v>0</v>
          </cell>
          <cell r="AD424">
            <v>0</v>
          </cell>
        </row>
        <row r="425">
          <cell r="V425">
            <v>7020102</v>
          </cell>
          <cell r="W425">
            <v>0</v>
          </cell>
          <cell r="X425">
            <v>0</v>
          </cell>
          <cell r="Y425">
            <v>273987810</v>
          </cell>
          <cell r="Z425">
            <v>0</v>
          </cell>
          <cell r="AA425">
            <v>0</v>
          </cell>
          <cell r="AB425">
            <v>0</v>
          </cell>
          <cell r="AC425" t="str">
            <v>0</v>
          </cell>
          <cell r="AD425">
            <v>0</v>
          </cell>
        </row>
        <row r="426">
          <cell r="V426">
            <v>7020103</v>
          </cell>
          <cell r="W426">
            <v>0</v>
          </cell>
          <cell r="X426">
            <v>0</v>
          </cell>
          <cell r="Y426">
            <v>5405707</v>
          </cell>
          <cell r="Z426">
            <v>0</v>
          </cell>
          <cell r="AA426">
            <v>0</v>
          </cell>
          <cell r="AB426">
            <v>0</v>
          </cell>
          <cell r="AC426" t="str">
            <v>0</v>
          </cell>
          <cell r="AD426">
            <v>0</v>
          </cell>
        </row>
        <row r="427">
          <cell r="V427">
            <v>7020128</v>
          </cell>
          <cell r="W427">
            <v>0</v>
          </cell>
          <cell r="X427">
            <v>0</v>
          </cell>
          <cell r="Y427">
            <v>124581962</v>
          </cell>
          <cell r="Z427">
            <v>0</v>
          </cell>
          <cell r="AA427">
            <v>0</v>
          </cell>
          <cell r="AB427">
            <v>0</v>
          </cell>
          <cell r="AC427" t="str">
            <v>0</v>
          </cell>
          <cell r="AD427">
            <v>0</v>
          </cell>
        </row>
        <row r="428">
          <cell r="V428">
            <v>7020129</v>
          </cell>
          <cell r="W428">
            <v>0</v>
          </cell>
          <cell r="X428">
            <v>0</v>
          </cell>
          <cell r="Y428">
            <v>16802682</v>
          </cell>
          <cell r="Z428">
            <v>0</v>
          </cell>
          <cell r="AA428">
            <v>0</v>
          </cell>
          <cell r="AB428">
            <v>0</v>
          </cell>
          <cell r="AC428" t="str">
            <v>0</v>
          </cell>
          <cell r="AD428">
            <v>0</v>
          </cell>
        </row>
        <row r="429">
          <cell r="V429">
            <v>7020130</v>
          </cell>
          <cell r="W429">
            <v>0</v>
          </cell>
          <cell r="X429">
            <v>0</v>
          </cell>
          <cell r="Y429">
            <v>3811919</v>
          </cell>
          <cell r="Z429">
            <v>0</v>
          </cell>
          <cell r="AA429">
            <v>0</v>
          </cell>
          <cell r="AB429">
            <v>0</v>
          </cell>
          <cell r="AC429" t="str">
            <v>0</v>
          </cell>
          <cell r="AD429">
            <v>0</v>
          </cell>
        </row>
        <row r="430">
          <cell r="V430">
            <v>7020131</v>
          </cell>
          <cell r="W430">
            <v>0</v>
          </cell>
          <cell r="X430">
            <v>0</v>
          </cell>
          <cell r="Y430">
            <v>44869220</v>
          </cell>
          <cell r="Z430">
            <v>0</v>
          </cell>
          <cell r="AA430">
            <v>0</v>
          </cell>
          <cell r="AB430">
            <v>0</v>
          </cell>
          <cell r="AC430" t="str">
            <v>0</v>
          </cell>
          <cell r="AD430">
            <v>0</v>
          </cell>
        </row>
        <row r="431">
          <cell r="V431">
            <v>7020132</v>
          </cell>
          <cell r="W431">
            <v>0</v>
          </cell>
          <cell r="X431">
            <v>0</v>
          </cell>
          <cell r="Y431">
            <v>82144130</v>
          </cell>
          <cell r="Z431">
            <v>0</v>
          </cell>
          <cell r="AA431">
            <v>0</v>
          </cell>
          <cell r="AB431">
            <v>0</v>
          </cell>
          <cell r="AC431" t="str">
            <v>0</v>
          </cell>
          <cell r="AD431">
            <v>0</v>
          </cell>
        </row>
        <row r="432">
          <cell r="V432">
            <v>7020127</v>
          </cell>
          <cell r="W432">
            <v>0</v>
          </cell>
          <cell r="X432">
            <v>0</v>
          </cell>
          <cell r="Y432">
            <v>82500</v>
          </cell>
          <cell r="Z432">
            <v>0</v>
          </cell>
          <cell r="AA432">
            <v>0</v>
          </cell>
          <cell r="AB432">
            <v>0</v>
          </cell>
          <cell r="AC432" t="str">
            <v>0</v>
          </cell>
          <cell r="AD432">
            <v>0</v>
          </cell>
        </row>
        <row r="433">
          <cell r="V433">
            <v>7020134</v>
          </cell>
          <cell r="W433">
            <v>0</v>
          </cell>
          <cell r="X433">
            <v>0</v>
          </cell>
          <cell r="Y433">
            <v>12136447</v>
          </cell>
          <cell r="Z433">
            <v>0</v>
          </cell>
          <cell r="AA433">
            <v>0</v>
          </cell>
          <cell r="AB433">
            <v>0</v>
          </cell>
          <cell r="AC433" t="str">
            <v>0</v>
          </cell>
          <cell r="AD433">
            <v>0</v>
          </cell>
        </row>
        <row r="434">
          <cell r="V434">
            <v>7020136</v>
          </cell>
          <cell r="W434">
            <v>0</v>
          </cell>
          <cell r="X434">
            <v>0</v>
          </cell>
          <cell r="Y434">
            <v>1214999</v>
          </cell>
          <cell r="Z434">
            <v>0</v>
          </cell>
          <cell r="AA434">
            <v>0</v>
          </cell>
          <cell r="AB434">
            <v>0</v>
          </cell>
          <cell r="AC434" t="str">
            <v>0</v>
          </cell>
          <cell r="AD434">
            <v>0</v>
          </cell>
        </row>
        <row r="435">
          <cell r="V435">
            <v>7020202</v>
          </cell>
          <cell r="W435">
            <v>0</v>
          </cell>
          <cell r="X435">
            <v>0</v>
          </cell>
          <cell r="Y435">
            <v>365317080</v>
          </cell>
          <cell r="Z435">
            <v>0</v>
          </cell>
          <cell r="AA435">
            <v>0</v>
          </cell>
          <cell r="AB435">
            <v>0</v>
          </cell>
          <cell r="AC435" t="str">
            <v>0</v>
          </cell>
          <cell r="AD435">
            <v>0</v>
          </cell>
        </row>
        <row r="436">
          <cell r="V436">
            <v>7020203</v>
          </cell>
          <cell r="W436">
            <v>0</v>
          </cell>
          <cell r="X436">
            <v>0</v>
          </cell>
          <cell r="Y436">
            <v>7207609</v>
          </cell>
          <cell r="Z436">
            <v>0</v>
          </cell>
          <cell r="AA436">
            <v>0</v>
          </cell>
          <cell r="AB436">
            <v>0</v>
          </cell>
          <cell r="AC436" t="str">
            <v>0</v>
          </cell>
          <cell r="AD436">
            <v>0</v>
          </cell>
        </row>
        <row r="437">
          <cell r="V437">
            <v>7020228</v>
          </cell>
          <cell r="W437">
            <v>0</v>
          </cell>
          <cell r="X437">
            <v>0</v>
          </cell>
          <cell r="Y437">
            <v>166109282</v>
          </cell>
          <cell r="Z437">
            <v>0</v>
          </cell>
          <cell r="AA437">
            <v>0</v>
          </cell>
          <cell r="AB437">
            <v>0</v>
          </cell>
          <cell r="AC437" t="str">
            <v>0</v>
          </cell>
          <cell r="AD437">
            <v>0</v>
          </cell>
        </row>
        <row r="438">
          <cell r="V438">
            <v>7020229</v>
          </cell>
          <cell r="W438">
            <v>0</v>
          </cell>
          <cell r="X438">
            <v>0</v>
          </cell>
          <cell r="Y438">
            <v>22403577</v>
          </cell>
          <cell r="Z438">
            <v>0</v>
          </cell>
          <cell r="AA438">
            <v>0</v>
          </cell>
          <cell r="AB438">
            <v>0</v>
          </cell>
          <cell r="AC438" t="str">
            <v>0</v>
          </cell>
          <cell r="AD438">
            <v>0</v>
          </cell>
        </row>
        <row r="439">
          <cell r="V439">
            <v>7020230</v>
          </cell>
          <cell r="W439">
            <v>0</v>
          </cell>
          <cell r="X439">
            <v>0</v>
          </cell>
          <cell r="Y439">
            <v>5082559</v>
          </cell>
          <cell r="Z439">
            <v>0</v>
          </cell>
          <cell r="AA439">
            <v>0</v>
          </cell>
          <cell r="AB439">
            <v>0</v>
          </cell>
          <cell r="AC439" t="str">
            <v>0</v>
          </cell>
          <cell r="AD439">
            <v>0</v>
          </cell>
        </row>
        <row r="440">
          <cell r="V440">
            <v>7020231</v>
          </cell>
          <cell r="W440">
            <v>0</v>
          </cell>
          <cell r="X440">
            <v>0</v>
          </cell>
          <cell r="Y440">
            <v>59825627</v>
          </cell>
          <cell r="Z440">
            <v>0</v>
          </cell>
          <cell r="AA440">
            <v>0</v>
          </cell>
          <cell r="AB440">
            <v>0</v>
          </cell>
          <cell r="AC440" t="str">
            <v>0</v>
          </cell>
          <cell r="AD440">
            <v>0</v>
          </cell>
        </row>
        <row r="441">
          <cell r="V441">
            <v>7020232</v>
          </cell>
          <cell r="W441">
            <v>0</v>
          </cell>
          <cell r="X441">
            <v>0</v>
          </cell>
          <cell r="Y441">
            <v>109525507</v>
          </cell>
          <cell r="Z441">
            <v>0</v>
          </cell>
          <cell r="AA441">
            <v>0</v>
          </cell>
          <cell r="AB441">
            <v>0</v>
          </cell>
          <cell r="AC441" t="str">
            <v>0</v>
          </cell>
          <cell r="AD441">
            <v>0</v>
          </cell>
        </row>
        <row r="442">
          <cell r="V442">
            <v>7020227</v>
          </cell>
          <cell r="W442">
            <v>0</v>
          </cell>
          <cell r="X442">
            <v>0</v>
          </cell>
          <cell r="Y442">
            <v>1437044</v>
          </cell>
          <cell r="Z442">
            <v>0</v>
          </cell>
          <cell r="AA442">
            <v>0</v>
          </cell>
          <cell r="AB442">
            <v>0</v>
          </cell>
          <cell r="AC442" t="str">
            <v>0</v>
          </cell>
          <cell r="AD442">
            <v>0</v>
          </cell>
        </row>
        <row r="443">
          <cell r="V443">
            <v>7020234</v>
          </cell>
          <cell r="W443">
            <v>0</v>
          </cell>
          <cell r="X443">
            <v>0</v>
          </cell>
          <cell r="Y443">
            <v>16181929</v>
          </cell>
          <cell r="Z443">
            <v>0</v>
          </cell>
          <cell r="AA443">
            <v>0</v>
          </cell>
          <cell r="AB443">
            <v>0</v>
          </cell>
          <cell r="AC443" t="str">
            <v>0</v>
          </cell>
          <cell r="AD443">
            <v>0</v>
          </cell>
        </row>
        <row r="444">
          <cell r="V444">
            <v>7020236</v>
          </cell>
          <cell r="W444">
            <v>0</v>
          </cell>
          <cell r="X444">
            <v>0</v>
          </cell>
          <cell r="Y444">
            <v>1620000</v>
          </cell>
          <cell r="Z444">
            <v>0</v>
          </cell>
          <cell r="AA444">
            <v>0</v>
          </cell>
          <cell r="AB444">
            <v>0</v>
          </cell>
          <cell r="AC444" t="str">
            <v>0</v>
          </cell>
          <cell r="AD444">
            <v>0</v>
          </cell>
        </row>
        <row r="445">
          <cell r="V445">
            <v>7020302</v>
          </cell>
          <cell r="W445">
            <v>0</v>
          </cell>
          <cell r="X445">
            <v>0</v>
          </cell>
          <cell r="Y445">
            <v>273987810</v>
          </cell>
          <cell r="Z445">
            <v>0</v>
          </cell>
          <cell r="AA445">
            <v>0</v>
          </cell>
          <cell r="AB445">
            <v>0</v>
          </cell>
          <cell r="AC445" t="str">
            <v>0</v>
          </cell>
          <cell r="AD445">
            <v>0</v>
          </cell>
        </row>
        <row r="446">
          <cell r="V446">
            <v>7020303</v>
          </cell>
          <cell r="W446">
            <v>0</v>
          </cell>
          <cell r="X446">
            <v>0</v>
          </cell>
          <cell r="Y446">
            <v>5405707</v>
          </cell>
          <cell r="Z446">
            <v>0</v>
          </cell>
          <cell r="AA446">
            <v>0</v>
          </cell>
          <cell r="AB446">
            <v>0</v>
          </cell>
          <cell r="AC446" t="str">
            <v>0</v>
          </cell>
          <cell r="AD446">
            <v>0</v>
          </cell>
        </row>
        <row r="447">
          <cell r="V447">
            <v>7020328</v>
          </cell>
          <cell r="W447">
            <v>0</v>
          </cell>
          <cell r="X447">
            <v>0</v>
          </cell>
          <cell r="Y447">
            <v>124581962</v>
          </cell>
          <cell r="Z447">
            <v>0</v>
          </cell>
          <cell r="AA447">
            <v>0</v>
          </cell>
          <cell r="AB447">
            <v>0</v>
          </cell>
          <cell r="AC447" t="str">
            <v>0</v>
          </cell>
          <cell r="AD447">
            <v>0</v>
          </cell>
        </row>
        <row r="448">
          <cell r="V448">
            <v>7020329</v>
          </cell>
          <cell r="W448">
            <v>0</v>
          </cell>
          <cell r="X448">
            <v>0</v>
          </cell>
          <cell r="Y448">
            <v>16802682</v>
          </cell>
          <cell r="Z448">
            <v>0</v>
          </cell>
          <cell r="AA448">
            <v>0</v>
          </cell>
          <cell r="AB448">
            <v>0</v>
          </cell>
          <cell r="AC448" t="str">
            <v>0</v>
          </cell>
          <cell r="AD448">
            <v>0</v>
          </cell>
        </row>
        <row r="449">
          <cell r="V449">
            <v>7020330</v>
          </cell>
          <cell r="W449">
            <v>0</v>
          </cell>
          <cell r="X449">
            <v>0</v>
          </cell>
          <cell r="Y449">
            <v>3811920</v>
          </cell>
          <cell r="Z449">
            <v>0</v>
          </cell>
          <cell r="AA449">
            <v>0</v>
          </cell>
          <cell r="AB449">
            <v>0</v>
          </cell>
          <cell r="AC449" t="str">
            <v>0</v>
          </cell>
          <cell r="AD449">
            <v>0</v>
          </cell>
        </row>
        <row r="450">
          <cell r="V450">
            <v>7020331</v>
          </cell>
          <cell r="W450">
            <v>0</v>
          </cell>
          <cell r="X450">
            <v>0</v>
          </cell>
          <cell r="Y450">
            <v>44869220</v>
          </cell>
          <cell r="Z450">
            <v>0</v>
          </cell>
          <cell r="AA450">
            <v>0</v>
          </cell>
          <cell r="AB450">
            <v>0</v>
          </cell>
          <cell r="AC450" t="str">
            <v>0</v>
          </cell>
          <cell r="AD450">
            <v>0</v>
          </cell>
        </row>
        <row r="451">
          <cell r="V451">
            <v>7020332</v>
          </cell>
          <cell r="W451">
            <v>0</v>
          </cell>
          <cell r="X451">
            <v>0</v>
          </cell>
          <cell r="Y451">
            <v>82144130</v>
          </cell>
          <cell r="Z451">
            <v>0</v>
          </cell>
          <cell r="AA451">
            <v>0</v>
          </cell>
          <cell r="AB451">
            <v>0</v>
          </cell>
          <cell r="AC451" t="str">
            <v>0</v>
          </cell>
          <cell r="AD451">
            <v>0</v>
          </cell>
        </row>
        <row r="452">
          <cell r="V452">
            <v>7020327</v>
          </cell>
          <cell r="W452">
            <v>0</v>
          </cell>
          <cell r="X452">
            <v>0</v>
          </cell>
          <cell r="Y452">
            <v>2818427</v>
          </cell>
          <cell r="Z452">
            <v>0</v>
          </cell>
          <cell r="AA452">
            <v>0</v>
          </cell>
          <cell r="AB452">
            <v>0</v>
          </cell>
          <cell r="AC452" t="str">
            <v>0</v>
          </cell>
          <cell r="AD452">
            <v>0</v>
          </cell>
        </row>
        <row r="453">
          <cell r="V453">
            <v>7020334</v>
          </cell>
          <cell r="W453">
            <v>0</v>
          </cell>
          <cell r="X453">
            <v>0</v>
          </cell>
          <cell r="Y453">
            <v>12136447</v>
          </cell>
          <cell r="Z453">
            <v>0</v>
          </cell>
          <cell r="AA453">
            <v>0</v>
          </cell>
          <cell r="AB453">
            <v>0</v>
          </cell>
          <cell r="AC453" t="str">
            <v>0</v>
          </cell>
          <cell r="AD453">
            <v>0</v>
          </cell>
        </row>
        <row r="454">
          <cell r="V454">
            <v>7020336</v>
          </cell>
          <cell r="W454">
            <v>0</v>
          </cell>
          <cell r="X454">
            <v>0</v>
          </cell>
          <cell r="Y454">
            <v>1214999</v>
          </cell>
          <cell r="Z454">
            <v>0</v>
          </cell>
          <cell r="AA454">
            <v>0</v>
          </cell>
          <cell r="AB454">
            <v>0</v>
          </cell>
          <cell r="AC454" t="str">
            <v>0</v>
          </cell>
          <cell r="AD454">
            <v>0</v>
          </cell>
        </row>
        <row r="455">
          <cell r="V455">
            <v>6009901</v>
          </cell>
          <cell r="W455">
            <v>0</v>
          </cell>
          <cell r="X455">
            <v>0</v>
          </cell>
          <cell r="Y455">
            <v>0</v>
          </cell>
          <cell r="Z455">
            <v>415681579</v>
          </cell>
          <cell r="AA455">
            <v>0</v>
          </cell>
          <cell r="AB455">
            <v>0</v>
          </cell>
          <cell r="AC455" t="str">
            <v>0</v>
          </cell>
          <cell r="AD455">
            <v>0</v>
          </cell>
        </row>
        <row r="456">
          <cell r="V456">
            <v>6009902</v>
          </cell>
          <cell r="W456">
            <v>0</v>
          </cell>
          <cell r="X456">
            <v>0</v>
          </cell>
          <cell r="Y456">
            <v>0</v>
          </cell>
          <cell r="Z456">
            <v>497611120</v>
          </cell>
          <cell r="AA456">
            <v>0</v>
          </cell>
          <cell r="AB456">
            <v>0</v>
          </cell>
          <cell r="AC456" t="str">
            <v>0</v>
          </cell>
          <cell r="AD456">
            <v>0</v>
          </cell>
        </row>
        <row r="457">
          <cell r="V457">
            <v>6019902</v>
          </cell>
          <cell r="W457">
            <v>0</v>
          </cell>
          <cell r="X457">
            <v>0</v>
          </cell>
          <cell r="Y457">
            <v>0</v>
          </cell>
          <cell r="Z457">
            <v>415273205</v>
          </cell>
          <cell r="AA457">
            <v>0</v>
          </cell>
          <cell r="AB457">
            <v>0</v>
          </cell>
          <cell r="AC457" t="str">
            <v>0</v>
          </cell>
          <cell r="AD457">
            <v>0</v>
          </cell>
        </row>
        <row r="458">
          <cell r="V458">
            <v>6019903</v>
          </cell>
          <cell r="W458">
            <v>0</v>
          </cell>
          <cell r="X458">
            <v>0</v>
          </cell>
          <cell r="Y458">
            <v>0</v>
          </cell>
          <cell r="Z458">
            <v>56008941</v>
          </cell>
          <cell r="AA458">
            <v>0</v>
          </cell>
          <cell r="AB458">
            <v>0</v>
          </cell>
          <cell r="AC458" t="str">
            <v>0</v>
          </cell>
          <cell r="AD458">
            <v>0</v>
          </cell>
        </row>
        <row r="459">
          <cell r="V459">
            <v>6019904</v>
          </cell>
          <cell r="W459">
            <v>0</v>
          </cell>
          <cell r="X459">
            <v>0</v>
          </cell>
          <cell r="Y459">
            <v>0</v>
          </cell>
          <cell r="Z459">
            <v>12706398</v>
          </cell>
          <cell r="AA459">
            <v>0</v>
          </cell>
          <cell r="AB459">
            <v>0</v>
          </cell>
          <cell r="AC459" t="str">
            <v>0</v>
          </cell>
          <cell r="AD459">
            <v>0</v>
          </cell>
        </row>
        <row r="460">
          <cell r="V460">
            <v>6019905</v>
          </cell>
          <cell r="W460">
            <v>0</v>
          </cell>
          <cell r="X460">
            <v>0</v>
          </cell>
          <cell r="Y460">
            <v>0</v>
          </cell>
          <cell r="Z460">
            <v>4049999</v>
          </cell>
          <cell r="AA460">
            <v>0</v>
          </cell>
          <cell r="AB460">
            <v>0</v>
          </cell>
          <cell r="AC460" t="str">
            <v>0</v>
          </cell>
          <cell r="AD460">
            <v>0</v>
          </cell>
        </row>
        <row r="461">
          <cell r="V461">
            <v>6029999</v>
          </cell>
          <cell r="W461">
            <v>0</v>
          </cell>
          <cell r="X461">
            <v>0</v>
          </cell>
          <cell r="Y461">
            <v>0</v>
          </cell>
          <cell r="Z461">
            <v>18019023</v>
          </cell>
          <cell r="AA461">
            <v>0</v>
          </cell>
          <cell r="AB461">
            <v>0</v>
          </cell>
          <cell r="AC461" t="str">
            <v>0</v>
          </cell>
          <cell r="AD461">
            <v>0</v>
          </cell>
        </row>
        <row r="462">
          <cell r="V462">
            <v>6049901</v>
          </cell>
          <cell r="W462">
            <v>0</v>
          </cell>
          <cell r="X462">
            <v>0</v>
          </cell>
          <cell r="Y462">
            <v>0</v>
          </cell>
          <cell r="Z462">
            <v>275000</v>
          </cell>
          <cell r="AA462">
            <v>0</v>
          </cell>
          <cell r="AB462">
            <v>0</v>
          </cell>
          <cell r="AC462" t="str">
            <v>0</v>
          </cell>
          <cell r="AD462">
            <v>0</v>
          </cell>
        </row>
        <row r="463">
          <cell r="V463">
            <v>6059901</v>
          </cell>
          <cell r="W463">
            <v>0</v>
          </cell>
          <cell r="X463">
            <v>0</v>
          </cell>
          <cell r="Y463">
            <v>0</v>
          </cell>
          <cell r="Z463">
            <v>149564067</v>
          </cell>
          <cell r="AA463">
            <v>0</v>
          </cell>
          <cell r="AB463">
            <v>0</v>
          </cell>
          <cell r="AC463" t="str">
            <v>0</v>
          </cell>
          <cell r="AD463">
            <v>0</v>
          </cell>
        </row>
        <row r="464">
          <cell r="V464">
            <v>6069901</v>
          </cell>
          <cell r="W464">
            <v>0</v>
          </cell>
          <cell r="X464">
            <v>0</v>
          </cell>
          <cell r="Y464">
            <v>0</v>
          </cell>
          <cell r="Z464">
            <v>253613958</v>
          </cell>
          <cell r="AA464">
            <v>0</v>
          </cell>
          <cell r="AB464">
            <v>0</v>
          </cell>
          <cell r="AC464" t="str">
            <v>0</v>
          </cell>
          <cell r="AD464">
            <v>0</v>
          </cell>
        </row>
        <row r="465">
          <cell r="V465">
            <v>6069902</v>
          </cell>
          <cell r="W465">
            <v>0</v>
          </cell>
          <cell r="X465">
            <v>0</v>
          </cell>
          <cell r="Y465">
            <v>0</v>
          </cell>
          <cell r="Z465">
            <v>20199810</v>
          </cell>
          <cell r="AA465">
            <v>0</v>
          </cell>
          <cell r="AB465">
            <v>0</v>
          </cell>
          <cell r="AC465" t="str">
            <v>0</v>
          </cell>
          <cell r="AD465">
            <v>0</v>
          </cell>
        </row>
        <row r="466">
          <cell r="V466">
            <v>6099901</v>
          </cell>
          <cell r="W466">
            <v>0</v>
          </cell>
          <cell r="X466">
            <v>0</v>
          </cell>
          <cell r="Y466">
            <v>0</v>
          </cell>
          <cell r="Z466">
            <v>40454823</v>
          </cell>
          <cell r="AA466">
            <v>0</v>
          </cell>
          <cell r="AB466">
            <v>0</v>
          </cell>
          <cell r="AC466" t="str">
            <v>0</v>
          </cell>
          <cell r="AD466">
            <v>0</v>
          </cell>
        </row>
        <row r="467">
          <cell r="V467">
            <v>7029901</v>
          </cell>
          <cell r="W467">
            <v>0</v>
          </cell>
          <cell r="X467">
            <v>0</v>
          </cell>
          <cell r="Y467">
            <v>0</v>
          </cell>
          <cell r="Z467">
            <v>1</v>
          </cell>
          <cell r="AA467">
            <v>0</v>
          </cell>
          <cell r="AB467">
            <v>0</v>
          </cell>
          <cell r="AC467" t="str">
            <v>0</v>
          </cell>
          <cell r="AD467">
            <v>0</v>
          </cell>
        </row>
        <row r="468">
          <cell r="V468">
            <v>7029902</v>
          </cell>
          <cell r="W468">
            <v>0</v>
          </cell>
          <cell r="X468">
            <v>0</v>
          </cell>
          <cell r="Y468">
            <v>0</v>
          </cell>
          <cell r="Z468">
            <v>1</v>
          </cell>
          <cell r="AA468">
            <v>0</v>
          </cell>
          <cell r="AB468">
            <v>0</v>
          </cell>
          <cell r="AC468" t="str">
            <v>0</v>
          </cell>
          <cell r="AD468">
            <v>0</v>
          </cell>
        </row>
        <row r="469">
          <cell r="V469">
            <v>7029903</v>
          </cell>
          <cell r="W469">
            <v>0</v>
          </cell>
          <cell r="X469">
            <v>0</v>
          </cell>
          <cell r="Y469">
            <v>0</v>
          </cell>
          <cell r="Z469">
            <v>1</v>
          </cell>
          <cell r="AA469">
            <v>0</v>
          </cell>
          <cell r="AB469">
            <v>0</v>
          </cell>
          <cell r="AC469" t="str">
            <v>0</v>
          </cell>
          <cell r="AD469">
            <v>0</v>
          </cell>
        </row>
        <row r="470">
          <cell r="V470">
            <v>7020205</v>
          </cell>
          <cell r="W470">
            <v>0</v>
          </cell>
          <cell r="X470">
            <v>0</v>
          </cell>
          <cell r="Y470">
            <v>1</v>
          </cell>
          <cell r="Z470">
            <v>0</v>
          </cell>
          <cell r="AA470">
            <v>0</v>
          </cell>
          <cell r="AB470">
            <v>0</v>
          </cell>
          <cell r="AC470" t="str">
            <v>0</v>
          </cell>
          <cell r="AD470">
            <v>0</v>
          </cell>
        </row>
        <row r="471">
          <cell r="V471">
            <v>7020306</v>
          </cell>
          <cell r="W471">
            <v>0</v>
          </cell>
          <cell r="X471">
            <v>0</v>
          </cell>
          <cell r="Y471">
            <v>1</v>
          </cell>
          <cell r="Z471">
            <v>0</v>
          </cell>
          <cell r="AA471">
            <v>0</v>
          </cell>
          <cell r="AB471">
            <v>0</v>
          </cell>
          <cell r="AC471" t="str">
            <v>0</v>
          </cell>
          <cell r="AD471">
            <v>0</v>
          </cell>
        </row>
        <row r="472">
          <cell r="V472">
            <v>9900302</v>
          </cell>
          <cell r="W472">
            <v>0</v>
          </cell>
          <cell r="X472">
            <v>0</v>
          </cell>
          <cell r="Y472">
            <v>1</v>
          </cell>
          <cell r="Z472">
            <v>0</v>
          </cell>
          <cell r="AA472">
            <v>0</v>
          </cell>
          <cell r="AB472">
            <v>0</v>
          </cell>
          <cell r="AC472" t="str">
            <v>0</v>
          </cell>
          <cell r="AD472">
            <v>0</v>
          </cell>
        </row>
        <row r="473">
          <cell r="V473">
            <v>9900505</v>
          </cell>
          <cell r="W473">
            <v>0</v>
          </cell>
          <cell r="X473">
            <v>0</v>
          </cell>
          <cell r="Y473">
            <v>1</v>
          </cell>
          <cell r="Z473">
            <v>0</v>
          </cell>
          <cell r="AA473">
            <v>0</v>
          </cell>
          <cell r="AB473">
            <v>0</v>
          </cell>
          <cell r="AC473" t="str">
            <v>0</v>
          </cell>
          <cell r="AD473">
            <v>0</v>
          </cell>
        </row>
        <row r="474">
          <cell r="V474">
            <v>1640102</v>
          </cell>
          <cell r="W474">
            <v>0</v>
          </cell>
          <cell r="X474">
            <v>0</v>
          </cell>
          <cell r="Y474">
            <v>0</v>
          </cell>
          <cell r="Z474">
            <v>1</v>
          </cell>
          <cell r="AA474">
            <v>0</v>
          </cell>
          <cell r="AB474">
            <v>0</v>
          </cell>
          <cell r="AC474" t="str">
            <v>0</v>
          </cell>
          <cell r="AD474">
            <v>0</v>
          </cell>
        </row>
        <row r="475">
          <cell r="V475">
            <v>9909999</v>
          </cell>
          <cell r="W475">
            <v>0</v>
          </cell>
          <cell r="X475">
            <v>0</v>
          </cell>
          <cell r="Y475">
            <v>1</v>
          </cell>
          <cell r="Z475">
            <v>0</v>
          </cell>
          <cell r="AA475">
            <v>0</v>
          </cell>
          <cell r="AB475">
            <v>0</v>
          </cell>
          <cell r="AC475" t="str">
            <v>0</v>
          </cell>
          <cell r="AD475">
            <v>0</v>
          </cell>
        </row>
        <row r="476">
          <cell r="V476">
            <v>950401</v>
          </cell>
          <cell r="W476">
            <v>0</v>
          </cell>
          <cell r="X476">
            <v>0</v>
          </cell>
          <cell r="Y476">
            <v>0</v>
          </cell>
          <cell r="Z476">
            <v>1</v>
          </cell>
          <cell r="AA476">
            <v>0</v>
          </cell>
          <cell r="AB476">
            <v>0</v>
          </cell>
          <cell r="AC476" t="str">
            <v>0</v>
          </cell>
          <cell r="AD476">
            <v>0</v>
          </cell>
        </row>
        <row r="477">
          <cell r="V477">
            <v>8009901</v>
          </cell>
          <cell r="W477">
            <v>0</v>
          </cell>
          <cell r="X477">
            <v>0</v>
          </cell>
          <cell r="Y477">
            <v>1</v>
          </cell>
          <cell r="Z477">
            <v>0</v>
          </cell>
          <cell r="AA477">
            <v>0</v>
          </cell>
          <cell r="AB477">
            <v>0</v>
          </cell>
          <cell r="AC477" t="str">
            <v>0</v>
          </cell>
          <cell r="AD477">
            <v>0</v>
          </cell>
        </row>
        <row r="478">
          <cell r="V478">
            <v>9900102</v>
          </cell>
          <cell r="W478">
            <v>0</v>
          </cell>
          <cell r="X478">
            <v>0</v>
          </cell>
          <cell r="Y478">
            <v>0</v>
          </cell>
          <cell r="Z478">
            <v>1</v>
          </cell>
          <cell r="AA478">
            <v>0</v>
          </cell>
          <cell r="AB478">
            <v>0</v>
          </cell>
          <cell r="AC478" t="str">
            <v>0</v>
          </cell>
          <cell r="AD478">
            <v>0</v>
          </cell>
        </row>
        <row r="479">
          <cell r="V479">
            <v>8009902</v>
          </cell>
          <cell r="W479">
            <v>0</v>
          </cell>
          <cell r="X479">
            <v>0</v>
          </cell>
          <cell r="Y479">
            <v>1</v>
          </cell>
          <cell r="Z479">
            <v>0</v>
          </cell>
          <cell r="AA479">
            <v>0</v>
          </cell>
          <cell r="AB479">
            <v>0</v>
          </cell>
          <cell r="AC479" t="str">
            <v>0</v>
          </cell>
          <cell r="AD479">
            <v>0</v>
          </cell>
        </row>
        <row r="480">
          <cell r="V480">
            <v>9900202</v>
          </cell>
          <cell r="W480">
            <v>0</v>
          </cell>
          <cell r="X480">
            <v>0</v>
          </cell>
          <cell r="Y480">
            <v>0</v>
          </cell>
          <cell r="Z480">
            <v>1</v>
          </cell>
          <cell r="AA480">
            <v>0</v>
          </cell>
          <cell r="AB480">
            <v>0</v>
          </cell>
          <cell r="AC480" t="str">
            <v>0</v>
          </cell>
          <cell r="AD480">
            <v>0</v>
          </cell>
        </row>
        <row r="481">
          <cell r="V481">
            <v>9900401</v>
          </cell>
          <cell r="W481">
            <v>0</v>
          </cell>
          <cell r="X481">
            <v>0</v>
          </cell>
          <cell r="Y481">
            <v>1</v>
          </cell>
          <cell r="Z481">
            <v>0</v>
          </cell>
          <cell r="AA481">
            <v>0</v>
          </cell>
          <cell r="AB481">
            <v>0</v>
          </cell>
          <cell r="AC481" t="str">
            <v>0</v>
          </cell>
          <cell r="AD481">
            <v>0</v>
          </cell>
        </row>
        <row r="482">
          <cell r="V482">
            <v>8609901</v>
          </cell>
          <cell r="W482">
            <v>0</v>
          </cell>
          <cell r="X482">
            <v>0</v>
          </cell>
          <cell r="Y482">
            <v>0</v>
          </cell>
          <cell r="Z482">
            <v>1</v>
          </cell>
          <cell r="AA482">
            <v>0</v>
          </cell>
          <cell r="AB482">
            <v>0</v>
          </cell>
          <cell r="AC482" t="str">
            <v>0</v>
          </cell>
          <cell r="AD482">
            <v>0</v>
          </cell>
        </row>
        <row r="483">
          <cell r="V483">
            <v>9900402</v>
          </cell>
          <cell r="W483">
            <v>0</v>
          </cell>
          <cell r="X483">
            <v>0</v>
          </cell>
          <cell r="Y483">
            <v>1</v>
          </cell>
          <cell r="Z483">
            <v>0</v>
          </cell>
          <cell r="AA483">
            <v>0</v>
          </cell>
          <cell r="AB483">
            <v>0</v>
          </cell>
          <cell r="AC483" t="str">
            <v>0</v>
          </cell>
          <cell r="AD483">
            <v>0</v>
          </cell>
        </row>
        <row r="484">
          <cell r="V484">
            <v>4990101</v>
          </cell>
          <cell r="W484">
            <v>0</v>
          </cell>
          <cell r="X484">
            <v>0</v>
          </cell>
          <cell r="Y484">
            <v>0</v>
          </cell>
          <cell r="Z484">
            <v>1</v>
          </cell>
          <cell r="AA484">
            <v>0</v>
          </cell>
          <cell r="AB484">
            <v>0</v>
          </cell>
          <cell r="AC484" t="str">
            <v>0</v>
          </cell>
          <cell r="AD484">
            <v>0</v>
          </cell>
        </row>
        <row r="485">
          <cell r="V485">
            <v>9900501</v>
          </cell>
          <cell r="W485">
            <v>0</v>
          </cell>
          <cell r="X485">
            <v>0</v>
          </cell>
          <cell r="Y485">
            <v>1</v>
          </cell>
          <cell r="Z485">
            <v>0</v>
          </cell>
          <cell r="AA485">
            <v>0</v>
          </cell>
          <cell r="AB485">
            <v>0</v>
          </cell>
          <cell r="AC485" t="str">
            <v>0</v>
          </cell>
          <cell r="AD485">
            <v>0</v>
          </cell>
        </row>
        <row r="486">
          <cell r="V486">
            <v>9289999</v>
          </cell>
          <cell r="W486">
            <v>0</v>
          </cell>
          <cell r="X486">
            <v>0</v>
          </cell>
          <cell r="Y486">
            <v>0</v>
          </cell>
          <cell r="Z486">
            <v>1</v>
          </cell>
          <cell r="AA486">
            <v>0</v>
          </cell>
          <cell r="AB486">
            <v>0</v>
          </cell>
          <cell r="AC486" t="str">
            <v>0</v>
          </cell>
          <cell r="AD486">
            <v>0</v>
          </cell>
        </row>
        <row r="487">
          <cell r="V487">
            <v>9900502</v>
          </cell>
          <cell r="W487">
            <v>0</v>
          </cell>
          <cell r="X487">
            <v>0</v>
          </cell>
          <cell r="Y487">
            <v>0</v>
          </cell>
          <cell r="Z487">
            <v>1</v>
          </cell>
          <cell r="AA487">
            <v>0</v>
          </cell>
          <cell r="AB487">
            <v>0</v>
          </cell>
          <cell r="AC487" t="str">
            <v>0</v>
          </cell>
          <cell r="AD487">
            <v>0</v>
          </cell>
        </row>
        <row r="488">
          <cell r="V488">
            <v>9299999</v>
          </cell>
          <cell r="W488">
            <v>0</v>
          </cell>
          <cell r="X488">
            <v>0</v>
          </cell>
          <cell r="Y488">
            <v>1</v>
          </cell>
          <cell r="Z488">
            <v>0</v>
          </cell>
          <cell r="AA488">
            <v>0</v>
          </cell>
          <cell r="AB488">
            <v>0</v>
          </cell>
          <cell r="AC488" t="str">
            <v>0</v>
          </cell>
          <cell r="AD488">
            <v>0</v>
          </cell>
        </row>
        <row r="489">
          <cell r="V489">
            <v>9900503</v>
          </cell>
          <cell r="W489">
            <v>0</v>
          </cell>
          <cell r="X489">
            <v>0</v>
          </cell>
          <cell r="Y489">
            <v>0</v>
          </cell>
          <cell r="Z489">
            <v>1</v>
          </cell>
          <cell r="AA489">
            <v>0</v>
          </cell>
          <cell r="AB489">
            <v>0</v>
          </cell>
          <cell r="AC489" t="str">
            <v>0</v>
          </cell>
          <cell r="AD489">
            <v>0</v>
          </cell>
        </row>
        <row r="490">
          <cell r="V490">
            <v>9709999</v>
          </cell>
          <cell r="W490">
            <v>0</v>
          </cell>
          <cell r="X490">
            <v>0</v>
          </cell>
          <cell r="Y490">
            <v>1</v>
          </cell>
          <cell r="Z490">
            <v>0</v>
          </cell>
          <cell r="AA490">
            <v>0</v>
          </cell>
          <cell r="AB490">
            <v>0</v>
          </cell>
          <cell r="AC490" t="str">
            <v>0</v>
          </cell>
          <cell r="AD490">
            <v>0</v>
          </cell>
        </row>
        <row r="491">
          <cell r="V491">
            <v>1300204</v>
          </cell>
          <cell r="W491">
            <v>0</v>
          </cell>
          <cell r="X491">
            <v>0</v>
          </cell>
          <cell r="Y491">
            <v>9834000</v>
          </cell>
          <cell r="Z491">
            <v>0</v>
          </cell>
          <cell r="AA491">
            <v>0</v>
          </cell>
          <cell r="AB491">
            <v>0</v>
          </cell>
          <cell r="AC491" t="str">
            <v>0</v>
          </cell>
          <cell r="AD491">
            <v>0</v>
          </cell>
        </row>
        <row r="492">
          <cell r="V492">
            <v>8000202</v>
          </cell>
          <cell r="W492">
            <v>0</v>
          </cell>
          <cell r="X492">
            <v>0</v>
          </cell>
          <cell r="Y492">
            <v>0</v>
          </cell>
          <cell r="Z492">
            <v>17880000</v>
          </cell>
          <cell r="AA492">
            <v>0</v>
          </cell>
          <cell r="AB492">
            <v>0</v>
          </cell>
          <cell r="AC492" t="str">
            <v>0</v>
          </cell>
          <cell r="AD492">
            <v>0</v>
          </cell>
        </row>
        <row r="493">
          <cell r="V493">
            <v>1300203</v>
          </cell>
          <cell r="W493">
            <v>0</v>
          </cell>
          <cell r="X493">
            <v>0</v>
          </cell>
          <cell r="Y493">
            <v>9834000</v>
          </cell>
          <cell r="Z493">
            <v>0</v>
          </cell>
          <cell r="AA493">
            <v>0</v>
          </cell>
          <cell r="AB493">
            <v>0</v>
          </cell>
          <cell r="AC493" t="str">
            <v>0</v>
          </cell>
          <cell r="AD493">
            <v>0</v>
          </cell>
        </row>
        <row r="494">
          <cell r="V494">
            <v>4030105</v>
          </cell>
          <cell r="W494">
            <v>0</v>
          </cell>
          <cell r="X494">
            <v>0</v>
          </cell>
          <cell r="Y494">
            <v>6844792</v>
          </cell>
          <cell r="Z494">
            <v>0</v>
          </cell>
          <cell r="AA494">
            <v>0</v>
          </cell>
          <cell r="AB494">
            <v>0</v>
          </cell>
          <cell r="AC494" t="str">
            <v>0</v>
          </cell>
          <cell r="AD494">
            <v>0</v>
          </cell>
        </row>
        <row r="495">
          <cell r="V495">
            <v>6000205</v>
          </cell>
          <cell r="W495">
            <v>0</v>
          </cell>
          <cell r="X495">
            <v>0</v>
          </cell>
          <cell r="Y495">
            <v>10867785</v>
          </cell>
          <cell r="Z495">
            <v>0</v>
          </cell>
          <cell r="AA495">
            <v>0</v>
          </cell>
          <cell r="AB495">
            <v>0</v>
          </cell>
          <cell r="AC495" t="str">
            <v>0</v>
          </cell>
          <cell r="AD495">
            <v>0</v>
          </cell>
        </row>
        <row r="496">
          <cell r="V496">
            <v>8600205</v>
          </cell>
          <cell r="W496">
            <v>0</v>
          </cell>
          <cell r="X496">
            <v>0</v>
          </cell>
          <cell r="Y496">
            <v>359375</v>
          </cell>
          <cell r="Z496">
            <v>0</v>
          </cell>
          <cell r="AA496">
            <v>0</v>
          </cell>
          <cell r="AB496">
            <v>0</v>
          </cell>
          <cell r="AC496" t="str">
            <v>0</v>
          </cell>
          <cell r="AD496">
            <v>0</v>
          </cell>
        </row>
        <row r="497">
          <cell r="V497">
            <v>4030107</v>
          </cell>
          <cell r="W497">
            <v>0</v>
          </cell>
          <cell r="X497">
            <v>0</v>
          </cell>
          <cell r="Y497">
            <v>9189583</v>
          </cell>
          <cell r="Z497">
            <v>0</v>
          </cell>
          <cell r="AA497">
            <v>0</v>
          </cell>
          <cell r="AB497">
            <v>0</v>
          </cell>
          <cell r="AC497" t="str">
            <v>0</v>
          </cell>
          <cell r="AD497">
            <v>0</v>
          </cell>
        </row>
        <row r="498">
          <cell r="V498">
            <v>6000207</v>
          </cell>
          <cell r="W498">
            <v>0</v>
          </cell>
          <cell r="X498">
            <v>0</v>
          </cell>
          <cell r="Y498">
            <v>25068750</v>
          </cell>
          <cell r="Z498">
            <v>0</v>
          </cell>
          <cell r="AA498">
            <v>0</v>
          </cell>
          <cell r="AB498">
            <v>0</v>
          </cell>
          <cell r="AC498" t="str">
            <v>0</v>
          </cell>
          <cell r="AD498">
            <v>0</v>
          </cell>
        </row>
        <row r="499">
          <cell r="V499">
            <v>8600207</v>
          </cell>
          <cell r="W499">
            <v>0</v>
          </cell>
          <cell r="X499">
            <v>0</v>
          </cell>
          <cell r="Y499">
            <v>1000000</v>
          </cell>
          <cell r="Z499">
            <v>0</v>
          </cell>
          <cell r="AA499">
            <v>0</v>
          </cell>
          <cell r="AB499">
            <v>0</v>
          </cell>
          <cell r="AC499" t="str">
            <v>0</v>
          </cell>
          <cell r="AD499">
            <v>0</v>
          </cell>
        </row>
        <row r="500">
          <cell r="V500">
            <v>1980101</v>
          </cell>
          <cell r="W500">
            <v>0</v>
          </cell>
          <cell r="X500">
            <v>0</v>
          </cell>
          <cell r="Y500">
            <v>9037953644</v>
          </cell>
          <cell r="Z500">
            <v>9037953644</v>
          </cell>
          <cell r="AA500">
            <v>0</v>
          </cell>
          <cell r="AB500">
            <v>0</v>
          </cell>
          <cell r="AC500" t="str">
            <v>0</v>
          </cell>
          <cell r="AD500">
            <v>0</v>
          </cell>
        </row>
        <row r="501">
          <cell r="V501">
            <v>4060305</v>
          </cell>
          <cell r="W501">
            <v>0</v>
          </cell>
          <cell r="X501">
            <v>0</v>
          </cell>
          <cell r="Y501">
            <v>12477213</v>
          </cell>
          <cell r="Z501">
            <v>0</v>
          </cell>
          <cell r="AA501">
            <v>0</v>
          </cell>
          <cell r="AB501">
            <v>0</v>
          </cell>
          <cell r="AC501" t="str">
            <v>0</v>
          </cell>
          <cell r="AD501">
            <v>0</v>
          </cell>
        </row>
        <row r="502">
          <cell r="V502">
            <v>1450305</v>
          </cell>
          <cell r="W502">
            <v>0</v>
          </cell>
          <cell r="X502">
            <v>0</v>
          </cell>
          <cell r="Y502">
            <v>192338220</v>
          </cell>
          <cell r="Z502">
            <v>76250000</v>
          </cell>
          <cell r="AA502">
            <v>0</v>
          </cell>
          <cell r="AB502">
            <v>0</v>
          </cell>
          <cell r="AC502" t="str">
            <v>0</v>
          </cell>
          <cell r="AD502">
            <v>0</v>
          </cell>
        </row>
        <row r="503">
          <cell r="V503">
            <v>4060103</v>
          </cell>
          <cell r="W503">
            <v>0</v>
          </cell>
          <cell r="X503">
            <v>0</v>
          </cell>
          <cell r="Y503">
            <v>15138351</v>
          </cell>
          <cell r="Z503">
            <v>0</v>
          </cell>
          <cell r="AA503">
            <v>0</v>
          </cell>
          <cell r="AB503">
            <v>0</v>
          </cell>
          <cell r="AC503" t="str">
            <v>0</v>
          </cell>
          <cell r="AD503">
            <v>0</v>
          </cell>
        </row>
        <row r="504">
          <cell r="V504">
            <v>6020103</v>
          </cell>
          <cell r="W504">
            <v>0</v>
          </cell>
          <cell r="X504">
            <v>0</v>
          </cell>
          <cell r="Y504">
            <v>13969023</v>
          </cell>
          <cell r="Z504">
            <v>0</v>
          </cell>
          <cell r="AA504">
            <v>0</v>
          </cell>
          <cell r="AB504">
            <v>0</v>
          </cell>
          <cell r="AC504" t="str">
            <v>0</v>
          </cell>
          <cell r="AD504">
            <v>0</v>
          </cell>
        </row>
        <row r="505">
          <cell r="V505">
            <v>4060306</v>
          </cell>
          <cell r="W505">
            <v>0</v>
          </cell>
          <cell r="X505">
            <v>0</v>
          </cell>
          <cell r="Y505">
            <v>7742500</v>
          </cell>
          <cell r="Z505">
            <v>0</v>
          </cell>
          <cell r="AA505">
            <v>0</v>
          </cell>
          <cell r="AB505">
            <v>0</v>
          </cell>
          <cell r="AC505" t="str">
            <v>0</v>
          </cell>
          <cell r="AD505">
            <v>0</v>
          </cell>
        </row>
        <row r="506">
          <cell r="V506">
            <v>8600709</v>
          </cell>
          <cell r="W506">
            <v>0</v>
          </cell>
          <cell r="X506">
            <v>0</v>
          </cell>
          <cell r="Y506">
            <v>3110288</v>
          </cell>
          <cell r="Z506">
            <v>0</v>
          </cell>
          <cell r="AA506">
            <v>0</v>
          </cell>
          <cell r="AB506">
            <v>0</v>
          </cell>
          <cell r="AC506" t="str">
            <v>0</v>
          </cell>
          <cell r="AD506">
            <v>0</v>
          </cell>
        </row>
        <row r="507">
          <cell r="V507">
            <v>1450203</v>
          </cell>
          <cell r="W507">
            <v>0</v>
          </cell>
          <cell r="X507">
            <v>0</v>
          </cell>
          <cell r="Y507">
            <v>3000000</v>
          </cell>
          <cell r="Z507">
            <v>3000000</v>
          </cell>
          <cell r="AA507">
            <v>0</v>
          </cell>
          <cell r="AB507">
            <v>0</v>
          </cell>
          <cell r="AC507" t="str">
            <v>0</v>
          </cell>
          <cell r="AD507">
            <v>0</v>
          </cell>
        </row>
        <row r="508">
          <cell r="V508">
            <v>4030106</v>
          </cell>
          <cell r="W508">
            <v>0</v>
          </cell>
          <cell r="X508">
            <v>0</v>
          </cell>
          <cell r="Y508">
            <v>5302403</v>
          </cell>
          <cell r="Z508">
            <v>0</v>
          </cell>
          <cell r="AA508">
            <v>0</v>
          </cell>
          <cell r="AB508">
            <v>0</v>
          </cell>
          <cell r="AC508" t="str">
            <v>0</v>
          </cell>
          <cell r="AD508">
            <v>0</v>
          </cell>
        </row>
        <row r="509">
          <cell r="V509">
            <v>6000206</v>
          </cell>
          <cell r="W509">
            <v>0</v>
          </cell>
          <cell r="X509">
            <v>0</v>
          </cell>
          <cell r="Y509">
            <v>14880967</v>
          </cell>
          <cell r="Z509">
            <v>0</v>
          </cell>
          <cell r="AA509">
            <v>0</v>
          </cell>
          <cell r="AB509">
            <v>0</v>
          </cell>
          <cell r="AC509" t="str">
            <v>0</v>
          </cell>
          <cell r="AD509">
            <v>0</v>
          </cell>
        </row>
        <row r="510">
          <cell r="V510">
            <v>8600206</v>
          </cell>
          <cell r="W510">
            <v>0</v>
          </cell>
          <cell r="X510">
            <v>0</v>
          </cell>
          <cell r="Y510">
            <v>620040</v>
          </cell>
          <cell r="Z510">
            <v>0</v>
          </cell>
          <cell r="AA510">
            <v>0</v>
          </cell>
          <cell r="AB510">
            <v>0</v>
          </cell>
          <cell r="AC510" t="str">
            <v>0</v>
          </cell>
          <cell r="AD510">
            <v>0</v>
          </cell>
        </row>
        <row r="511">
          <cell r="V511">
            <v>9700901</v>
          </cell>
          <cell r="W511">
            <v>0</v>
          </cell>
          <cell r="X511">
            <v>0</v>
          </cell>
          <cell r="Y511">
            <v>0</v>
          </cell>
          <cell r="Z511">
            <v>93</v>
          </cell>
          <cell r="AA511">
            <v>0</v>
          </cell>
          <cell r="AB511">
            <v>0</v>
          </cell>
          <cell r="AC511" t="str">
            <v>0</v>
          </cell>
          <cell r="AD511">
            <v>0</v>
          </cell>
        </row>
        <row r="512">
          <cell r="V512">
            <v>9700101</v>
          </cell>
          <cell r="W512">
            <v>0</v>
          </cell>
          <cell r="X512">
            <v>0</v>
          </cell>
          <cell r="Y512">
            <v>0</v>
          </cell>
          <cell r="Z512">
            <v>2872724</v>
          </cell>
          <cell r="AA512">
            <v>0</v>
          </cell>
          <cell r="AB512">
            <v>0</v>
          </cell>
          <cell r="AC512" t="str">
            <v>0</v>
          </cell>
          <cell r="AD512">
            <v>0</v>
          </cell>
        </row>
        <row r="513">
          <cell r="V513">
            <v>4280101</v>
          </cell>
          <cell r="W513">
            <v>0</v>
          </cell>
          <cell r="X513">
            <v>0</v>
          </cell>
          <cell r="Y513">
            <v>123719</v>
          </cell>
          <cell r="Z513">
            <v>0</v>
          </cell>
          <cell r="AA513">
            <v>0</v>
          </cell>
          <cell r="AB513">
            <v>0</v>
          </cell>
          <cell r="AC513" t="str">
            <v>0</v>
          </cell>
          <cell r="AD513">
            <v>0</v>
          </cell>
        </row>
        <row r="514">
          <cell r="V514">
            <v>4280102</v>
          </cell>
          <cell r="W514">
            <v>0</v>
          </cell>
          <cell r="X514">
            <v>0</v>
          </cell>
          <cell r="Y514">
            <v>5769480</v>
          </cell>
          <cell r="Z514">
            <v>0</v>
          </cell>
          <cell r="AA514">
            <v>0</v>
          </cell>
          <cell r="AB514">
            <v>0</v>
          </cell>
          <cell r="AC514" t="str">
            <v>0</v>
          </cell>
          <cell r="AD514">
            <v>0</v>
          </cell>
        </row>
        <row r="515">
          <cell r="V515">
            <v>8600501</v>
          </cell>
          <cell r="W515">
            <v>0</v>
          </cell>
          <cell r="X515">
            <v>0</v>
          </cell>
          <cell r="Y515">
            <v>134270</v>
          </cell>
          <cell r="Z515">
            <v>0</v>
          </cell>
          <cell r="AA515">
            <v>0</v>
          </cell>
          <cell r="AB515">
            <v>0</v>
          </cell>
          <cell r="AC515" t="str">
            <v>0</v>
          </cell>
          <cell r="AD515">
            <v>0</v>
          </cell>
        </row>
        <row r="516">
          <cell r="V516">
            <v>8600504</v>
          </cell>
          <cell r="W516">
            <v>0</v>
          </cell>
          <cell r="X516">
            <v>0</v>
          </cell>
          <cell r="Y516">
            <v>805110</v>
          </cell>
          <cell r="Z516">
            <v>0</v>
          </cell>
          <cell r="AA516">
            <v>0</v>
          </cell>
          <cell r="AB516">
            <v>0</v>
          </cell>
          <cell r="AC516" t="str">
            <v>0</v>
          </cell>
          <cell r="AD516">
            <v>0</v>
          </cell>
        </row>
        <row r="517">
          <cell r="V517">
            <v>1450301</v>
          </cell>
          <cell r="W517">
            <v>0</v>
          </cell>
          <cell r="X517">
            <v>0</v>
          </cell>
          <cell r="Y517">
            <v>50000000</v>
          </cell>
          <cell r="Z517">
            <v>40000000</v>
          </cell>
          <cell r="AA517">
            <v>0</v>
          </cell>
          <cell r="AB517">
            <v>0</v>
          </cell>
          <cell r="AC517" t="str">
            <v>0</v>
          </cell>
          <cell r="AD517">
            <v>0</v>
          </cell>
        </row>
        <row r="518">
          <cell r="V518">
            <v>4200201</v>
          </cell>
          <cell r="W518">
            <v>0</v>
          </cell>
          <cell r="X518">
            <v>0</v>
          </cell>
          <cell r="Y518">
            <v>31405700</v>
          </cell>
          <cell r="Z518">
            <v>0</v>
          </cell>
          <cell r="AA518">
            <v>0</v>
          </cell>
          <cell r="AB518">
            <v>0</v>
          </cell>
          <cell r="AC518" t="str">
            <v>0</v>
          </cell>
          <cell r="AD518">
            <v>0</v>
          </cell>
        </row>
        <row r="519">
          <cell r="V519">
            <v>1450201</v>
          </cell>
          <cell r="W519">
            <v>0</v>
          </cell>
          <cell r="X519">
            <v>0</v>
          </cell>
          <cell r="Y519">
            <v>9000000</v>
          </cell>
          <cell r="Z519">
            <v>6000000</v>
          </cell>
          <cell r="AA519">
            <v>0</v>
          </cell>
          <cell r="AB519">
            <v>0</v>
          </cell>
          <cell r="AC519" t="str">
            <v>0</v>
          </cell>
          <cell r="AD519">
            <v>0</v>
          </cell>
        </row>
        <row r="520">
          <cell r="V520">
            <v>6010306</v>
          </cell>
          <cell r="W520">
            <v>0</v>
          </cell>
          <cell r="X520">
            <v>0</v>
          </cell>
          <cell r="Y520">
            <v>22270000</v>
          </cell>
          <cell r="Z520">
            <v>0</v>
          </cell>
          <cell r="AA520">
            <v>0</v>
          </cell>
          <cell r="AB520">
            <v>0</v>
          </cell>
          <cell r="AC520" t="str">
            <v>0</v>
          </cell>
          <cell r="AD520">
            <v>0</v>
          </cell>
        </row>
        <row r="521">
          <cell r="V521">
            <v>6040111</v>
          </cell>
          <cell r="W521">
            <v>0</v>
          </cell>
          <cell r="X521">
            <v>0</v>
          </cell>
          <cell r="Y521">
            <v>5463000</v>
          </cell>
          <cell r="Z521">
            <v>0</v>
          </cell>
          <cell r="AA521">
            <v>0</v>
          </cell>
          <cell r="AB521">
            <v>0</v>
          </cell>
          <cell r="AC521" t="str">
            <v>0</v>
          </cell>
          <cell r="AD521">
            <v>0</v>
          </cell>
        </row>
        <row r="522">
          <cell r="V522">
            <v>4260601</v>
          </cell>
          <cell r="W522">
            <v>0</v>
          </cell>
          <cell r="X522">
            <v>0</v>
          </cell>
          <cell r="Y522">
            <v>630500</v>
          </cell>
          <cell r="Z522">
            <v>0</v>
          </cell>
          <cell r="AA522">
            <v>0</v>
          </cell>
          <cell r="AB522">
            <v>0</v>
          </cell>
          <cell r="AC522" t="str">
            <v>0</v>
          </cell>
          <cell r="AD522">
            <v>0</v>
          </cell>
        </row>
        <row r="523">
          <cell r="V523">
            <v>4060201</v>
          </cell>
          <cell r="W523">
            <v>0</v>
          </cell>
          <cell r="X523">
            <v>0</v>
          </cell>
          <cell r="Y523">
            <v>6722000</v>
          </cell>
          <cell r="Z523">
            <v>0</v>
          </cell>
          <cell r="AA523">
            <v>0</v>
          </cell>
          <cell r="AB523">
            <v>0</v>
          </cell>
          <cell r="AC523" t="str">
            <v>0</v>
          </cell>
          <cell r="AD523">
            <v>0</v>
          </cell>
        </row>
        <row r="524">
          <cell r="V524">
            <v>8600705</v>
          </cell>
          <cell r="W524">
            <v>0</v>
          </cell>
          <cell r="X524">
            <v>0</v>
          </cell>
          <cell r="Y524">
            <v>1000500</v>
          </cell>
          <cell r="Z524">
            <v>0</v>
          </cell>
          <cell r="AA524">
            <v>0</v>
          </cell>
          <cell r="AB524">
            <v>0</v>
          </cell>
          <cell r="AC524" t="str">
            <v>0</v>
          </cell>
          <cell r="AD524">
            <v>0</v>
          </cell>
        </row>
        <row r="525">
          <cell r="V525">
            <v>6000208</v>
          </cell>
          <cell r="W525">
            <v>0</v>
          </cell>
          <cell r="X525">
            <v>0</v>
          </cell>
          <cell r="Y525">
            <v>19935625</v>
          </cell>
          <cell r="Z525">
            <v>0</v>
          </cell>
          <cell r="AA525">
            <v>0</v>
          </cell>
          <cell r="AB525">
            <v>0</v>
          </cell>
          <cell r="AC525" t="str">
            <v>0</v>
          </cell>
          <cell r="AD525">
            <v>0</v>
          </cell>
        </row>
        <row r="526">
          <cell r="V526">
            <v>4060502</v>
          </cell>
          <cell r="W526">
            <v>0</v>
          </cell>
          <cell r="X526">
            <v>0</v>
          </cell>
          <cell r="Y526">
            <v>5333500</v>
          </cell>
          <cell r="Z526">
            <v>0</v>
          </cell>
          <cell r="AA526">
            <v>0</v>
          </cell>
          <cell r="AB526">
            <v>0</v>
          </cell>
          <cell r="AC526" t="str">
            <v>0</v>
          </cell>
          <cell r="AD526">
            <v>0</v>
          </cell>
        </row>
        <row r="527">
          <cell r="V527">
            <v>4030108</v>
          </cell>
          <cell r="W527">
            <v>0</v>
          </cell>
          <cell r="X527">
            <v>0</v>
          </cell>
          <cell r="Y527">
            <v>7288675</v>
          </cell>
          <cell r="Z527">
            <v>0</v>
          </cell>
          <cell r="AA527">
            <v>0</v>
          </cell>
          <cell r="AB527">
            <v>0</v>
          </cell>
          <cell r="AC527" t="str">
            <v>0</v>
          </cell>
          <cell r="AD527">
            <v>0</v>
          </cell>
        </row>
        <row r="528">
          <cell r="V528">
            <v>6010204</v>
          </cell>
          <cell r="W528">
            <v>0</v>
          </cell>
          <cell r="X528">
            <v>0</v>
          </cell>
          <cell r="Y528">
            <v>4529104</v>
          </cell>
          <cell r="Z528">
            <v>0</v>
          </cell>
          <cell r="AA528">
            <v>0</v>
          </cell>
          <cell r="AB528">
            <v>0</v>
          </cell>
          <cell r="AC528" t="str">
            <v>0</v>
          </cell>
          <cell r="AD528">
            <v>0</v>
          </cell>
        </row>
        <row r="529">
          <cell r="V529">
            <v>8600208</v>
          </cell>
          <cell r="W529">
            <v>0</v>
          </cell>
          <cell r="X529">
            <v>0</v>
          </cell>
          <cell r="Y529">
            <v>6150400</v>
          </cell>
          <cell r="Z529">
            <v>0</v>
          </cell>
          <cell r="AA529">
            <v>0</v>
          </cell>
          <cell r="AB529">
            <v>0</v>
          </cell>
          <cell r="AC529" t="str">
            <v>0</v>
          </cell>
          <cell r="AD529">
            <v>0</v>
          </cell>
        </row>
        <row r="530">
          <cell r="V530">
            <v>4410101</v>
          </cell>
          <cell r="W530">
            <v>0</v>
          </cell>
          <cell r="X530">
            <v>0</v>
          </cell>
          <cell r="Y530">
            <v>6700000</v>
          </cell>
          <cell r="Z530">
            <v>0</v>
          </cell>
          <cell r="AA530">
            <v>0</v>
          </cell>
          <cell r="AB530">
            <v>0</v>
          </cell>
          <cell r="AC530" t="str">
            <v>0</v>
          </cell>
          <cell r="AD530">
            <v>0</v>
          </cell>
        </row>
        <row r="531">
          <cell r="V531">
            <v>4260101</v>
          </cell>
          <cell r="W531">
            <v>0</v>
          </cell>
          <cell r="X531">
            <v>0</v>
          </cell>
          <cell r="Y531">
            <v>1331683</v>
          </cell>
          <cell r="Z531">
            <v>0</v>
          </cell>
          <cell r="AA531">
            <v>0</v>
          </cell>
          <cell r="AB531">
            <v>0</v>
          </cell>
          <cell r="AC531" t="str">
            <v>0</v>
          </cell>
          <cell r="AD531">
            <v>0</v>
          </cell>
        </row>
        <row r="532">
          <cell r="V532">
            <v>4140102</v>
          </cell>
          <cell r="W532">
            <v>0</v>
          </cell>
          <cell r="X532">
            <v>0</v>
          </cell>
          <cell r="Y532">
            <v>322000</v>
          </cell>
          <cell r="Z532">
            <v>0</v>
          </cell>
          <cell r="AA532">
            <v>0</v>
          </cell>
          <cell r="AB532">
            <v>0</v>
          </cell>
          <cell r="AC532" t="str">
            <v>0</v>
          </cell>
          <cell r="AD532">
            <v>0</v>
          </cell>
        </row>
        <row r="533">
          <cell r="V533">
            <v>4140101</v>
          </cell>
          <cell r="W533">
            <v>0</v>
          </cell>
          <cell r="X533">
            <v>0</v>
          </cell>
          <cell r="Y533">
            <v>214400</v>
          </cell>
          <cell r="Z533">
            <v>0</v>
          </cell>
          <cell r="AA533">
            <v>0</v>
          </cell>
          <cell r="AB533">
            <v>0</v>
          </cell>
          <cell r="AC533" t="str">
            <v>0</v>
          </cell>
          <cell r="AD533">
            <v>0</v>
          </cell>
        </row>
        <row r="534">
          <cell r="V534">
            <v>4260202</v>
          </cell>
          <cell r="W534">
            <v>0</v>
          </cell>
          <cell r="X534">
            <v>0</v>
          </cell>
          <cell r="Y534">
            <v>48000</v>
          </cell>
          <cell r="Z534">
            <v>0</v>
          </cell>
          <cell r="AA534">
            <v>0</v>
          </cell>
          <cell r="AB534">
            <v>0</v>
          </cell>
          <cell r="AC534" t="str">
            <v>0</v>
          </cell>
          <cell r="AD534">
            <v>0</v>
          </cell>
        </row>
        <row r="535">
          <cell r="V535">
            <v>4240201</v>
          </cell>
          <cell r="W535">
            <v>0</v>
          </cell>
          <cell r="X535">
            <v>0</v>
          </cell>
          <cell r="Y535">
            <v>125000</v>
          </cell>
          <cell r="Z535">
            <v>0</v>
          </cell>
          <cell r="AA535">
            <v>0</v>
          </cell>
          <cell r="AB535">
            <v>0</v>
          </cell>
          <cell r="AC535" t="str">
            <v>0</v>
          </cell>
          <cell r="AD535">
            <v>0</v>
          </cell>
        </row>
        <row r="536">
          <cell r="V536">
            <v>8600704</v>
          </cell>
          <cell r="W536">
            <v>0</v>
          </cell>
          <cell r="X536">
            <v>0</v>
          </cell>
          <cell r="Y536">
            <v>2150000</v>
          </cell>
          <cell r="Z536">
            <v>0</v>
          </cell>
          <cell r="AA536">
            <v>0</v>
          </cell>
          <cell r="AB536">
            <v>0</v>
          </cell>
          <cell r="AC536" t="str">
            <v>0</v>
          </cell>
          <cell r="AD536">
            <v>0</v>
          </cell>
        </row>
        <row r="537">
          <cell r="V537">
            <v>6010201</v>
          </cell>
          <cell r="W537">
            <v>0</v>
          </cell>
          <cell r="X537">
            <v>0</v>
          </cell>
          <cell r="Y537">
            <v>338032072</v>
          </cell>
          <cell r="Z537">
            <v>0</v>
          </cell>
          <cell r="AA537">
            <v>0</v>
          </cell>
          <cell r="AB537">
            <v>0</v>
          </cell>
          <cell r="AC537" t="str">
            <v>0</v>
          </cell>
          <cell r="AD537">
            <v>0</v>
          </cell>
        </row>
        <row r="538">
          <cell r="V538">
            <v>4060206</v>
          </cell>
          <cell r="W538">
            <v>0</v>
          </cell>
          <cell r="X538">
            <v>0</v>
          </cell>
          <cell r="Y538">
            <v>2915950</v>
          </cell>
          <cell r="Z538">
            <v>0</v>
          </cell>
          <cell r="AA538">
            <v>0</v>
          </cell>
          <cell r="AB538">
            <v>0</v>
          </cell>
          <cell r="AC538" t="str">
            <v>0</v>
          </cell>
          <cell r="AD538">
            <v>0</v>
          </cell>
        </row>
        <row r="539">
          <cell r="V539">
            <v>4060203</v>
          </cell>
          <cell r="W539">
            <v>0</v>
          </cell>
          <cell r="X539">
            <v>0</v>
          </cell>
          <cell r="Y539">
            <v>2373650</v>
          </cell>
          <cell r="Z539">
            <v>0</v>
          </cell>
          <cell r="AA539">
            <v>0</v>
          </cell>
          <cell r="AB539">
            <v>0</v>
          </cell>
          <cell r="AC539" t="str">
            <v>0</v>
          </cell>
          <cell r="AD539">
            <v>0</v>
          </cell>
        </row>
        <row r="540">
          <cell r="V540">
            <v>4260603</v>
          </cell>
          <cell r="W540">
            <v>0</v>
          </cell>
          <cell r="X540">
            <v>0</v>
          </cell>
          <cell r="Y540">
            <v>1603500</v>
          </cell>
          <cell r="Z540">
            <v>0</v>
          </cell>
          <cell r="AA540">
            <v>0</v>
          </cell>
          <cell r="AB540">
            <v>0</v>
          </cell>
          <cell r="AC540" t="str">
            <v>0</v>
          </cell>
          <cell r="AD540">
            <v>0</v>
          </cell>
        </row>
        <row r="541">
          <cell r="V541">
            <v>6040104</v>
          </cell>
          <cell r="W541">
            <v>0</v>
          </cell>
          <cell r="X541">
            <v>0</v>
          </cell>
          <cell r="Y541">
            <v>7170000</v>
          </cell>
          <cell r="Z541">
            <v>0</v>
          </cell>
          <cell r="AA541">
            <v>0</v>
          </cell>
          <cell r="AB541">
            <v>0</v>
          </cell>
          <cell r="AC541" t="str">
            <v>0</v>
          </cell>
          <cell r="AD541">
            <v>0</v>
          </cell>
        </row>
        <row r="542">
          <cell r="V542">
            <v>6090106</v>
          </cell>
          <cell r="W542">
            <v>0</v>
          </cell>
          <cell r="X542">
            <v>0</v>
          </cell>
          <cell r="Y542">
            <v>275000</v>
          </cell>
          <cell r="Z542">
            <v>0</v>
          </cell>
          <cell r="AA542">
            <v>0</v>
          </cell>
          <cell r="AB542">
            <v>0</v>
          </cell>
          <cell r="AC542" t="str">
            <v>0</v>
          </cell>
          <cell r="AD542">
            <v>0</v>
          </cell>
        </row>
        <row r="543">
          <cell r="V543">
            <v>6040106</v>
          </cell>
          <cell r="W543">
            <v>0</v>
          </cell>
          <cell r="X543">
            <v>0</v>
          </cell>
          <cell r="Y543">
            <v>422400</v>
          </cell>
          <cell r="Z543">
            <v>0</v>
          </cell>
          <cell r="AA543">
            <v>0</v>
          </cell>
          <cell r="AB543">
            <v>0</v>
          </cell>
          <cell r="AC543" t="str">
            <v>0</v>
          </cell>
          <cell r="AD543">
            <v>0</v>
          </cell>
        </row>
        <row r="544">
          <cell r="V544">
            <v>6030104</v>
          </cell>
          <cell r="W544">
            <v>0</v>
          </cell>
          <cell r="X544">
            <v>0</v>
          </cell>
          <cell r="Y544">
            <v>275000</v>
          </cell>
          <cell r="Z544">
            <v>0</v>
          </cell>
          <cell r="AA544">
            <v>0</v>
          </cell>
          <cell r="AB544">
            <v>0</v>
          </cell>
          <cell r="AC544" t="str">
            <v>0</v>
          </cell>
          <cell r="AD544">
            <v>0</v>
          </cell>
        </row>
        <row r="545">
          <cell r="V545">
            <v>6000211</v>
          </cell>
          <cell r="W545">
            <v>0</v>
          </cell>
          <cell r="X545">
            <v>0</v>
          </cell>
          <cell r="Y545">
            <v>21831400</v>
          </cell>
          <cell r="Z545">
            <v>0</v>
          </cell>
          <cell r="AA545">
            <v>0</v>
          </cell>
          <cell r="AB545">
            <v>0</v>
          </cell>
          <cell r="AC545" t="str">
            <v>0</v>
          </cell>
          <cell r="AD545">
            <v>0</v>
          </cell>
        </row>
        <row r="546">
          <cell r="V546">
            <v>6040103</v>
          </cell>
          <cell r="W546">
            <v>0</v>
          </cell>
          <cell r="X546">
            <v>0</v>
          </cell>
          <cell r="Y546">
            <v>16755500</v>
          </cell>
          <cell r="Z546">
            <v>0</v>
          </cell>
          <cell r="AA546">
            <v>0</v>
          </cell>
          <cell r="AB546">
            <v>0</v>
          </cell>
          <cell r="AC546" t="str">
            <v>0</v>
          </cell>
          <cell r="AD546">
            <v>0</v>
          </cell>
        </row>
        <row r="547">
          <cell r="V547">
            <v>6020201</v>
          </cell>
          <cell r="W547">
            <v>0</v>
          </cell>
          <cell r="X547">
            <v>0</v>
          </cell>
          <cell r="Y547">
            <v>3640000</v>
          </cell>
          <cell r="Z547">
            <v>0</v>
          </cell>
          <cell r="AA547">
            <v>0</v>
          </cell>
          <cell r="AB547">
            <v>0</v>
          </cell>
          <cell r="AC547" t="str">
            <v>0</v>
          </cell>
          <cell r="AD547">
            <v>0</v>
          </cell>
        </row>
        <row r="548">
          <cell r="V548">
            <v>6010205</v>
          </cell>
          <cell r="W548">
            <v>0</v>
          </cell>
          <cell r="X548">
            <v>0</v>
          </cell>
          <cell r="Y548">
            <v>822225</v>
          </cell>
          <cell r="Z548">
            <v>0</v>
          </cell>
          <cell r="AA548">
            <v>0</v>
          </cell>
          <cell r="AB548">
            <v>0</v>
          </cell>
          <cell r="AC548" t="str">
            <v>0</v>
          </cell>
          <cell r="AD548">
            <v>0</v>
          </cell>
        </row>
        <row r="549">
          <cell r="V549">
            <v>6040101</v>
          </cell>
          <cell r="W549">
            <v>0</v>
          </cell>
          <cell r="X549">
            <v>0</v>
          </cell>
          <cell r="Y549">
            <v>112865511</v>
          </cell>
          <cell r="Z549">
            <v>12940644</v>
          </cell>
          <cell r="AA549">
            <v>0</v>
          </cell>
          <cell r="AB549">
            <v>0</v>
          </cell>
          <cell r="AC549" t="str">
            <v>0</v>
          </cell>
          <cell r="AD549">
            <v>0</v>
          </cell>
        </row>
        <row r="550">
          <cell r="V550">
            <v>6040102</v>
          </cell>
          <cell r="W550">
            <v>0</v>
          </cell>
          <cell r="X550">
            <v>0</v>
          </cell>
          <cell r="Y550">
            <v>19177800</v>
          </cell>
          <cell r="Z550">
            <v>0</v>
          </cell>
          <cell r="AA550">
            <v>0</v>
          </cell>
          <cell r="AB550">
            <v>0</v>
          </cell>
          <cell r="AC550" t="str">
            <v>0</v>
          </cell>
          <cell r="AD550">
            <v>0</v>
          </cell>
        </row>
        <row r="551">
          <cell r="V551">
            <v>6090110</v>
          </cell>
          <cell r="W551">
            <v>0</v>
          </cell>
          <cell r="X551">
            <v>0</v>
          </cell>
          <cell r="Y551">
            <v>14726000</v>
          </cell>
          <cell r="Z551">
            <v>0</v>
          </cell>
          <cell r="AA551">
            <v>0</v>
          </cell>
          <cell r="AB551">
            <v>0</v>
          </cell>
          <cell r="AC551" t="str">
            <v>0</v>
          </cell>
          <cell r="AD551">
            <v>0</v>
          </cell>
        </row>
        <row r="552">
          <cell r="V552">
            <v>6020203</v>
          </cell>
          <cell r="W552">
            <v>0</v>
          </cell>
          <cell r="X552">
            <v>0</v>
          </cell>
          <cell r="Y552">
            <v>220000</v>
          </cell>
          <cell r="Z552">
            <v>0</v>
          </cell>
          <cell r="AA552">
            <v>0</v>
          </cell>
          <cell r="AB552">
            <v>0</v>
          </cell>
          <cell r="AC552" t="str">
            <v>0</v>
          </cell>
          <cell r="AD552">
            <v>0</v>
          </cell>
        </row>
        <row r="553">
          <cell r="V553">
            <v>4140204</v>
          </cell>
          <cell r="W553">
            <v>0</v>
          </cell>
          <cell r="X553">
            <v>0</v>
          </cell>
          <cell r="Y553">
            <v>205000</v>
          </cell>
          <cell r="Z553">
            <v>0</v>
          </cell>
          <cell r="AA553">
            <v>0</v>
          </cell>
          <cell r="AB553">
            <v>0</v>
          </cell>
          <cell r="AC553" t="str">
            <v>0</v>
          </cell>
          <cell r="AD553">
            <v>0</v>
          </cell>
        </row>
        <row r="554">
          <cell r="V554">
            <v>4260102</v>
          </cell>
          <cell r="W554">
            <v>0</v>
          </cell>
          <cell r="X554">
            <v>0</v>
          </cell>
          <cell r="Y554">
            <v>7468000</v>
          </cell>
          <cell r="Z554">
            <v>0</v>
          </cell>
          <cell r="AA554">
            <v>0</v>
          </cell>
          <cell r="AB554">
            <v>0</v>
          </cell>
          <cell r="AC554" t="str">
            <v>0</v>
          </cell>
          <cell r="AD554">
            <v>0</v>
          </cell>
        </row>
        <row r="555">
          <cell r="V555">
            <v>8600702</v>
          </cell>
          <cell r="W555">
            <v>0</v>
          </cell>
          <cell r="X555">
            <v>0</v>
          </cell>
          <cell r="Y555">
            <v>4012200</v>
          </cell>
          <cell r="Z555">
            <v>0</v>
          </cell>
          <cell r="AA555">
            <v>0</v>
          </cell>
          <cell r="AB555">
            <v>0</v>
          </cell>
          <cell r="AC555" t="str">
            <v>0</v>
          </cell>
          <cell r="AD555">
            <v>0</v>
          </cell>
        </row>
        <row r="556">
          <cell r="V556">
            <v>8600711</v>
          </cell>
          <cell r="W556">
            <v>0</v>
          </cell>
          <cell r="X556">
            <v>0</v>
          </cell>
          <cell r="Y556">
            <v>775000</v>
          </cell>
          <cell r="Z556">
            <v>0</v>
          </cell>
          <cell r="AA556">
            <v>0</v>
          </cell>
          <cell r="AB556">
            <v>0</v>
          </cell>
          <cell r="AC556" t="str">
            <v>0</v>
          </cell>
          <cell r="AD556">
            <v>0</v>
          </cell>
        </row>
        <row r="557">
          <cell r="V557">
            <v>8600604</v>
          </cell>
          <cell r="W557">
            <v>0</v>
          </cell>
          <cell r="X557">
            <v>0</v>
          </cell>
          <cell r="Y557">
            <v>445155</v>
          </cell>
          <cell r="Z557">
            <v>0</v>
          </cell>
          <cell r="AA557">
            <v>0</v>
          </cell>
          <cell r="AB557">
            <v>0</v>
          </cell>
          <cell r="AC557" t="str">
            <v>0</v>
          </cell>
          <cell r="AD557">
            <v>0</v>
          </cell>
        </row>
        <row r="558">
          <cell r="V558">
            <v>8600703</v>
          </cell>
          <cell r="W558">
            <v>0</v>
          </cell>
          <cell r="X558">
            <v>0</v>
          </cell>
          <cell r="Y558">
            <v>12692081</v>
          </cell>
          <cell r="Z558">
            <v>0</v>
          </cell>
          <cell r="AA558">
            <v>0</v>
          </cell>
          <cell r="AB558">
            <v>0</v>
          </cell>
          <cell r="AC558" t="str">
            <v>0</v>
          </cell>
          <cell r="AD558">
            <v>0</v>
          </cell>
        </row>
        <row r="559">
          <cell r="V559">
            <v>4030112</v>
          </cell>
          <cell r="W559">
            <v>0</v>
          </cell>
          <cell r="X559">
            <v>0</v>
          </cell>
          <cell r="Y559">
            <v>2344375</v>
          </cell>
          <cell r="Z559">
            <v>0</v>
          </cell>
          <cell r="AA559">
            <v>0</v>
          </cell>
          <cell r="AB559">
            <v>0</v>
          </cell>
          <cell r="AC559" t="str">
            <v>0</v>
          </cell>
          <cell r="AD559">
            <v>0</v>
          </cell>
        </row>
        <row r="560">
          <cell r="V560">
            <v>6000212</v>
          </cell>
          <cell r="W560">
            <v>0</v>
          </cell>
          <cell r="X560">
            <v>0</v>
          </cell>
          <cell r="Y560">
            <v>1722475</v>
          </cell>
          <cell r="Z560">
            <v>0</v>
          </cell>
          <cell r="AA560">
            <v>0</v>
          </cell>
          <cell r="AB560">
            <v>0</v>
          </cell>
          <cell r="AC560" t="str">
            <v>0</v>
          </cell>
          <cell r="AD560">
            <v>0</v>
          </cell>
        </row>
        <row r="561">
          <cell r="V561">
            <v>4300101</v>
          </cell>
          <cell r="W561">
            <v>0</v>
          </cell>
          <cell r="X561">
            <v>0</v>
          </cell>
          <cell r="Y561">
            <v>900000</v>
          </cell>
          <cell r="Z561">
            <v>0</v>
          </cell>
          <cell r="AA561">
            <v>0</v>
          </cell>
          <cell r="AB561">
            <v>0</v>
          </cell>
          <cell r="AC561" t="str">
            <v>0</v>
          </cell>
          <cell r="AD561">
            <v>0</v>
          </cell>
        </row>
        <row r="562">
          <cell r="V562">
            <v>6010206</v>
          </cell>
          <cell r="W562">
            <v>0</v>
          </cell>
          <cell r="X562">
            <v>0</v>
          </cell>
          <cell r="Y562">
            <v>469700</v>
          </cell>
          <cell r="Z562">
            <v>0</v>
          </cell>
          <cell r="AA562">
            <v>0</v>
          </cell>
          <cell r="AB562">
            <v>0</v>
          </cell>
          <cell r="AC562" t="str">
            <v>0</v>
          </cell>
          <cell r="AD562">
            <v>0</v>
          </cell>
        </row>
        <row r="563">
          <cell r="V563">
            <v>6020104</v>
          </cell>
          <cell r="W563">
            <v>0</v>
          </cell>
          <cell r="X563">
            <v>0</v>
          </cell>
          <cell r="Y563">
            <v>190000</v>
          </cell>
          <cell r="Z563">
            <v>0</v>
          </cell>
          <cell r="AA563">
            <v>0</v>
          </cell>
          <cell r="AB563">
            <v>0</v>
          </cell>
          <cell r="AC563" t="str">
            <v>0</v>
          </cell>
          <cell r="AD563">
            <v>0</v>
          </cell>
        </row>
        <row r="564">
          <cell r="V564">
            <v>4260104</v>
          </cell>
          <cell r="W564">
            <v>0</v>
          </cell>
          <cell r="X564">
            <v>0</v>
          </cell>
          <cell r="Y564">
            <v>149900</v>
          </cell>
          <cell r="Z564">
            <v>0</v>
          </cell>
          <cell r="AA564">
            <v>0</v>
          </cell>
          <cell r="AB564">
            <v>0</v>
          </cell>
          <cell r="AC564" t="str">
            <v>0</v>
          </cell>
          <cell r="AD564">
            <v>0</v>
          </cell>
        </row>
        <row r="565">
          <cell r="V565">
            <v>6040112</v>
          </cell>
          <cell r="W565">
            <v>0</v>
          </cell>
          <cell r="X565">
            <v>0</v>
          </cell>
          <cell r="Y565">
            <v>650500</v>
          </cell>
          <cell r="Z565">
            <v>0</v>
          </cell>
          <cell r="AA565">
            <v>0</v>
          </cell>
          <cell r="AB565">
            <v>0</v>
          </cell>
          <cell r="AC565" t="str">
            <v>0</v>
          </cell>
          <cell r="AD565">
            <v>0</v>
          </cell>
        </row>
        <row r="566">
          <cell r="V566">
            <v>6090111</v>
          </cell>
          <cell r="W566">
            <v>0</v>
          </cell>
          <cell r="X566">
            <v>0</v>
          </cell>
          <cell r="Y566">
            <v>1500000</v>
          </cell>
          <cell r="Z566">
            <v>0</v>
          </cell>
          <cell r="AA566">
            <v>0</v>
          </cell>
          <cell r="AB566">
            <v>0</v>
          </cell>
          <cell r="AC566" t="str">
            <v>0</v>
          </cell>
          <cell r="AD566">
            <v>0</v>
          </cell>
        </row>
        <row r="567">
          <cell r="V567">
            <v>6090109</v>
          </cell>
          <cell r="W567">
            <v>0</v>
          </cell>
          <cell r="X567">
            <v>0</v>
          </cell>
          <cell r="Y567">
            <v>13390000</v>
          </cell>
          <cell r="Z567">
            <v>0</v>
          </cell>
          <cell r="AA567">
            <v>0</v>
          </cell>
          <cell r="AB567">
            <v>0</v>
          </cell>
          <cell r="AC567" t="str">
            <v>0</v>
          </cell>
          <cell r="AD567">
            <v>0</v>
          </cell>
        </row>
        <row r="568">
          <cell r="V568">
            <v>8600712</v>
          </cell>
          <cell r="W568">
            <v>0</v>
          </cell>
          <cell r="X568">
            <v>0</v>
          </cell>
          <cell r="Y568">
            <v>4101983</v>
          </cell>
          <cell r="Z568">
            <v>0</v>
          </cell>
          <cell r="AA568">
            <v>0</v>
          </cell>
          <cell r="AB568">
            <v>0</v>
          </cell>
          <cell r="AC568" t="str">
            <v>0</v>
          </cell>
          <cell r="AD568">
            <v>0</v>
          </cell>
        </row>
        <row r="569">
          <cell r="V569">
            <v>8600211</v>
          </cell>
          <cell r="W569">
            <v>0</v>
          </cell>
          <cell r="X569">
            <v>0</v>
          </cell>
          <cell r="Y569">
            <v>586450</v>
          </cell>
          <cell r="Z569">
            <v>0</v>
          </cell>
          <cell r="AA569">
            <v>0</v>
          </cell>
          <cell r="AB569">
            <v>0</v>
          </cell>
          <cell r="AC569" t="str">
            <v>0</v>
          </cell>
          <cell r="AD569">
            <v>0</v>
          </cell>
        </row>
        <row r="570">
          <cell r="V570">
            <v>8600701</v>
          </cell>
          <cell r="W570">
            <v>0</v>
          </cell>
          <cell r="X570">
            <v>0</v>
          </cell>
          <cell r="Y570">
            <v>9343577</v>
          </cell>
          <cell r="Z570">
            <v>0</v>
          </cell>
          <cell r="AA570">
            <v>0</v>
          </cell>
          <cell r="AB570">
            <v>0</v>
          </cell>
          <cell r="AC570" t="str">
            <v>0</v>
          </cell>
          <cell r="AD570">
            <v>0</v>
          </cell>
        </row>
        <row r="571">
          <cell r="V571">
            <v>4060202</v>
          </cell>
          <cell r="W571">
            <v>0</v>
          </cell>
          <cell r="X571">
            <v>0</v>
          </cell>
          <cell r="Y571">
            <v>275000</v>
          </cell>
          <cell r="Z571">
            <v>0</v>
          </cell>
          <cell r="AA571">
            <v>0</v>
          </cell>
          <cell r="AB571">
            <v>0</v>
          </cell>
          <cell r="AC571" t="str">
            <v>0</v>
          </cell>
          <cell r="AD571">
            <v>0</v>
          </cell>
        </row>
        <row r="572">
          <cell r="V572">
            <v>6010404</v>
          </cell>
          <cell r="W572">
            <v>0</v>
          </cell>
          <cell r="X572">
            <v>0</v>
          </cell>
          <cell r="Y572">
            <v>70000</v>
          </cell>
          <cell r="Z572">
            <v>0</v>
          </cell>
          <cell r="AA572">
            <v>0</v>
          </cell>
          <cell r="AB572">
            <v>0</v>
          </cell>
          <cell r="AC572" t="str">
            <v>0</v>
          </cell>
          <cell r="AD572">
            <v>0</v>
          </cell>
        </row>
        <row r="573">
          <cell r="V573">
            <v>4140201</v>
          </cell>
          <cell r="W573">
            <v>0</v>
          </cell>
          <cell r="X573">
            <v>0</v>
          </cell>
          <cell r="Y573">
            <v>375000</v>
          </cell>
          <cell r="Z573">
            <v>0</v>
          </cell>
          <cell r="AA573">
            <v>0</v>
          </cell>
          <cell r="AB573">
            <v>0</v>
          </cell>
          <cell r="AC573" t="str">
            <v>0</v>
          </cell>
          <cell r="AD573">
            <v>0</v>
          </cell>
        </row>
        <row r="574">
          <cell r="V574">
            <v>4260205</v>
          </cell>
          <cell r="W574">
            <v>0</v>
          </cell>
          <cell r="X574">
            <v>0</v>
          </cell>
          <cell r="Y574">
            <v>250000</v>
          </cell>
          <cell r="Z574">
            <v>0</v>
          </cell>
          <cell r="AA574">
            <v>0</v>
          </cell>
          <cell r="AB574">
            <v>0</v>
          </cell>
          <cell r="AC574" t="str">
            <v>0</v>
          </cell>
          <cell r="AD574">
            <v>0</v>
          </cell>
        </row>
        <row r="575">
          <cell r="V575">
            <v>8600605</v>
          </cell>
          <cell r="W575">
            <v>0</v>
          </cell>
          <cell r="X575">
            <v>0</v>
          </cell>
          <cell r="Y575">
            <v>278400</v>
          </cell>
          <cell r="Z575">
            <v>0</v>
          </cell>
          <cell r="AA575">
            <v>0</v>
          </cell>
          <cell r="AB575">
            <v>0</v>
          </cell>
          <cell r="AC575" t="str">
            <v>0</v>
          </cell>
          <cell r="AD575">
            <v>0</v>
          </cell>
        </row>
        <row r="576">
          <cell r="V576">
            <v>4260206</v>
          </cell>
          <cell r="W576">
            <v>0</v>
          </cell>
          <cell r="X576">
            <v>0</v>
          </cell>
          <cell r="Y576">
            <v>600000</v>
          </cell>
          <cell r="Z576">
            <v>0</v>
          </cell>
          <cell r="AA576">
            <v>0</v>
          </cell>
          <cell r="AB576">
            <v>0</v>
          </cell>
          <cell r="AC576" t="str">
            <v>0</v>
          </cell>
          <cell r="AD576">
            <v>0</v>
          </cell>
        </row>
        <row r="577">
          <cell r="V577">
            <v>4260605</v>
          </cell>
          <cell r="W577">
            <v>0</v>
          </cell>
          <cell r="X577">
            <v>0</v>
          </cell>
          <cell r="Y577">
            <v>266000</v>
          </cell>
          <cell r="Z577">
            <v>0</v>
          </cell>
          <cell r="AA577">
            <v>0</v>
          </cell>
          <cell r="AB577">
            <v>0</v>
          </cell>
          <cell r="AC577" t="str">
            <v>0</v>
          </cell>
          <cell r="AD577">
            <v>0</v>
          </cell>
        </row>
        <row r="578">
          <cell r="V578">
            <v>1460302</v>
          </cell>
          <cell r="W578">
            <v>0</v>
          </cell>
          <cell r="X578">
            <v>0</v>
          </cell>
          <cell r="Y578">
            <v>74779183</v>
          </cell>
          <cell r="Z578">
            <v>0</v>
          </cell>
          <cell r="AA578">
            <v>0</v>
          </cell>
          <cell r="AB578">
            <v>0</v>
          </cell>
          <cell r="AC578" t="str">
            <v>0</v>
          </cell>
          <cell r="AD578">
            <v>0</v>
          </cell>
        </row>
        <row r="579">
          <cell r="V579">
            <v>1400112</v>
          </cell>
          <cell r="W579">
            <v>0</v>
          </cell>
          <cell r="X579">
            <v>0</v>
          </cell>
          <cell r="Y579">
            <v>43341875</v>
          </cell>
          <cell r="Z579">
            <v>0</v>
          </cell>
          <cell r="AA579">
            <v>0</v>
          </cell>
          <cell r="AB579">
            <v>0</v>
          </cell>
          <cell r="AC579" t="str">
            <v>0</v>
          </cell>
          <cell r="AD579">
            <v>0</v>
          </cell>
        </row>
        <row r="580">
          <cell r="V580">
            <v>4240102</v>
          </cell>
          <cell r="W580">
            <v>0</v>
          </cell>
          <cell r="X580">
            <v>0</v>
          </cell>
          <cell r="Y580">
            <v>7935567</v>
          </cell>
          <cell r="Z580">
            <v>0</v>
          </cell>
          <cell r="AA580">
            <v>0</v>
          </cell>
          <cell r="AB580">
            <v>0</v>
          </cell>
          <cell r="AC580" t="str">
            <v>0</v>
          </cell>
          <cell r="AD580">
            <v>0</v>
          </cell>
        </row>
        <row r="581">
          <cell r="V581">
            <v>6010203</v>
          </cell>
          <cell r="W581">
            <v>0</v>
          </cell>
          <cell r="X581">
            <v>0</v>
          </cell>
          <cell r="Y581">
            <v>71420104</v>
          </cell>
          <cell r="Z581">
            <v>0</v>
          </cell>
          <cell r="AA581">
            <v>0</v>
          </cell>
          <cell r="AB581">
            <v>0</v>
          </cell>
          <cell r="AC581" t="str">
            <v>0</v>
          </cell>
          <cell r="AD581">
            <v>0</v>
          </cell>
        </row>
        <row r="582">
          <cell r="V582">
            <v>9280102</v>
          </cell>
          <cell r="W582">
            <v>0</v>
          </cell>
          <cell r="X582">
            <v>0</v>
          </cell>
          <cell r="Y582">
            <v>65565723.579999998</v>
          </cell>
          <cell r="Z582">
            <v>0</v>
          </cell>
          <cell r="AA582">
            <v>0</v>
          </cell>
          <cell r="AB582">
            <v>0</v>
          </cell>
          <cell r="AC582" t="str">
            <v>0</v>
          </cell>
          <cell r="AD582">
            <v>0</v>
          </cell>
        </row>
        <row r="583">
          <cell r="V583">
            <v>1500102</v>
          </cell>
          <cell r="W583">
            <v>0</v>
          </cell>
          <cell r="X583">
            <v>0</v>
          </cell>
          <cell r="Y583">
            <v>0</v>
          </cell>
          <cell r="Z583">
            <v>24100000</v>
          </cell>
          <cell r="AA583">
            <v>0</v>
          </cell>
          <cell r="AB583">
            <v>0</v>
          </cell>
          <cell r="AC583" t="str">
            <v>0</v>
          </cell>
          <cell r="AD583">
            <v>0</v>
          </cell>
        </row>
        <row r="584">
          <cell r="V584">
            <v>1500118</v>
          </cell>
          <cell r="W584">
            <v>0</v>
          </cell>
          <cell r="X584">
            <v>0</v>
          </cell>
          <cell r="Y584">
            <v>0</v>
          </cell>
          <cell r="Z584">
            <v>3882000</v>
          </cell>
          <cell r="AA584">
            <v>0</v>
          </cell>
          <cell r="AB584">
            <v>0</v>
          </cell>
          <cell r="AC584" t="str">
            <v>0</v>
          </cell>
          <cell r="AD584">
            <v>0</v>
          </cell>
        </row>
        <row r="585">
          <cell r="V585">
            <v>1500106</v>
          </cell>
          <cell r="W585">
            <v>0</v>
          </cell>
          <cell r="X585">
            <v>0</v>
          </cell>
          <cell r="Y585">
            <v>0</v>
          </cell>
          <cell r="Z585">
            <v>363920000</v>
          </cell>
          <cell r="AA585">
            <v>0</v>
          </cell>
          <cell r="AB585">
            <v>0</v>
          </cell>
          <cell r="AC585" t="str">
            <v>0</v>
          </cell>
          <cell r="AD585">
            <v>0</v>
          </cell>
        </row>
        <row r="586">
          <cell r="V586">
            <v>1500155</v>
          </cell>
          <cell r="W586">
            <v>0</v>
          </cell>
          <cell r="X586">
            <v>0</v>
          </cell>
          <cell r="Y586">
            <v>0</v>
          </cell>
          <cell r="Z586">
            <v>150000000</v>
          </cell>
          <cell r="AA586">
            <v>0</v>
          </cell>
          <cell r="AB586">
            <v>0</v>
          </cell>
          <cell r="AC586" t="str">
            <v>0</v>
          </cell>
          <cell r="AD586">
            <v>0</v>
          </cell>
        </row>
        <row r="587">
          <cell r="V587">
            <v>1500116</v>
          </cell>
          <cell r="W587">
            <v>0</v>
          </cell>
          <cell r="X587">
            <v>0</v>
          </cell>
          <cell r="Y587">
            <v>0</v>
          </cell>
          <cell r="Z587">
            <v>49400000</v>
          </cell>
          <cell r="AA587">
            <v>0</v>
          </cell>
          <cell r="AB587">
            <v>0</v>
          </cell>
          <cell r="AC587" t="str">
            <v>0</v>
          </cell>
          <cell r="AD587">
            <v>0</v>
          </cell>
        </row>
        <row r="588">
          <cell r="V588">
            <v>7020210</v>
          </cell>
          <cell r="W588">
            <v>0</v>
          </cell>
          <cell r="X588">
            <v>0</v>
          </cell>
          <cell r="Y588">
            <v>151158694</v>
          </cell>
          <cell r="Z588">
            <v>0</v>
          </cell>
          <cell r="AA588">
            <v>0</v>
          </cell>
          <cell r="AB588">
            <v>0</v>
          </cell>
          <cell r="AC588" t="str">
            <v>0</v>
          </cell>
          <cell r="AD588">
            <v>0</v>
          </cell>
        </row>
        <row r="589">
          <cell r="V589">
            <v>6010402</v>
          </cell>
          <cell r="W589">
            <v>0</v>
          </cell>
          <cell r="X589">
            <v>0</v>
          </cell>
          <cell r="Y589">
            <v>12636398</v>
          </cell>
          <cell r="Z589">
            <v>0</v>
          </cell>
          <cell r="AA589">
            <v>0</v>
          </cell>
          <cell r="AB589">
            <v>0</v>
          </cell>
          <cell r="AC589" t="str">
            <v>0</v>
          </cell>
          <cell r="AD589">
            <v>0</v>
          </cell>
        </row>
        <row r="590">
          <cell r="V590">
            <v>7020212</v>
          </cell>
          <cell r="W590">
            <v>0</v>
          </cell>
          <cell r="X590">
            <v>0</v>
          </cell>
          <cell r="Y590">
            <v>24541841</v>
          </cell>
          <cell r="Z590">
            <v>0</v>
          </cell>
          <cell r="AA590">
            <v>0</v>
          </cell>
          <cell r="AB590">
            <v>0</v>
          </cell>
          <cell r="AC590" t="str">
            <v>0</v>
          </cell>
          <cell r="AD590">
            <v>0</v>
          </cell>
        </row>
        <row r="591">
          <cell r="V591">
            <v>7020323</v>
          </cell>
          <cell r="W591">
            <v>0</v>
          </cell>
          <cell r="X591">
            <v>0</v>
          </cell>
          <cell r="Y591">
            <v>37800000</v>
          </cell>
          <cell r="Z591">
            <v>0</v>
          </cell>
          <cell r="AA591">
            <v>0</v>
          </cell>
          <cell r="AB591">
            <v>0</v>
          </cell>
          <cell r="AC591" t="str">
            <v>0</v>
          </cell>
          <cell r="AD591">
            <v>0</v>
          </cell>
        </row>
        <row r="592">
          <cell r="V592">
            <v>7020213</v>
          </cell>
          <cell r="W592">
            <v>0</v>
          </cell>
          <cell r="X592">
            <v>0</v>
          </cell>
          <cell r="Y592">
            <v>7177500</v>
          </cell>
          <cell r="Z592">
            <v>0</v>
          </cell>
          <cell r="AA592">
            <v>0</v>
          </cell>
          <cell r="AB592">
            <v>0</v>
          </cell>
          <cell r="AC592" t="str">
            <v>0</v>
          </cell>
          <cell r="AD592">
            <v>0</v>
          </cell>
        </row>
        <row r="593">
          <cell r="V593">
            <v>7020124</v>
          </cell>
          <cell r="W593">
            <v>0</v>
          </cell>
          <cell r="X593">
            <v>0</v>
          </cell>
          <cell r="Y593">
            <v>38940000</v>
          </cell>
          <cell r="Z593">
            <v>0</v>
          </cell>
          <cell r="AA593">
            <v>0</v>
          </cell>
          <cell r="AB593">
            <v>0</v>
          </cell>
          <cell r="AC593" t="str">
            <v>0</v>
          </cell>
          <cell r="AD593">
            <v>0</v>
          </cell>
        </row>
        <row r="594">
          <cell r="V594">
            <v>6010302</v>
          </cell>
          <cell r="W594">
            <v>0</v>
          </cell>
          <cell r="X594">
            <v>0</v>
          </cell>
          <cell r="Y594">
            <v>2500993</v>
          </cell>
          <cell r="Z594">
            <v>0</v>
          </cell>
          <cell r="AA594">
            <v>0</v>
          </cell>
          <cell r="AB594">
            <v>0</v>
          </cell>
          <cell r="AC594" t="str">
            <v>0</v>
          </cell>
          <cell r="AD594">
            <v>0</v>
          </cell>
        </row>
        <row r="595">
          <cell r="V595">
            <v>6010304</v>
          </cell>
          <cell r="W595">
            <v>0</v>
          </cell>
          <cell r="X595">
            <v>0</v>
          </cell>
          <cell r="Y595">
            <v>177948</v>
          </cell>
          <cell r="Z595">
            <v>0</v>
          </cell>
          <cell r="AA595">
            <v>0</v>
          </cell>
          <cell r="AB595">
            <v>0</v>
          </cell>
          <cell r="AC595" t="str">
            <v>0</v>
          </cell>
          <cell r="AD595">
            <v>0</v>
          </cell>
        </row>
        <row r="596">
          <cell r="V596">
            <v>7020319</v>
          </cell>
          <cell r="W596">
            <v>0</v>
          </cell>
          <cell r="X596">
            <v>0</v>
          </cell>
          <cell r="Y596">
            <v>4447882</v>
          </cell>
          <cell r="Z596">
            <v>0</v>
          </cell>
          <cell r="AA596">
            <v>0</v>
          </cell>
          <cell r="AB596">
            <v>0</v>
          </cell>
          <cell r="AC596" t="str">
            <v>0</v>
          </cell>
          <cell r="AD596">
            <v>0</v>
          </cell>
        </row>
        <row r="597">
          <cell r="V597">
            <v>7020320</v>
          </cell>
          <cell r="W597">
            <v>0</v>
          </cell>
          <cell r="X597">
            <v>0</v>
          </cell>
          <cell r="Y597">
            <v>6928129</v>
          </cell>
          <cell r="Z597">
            <v>0</v>
          </cell>
          <cell r="AA597">
            <v>0</v>
          </cell>
          <cell r="AB597">
            <v>0</v>
          </cell>
          <cell r="AC597" t="str">
            <v>0</v>
          </cell>
          <cell r="AD597">
            <v>0</v>
          </cell>
        </row>
        <row r="598">
          <cell r="V598">
            <v>7020109</v>
          </cell>
          <cell r="W598">
            <v>0</v>
          </cell>
          <cell r="X598">
            <v>0</v>
          </cell>
          <cell r="Y598">
            <v>629728512</v>
          </cell>
          <cell r="Z598">
            <v>0</v>
          </cell>
          <cell r="AA598">
            <v>0</v>
          </cell>
          <cell r="AB598">
            <v>0</v>
          </cell>
          <cell r="AC598" t="str">
            <v>0</v>
          </cell>
          <cell r="AD598">
            <v>0</v>
          </cell>
        </row>
        <row r="599">
          <cell r="V599">
            <v>7020211</v>
          </cell>
          <cell r="W599">
            <v>0</v>
          </cell>
          <cell r="X599">
            <v>0</v>
          </cell>
          <cell r="Y599">
            <v>1200000</v>
          </cell>
          <cell r="Z599">
            <v>0</v>
          </cell>
          <cell r="AA599">
            <v>0</v>
          </cell>
          <cell r="AB599">
            <v>0</v>
          </cell>
          <cell r="AC599" t="str">
            <v>0</v>
          </cell>
          <cell r="AD599">
            <v>0</v>
          </cell>
        </row>
        <row r="600">
          <cell r="V600">
            <v>7020226</v>
          </cell>
          <cell r="W600">
            <v>0</v>
          </cell>
          <cell r="X600">
            <v>0</v>
          </cell>
          <cell r="Y600">
            <v>5688442</v>
          </cell>
          <cell r="Z600">
            <v>0</v>
          </cell>
          <cell r="AA600">
            <v>0</v>
          </cell>
          <cell r="AB600">
            <v>0</v>
          </cell>
          <cell r="AC600" t="str">
            <v>0</v>
          </cell>
          <cell r="AD600">
            <v>0</v>
          </cell>
        </row>
        <row r="601">
          <cell r="V601">
            <v>7020104</v>
          </cell>
          <cell r="W601">
            <v>0</v>
          </cell>
          <cell r="X601">
            <v>0</v>
          </cell>
          <cell r="Y601">
            <v>7577387747</v>
          </cell>
          <cell r="Z601">
            <v>21926321</v>
          </cell>
          <cell r="AA601">
            <v>0</v>
          </cell>
          <cell r="AB601">
            <v>0</v>
          </cell>
          <cell r="AC601" t="str">
            <v>0</v>
          </cell>
          <cell r="AD601">
            <v>0</v>
          </cell>
        </row>
        <row r="602">
          <cell r="V602">
            <v>6090101</v>
          </cell>
          <cell r="W602">
            <v>0</v>
          </cell>
          <cell r="X602">
            <v>0</v>
          </cell>
          <cell r="Y602">
            <v>10563823</v>
          </cell>
          <cell r="Z602">
            <v>0</v>
          </cell>
          <cell r="AA602">
            <v>0</v>
          </cell>
          <cell r="AB602">
            <v>0</v>
          </cell>
          <cell r="AC602" t="str">
            <v>0</v>
          </cell>
          <cell r="AD602">
            <v>0</v>
          </cell>
        </row>
        <row r="603">
          <cell r="V603">
            <v>7020321</v>
          </cell>
          <cell r="W603">
            <v>0</v>
          </cell>
          <cell r="X603">
            <v>0</v>
          </cell>
          <cell r="Y603">
            <v>30301947</v>
          </cell>
          <cell r="Z603">
            <v>0</v>
          </cell>
          <cell r="AA603">
            <v>0</v>
          </cell>
          <cell r="AB603">
            <v>0</v>
          </cell>
          <cell r="AC603" t="str">
            <v>0</v>
          </cell>
          <cell r="AD603">
            <v>0</v>
          </cell>
        </row>
        <row r="604">
          <cell r="V604">
            <v>7020325</v>
          </cell>
          <cell r="W604">
            <v>0</v>
          </cell>
          <cell r="X604">
            <v>0</v>
          </cell>
          <cell r="Y604">
            <v>425000</v>
          </cell>
          <cell r="Z604">
            <v>0</v>
          </cell>
          <cell r="AA604">
            <v>0</v>
          </cell>
          <cell r="AB604">
            <v>0</v>
          </cell>
          <cell r="AC604" t="str">
            <v>0</v>
          </cell>
          <cell r="AD604">
            <v>0</v>
          </cell>
        </row>
        <row r="605">
          <cell r="V605">
            <v>7020314</v>
          </cell>
          <cell r="W605">
            <v>0</v>
          </cell>
          <cell r="X605">
            <v>0</v>
          </cell>
          <cell r="Y605">
            <v>2388081</v>
          </cell>
          <cell r="Z605">
            <v>0</v>
          </cell>
          <cell r="AA605">
            <v>0</v>
          </cell>
          <cell r="AB605">
            <v>0</v>
          </cell>
          <cell r="AC605" t="str">
            <v>0</v>
          </cell>
          <cell r="AD605">
            <v>0</v>
          </cell>
        </row>
        <row r="606">
          <cell r="V606">
            <v>7020315</v>
          </cell>
          <cell r="W606">
            <v>0</v>
          </cell>
          <cell r="X606">
            <v>0</v>
          </cell>
          <cell r="Y606">
            <v>1980000</v>
          </cell>
          <cell r="Z606">
            <v>0</v>
          </cell>
          <cell r="AA606">
            <v>0</v>
          </cell>
          <cell r="AB606">
            <v>0</v>
          </cell>
          <cell r="AC606" t="str">
            <v>0</v>
          </cell>
          <cell r="AD606">
            <v>0</v>
          </cell>
        </row>
        <row r="607">
          <cell r="V607">
            <v>7020316</v>
          </cell>
          <cell r="W607">
            <v>0</v>
          </cell>
          <cell r="X607">
            <v>0</v>
          </cell>
          <cell r="Y607">
            <v>1011845</v>
          </cell>
          <cell r="Z607">
            <v>0</v>
          </cell>
          <cell r="AA607">
            <v>0</v>
          </cell>
          <cell r="AB607">
            <v>0</v>
          </cell>
          <cell r="AC607" t="str">
            <v>0</v>
          </cell>
          <cell r="AD607">
            <v>0</v>
          </cell>
        </row>
        <row r="608">
          <cell r="V608">
            <v>7020317</v>
          </cell>
          <cell r="W608">
            <v>0</v>
          </cell>
          <cell r="X608">
            <v>0</v>
          </cell>
          <cell r="Y608">
            <v>3040461</v>
          </cell>
          <cell r="Z608">
            <v>0</v>
          </cell>
          <cell r="AA608">
            <v>0</v>
          </cell>
          <cell r="AB608">
            <v>0</v>
          </cell>
          <cell r="AC608" t="str">
            <v>0</v>
          </cell>
          <cell r="AD608">
            <v>0</v>
          </cell>
        </row>
        <row r="609">
          <cell r="V609">
            <v>6010305</v>
          </cell>
          <cell r="W609">
            <v>0</v>
          </cell>
          <cell r="X609">
            <v>0</v>
          </cell>
          <cell r="Y609">
            <v>31060000</v>
          </cell>
          <cell r="Z609">
            <v>0</v>
          </cell>
          <cell r="AA609">
            <v>0</v>
          </cell>
          <cell r="AB609">
            <v>0</v>
          </cell>
          <cell r="AC609" t="str">
            <v>0</v>
          </cell>
          <cell r="AD609">
            <v>0</v>
          </cell>
        </row>
        <row r="610">
          <cell r="V610">
            <v>6010501</v>
          </cell>
          <cell r="W610">
            <v>0</v>
          </cell>
          <cell r="X610">
            <v>0</v>
          </cell>
          <cell r="Y610">
            <v>4050000</v>
          </cell>
          <cell r="Z610">
            <v>0</v>
          </cell>
          <cell r="AA610">
            <v>0</v>
          </cell>
          <cell r="AB610">
            <v>0</v>
          </cell>
          <cell r="AC610" t="str">
            <v>0</v>
          </cell>
          <cell r="AD610">
            <v>0</v>
          </cell>
        </row>
        <row r="611"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</row>
        <row r="612"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</row>
        <row r="613"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</row>
        <row r="614"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</row>
        <row r="615"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</row>
        <row r="616"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</row>
        <row r="617"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</row>
        <row r="618"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</row>
        <row r="619"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</row>
        <row r="620"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</row>
        <row r="621"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</row>
        <row r="622"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</row>
        <row r="623"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</row>
        <row r="624"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</row>
        <row r="625"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</row>
        <row r="626"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</row>
        <row r="627"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</row>
        <row r="628"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</row>
        <row r="629"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</row>
        <row r="630"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</row>
        <row r="631"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</row>
        <row r="632"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</row>
        <row r="633"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</row>
        <row r="634"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</row>
        <row r="635"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</row>
        <row r="636"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</row>
        <row r="637"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</row>
        <row r="638"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</row>
        <row r="639"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</row>
        <row r="640"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</row>
        <row r="641"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</row>
        <row r="642"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</row>
        <row r="643"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</row>
        <row r="644"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</row>
        <row r="645"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</row>
        <row r="646"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</row>
        <row r="647"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</row>
        <row r="648"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</row>
        <row r="649"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</row>
        <row r="650"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</row>
        <row r="651"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</row>
        <row r="652"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</row>
        <row r="653"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</row>
        <row r="654"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</row>
        <row r="655"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</row>
        <row r="656"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</row>
        <row r="657"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</row>
        <row r="658"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</row>
        <row r="659"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</row>
        <row r="660"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</row>
        <row r="661"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</row>
        <row r="662"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</row>
        <row r="663"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</row>
        <row r="664"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</row>
        <row r="665"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</row>
        <row r="666"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</row>
        <row r="667"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</row>
        <row r="668">
          <cell r="V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</row>
        <row r="669"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</row>
        <row r="670"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</row>
        <row r="671"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</row>
        <row r="672"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</row>
        <row r="673"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</row>
        <row r="674"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</row>
        <row r="675">
          <cell r="V675">
            <v>0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</row>
        <row r="676">
          <cell r="V676">
            <v>0</v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</row>
        <row r="677"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</row>
        <row r="678"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</row>
        <row r="679"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</row>
        <row r="680"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</row>
        <row r="681"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</row>
        <row r="682"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</row>
        <row r="683"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</row>
        <row r="684">
          <cell r="V684">
            <v>0</v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</row>
        <row r="685"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</row>
        <row r="686"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</row>
        <row r="687"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</row>
        <row r="688"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</row>
        <row r="689"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</row>
        <row r="690"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</row>
        <row r="691">
          <cell r="V691">
            <v>0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</row>
        <row r="692"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</row>
        <row r="693">
          <cell r="V693">
            <v>0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</row>
        <row r="694">
          <cell r="V694">
            <v>0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</row>
        <row r="695"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</row>
        <row r="696">
          <cell r="V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</row>
        <row r="697"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</row>
        <row r="698"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</row>
        <row r="699"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</row>
        <row r="700"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</row>
        <row r="701"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</row>
        <row r="702"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</row>
        <row r="703"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</row>
        <row r="704"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</row>
        <row r="705"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</row>
        <row r="706"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</row>
        <row r="707"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</row>
        <row r="708"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</row>
        <row r="709"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</row>
        <row r="710"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</row>
        <row r="711"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</row>
        <row r="712">
          <cell r="V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</row>
        <row r="713"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</row>
        <row r="714"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</row>
        <row r="715"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</row>
        <row r="716"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</row>
        <row r="717"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</row>
        <row r="718"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</row>
        <row r="719"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</row>
        <row r="720"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</row>
        <row r="721"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</row>
        <row r="722"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</row>
        <row r="723"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</row>
        <row r="724"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</row>
        <row r="725"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</row>
        <row r="726"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</row>
        <row r="727"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</row>
        <row r="728"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</row>
        <row r="729"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</row>
        <row r="730"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</row>
        <row r="731"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</row>
        <row r="732"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</row>
        <row r="733"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</row>
        <row r="734"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</row>
        <row r="735"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</row>
        <row r="736"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</row>
        <row r="737"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</row>
        <row r="738"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</row>
        <row r="739"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</row>
        <row r="740"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</row>
        <row r="741"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</row>
        <row r="742"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</row>
        <row r="743"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</row>
        <row r="744"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</row>
        <row r="745"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</row>
        <row r="746"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</row>
        <row r="747"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</row>
        <row r="748"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</row>
        <row r="749"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</row>
        <row r="750"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</row>
        <row r="751"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</row>
        <row r="752"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</row>
        <row r="753"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</row>
        <row r="754"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</row>
        <row r="755"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</row>
        <row r="756"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</row>
        <row r="757"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</row>
        <row r="758"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</row>
        <row r="759"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</row>
        <row r="760"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</row>
        <row r="761"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</row>
        <row r="762"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</row>
        <row r="763"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</row>
        <row r="764"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</row>
        <row r="765"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  <cell r="AD765">
            <v>0</v>
          </cell>
        </row>
        <row r="766"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</row>
        <row r="767"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</row>
        <row r="768"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</row>
        <row r="769"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</row>
        <row r="770"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</row>
        <row r="771"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</row>
        <row r="772"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</row>
        <row r="773"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</row>
        <row r="774"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</row>
        <row r="775"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0</v>
          </cell>
        </row>
        <row r="776"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</row>
        <row r="777"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</row>
        <row r="778"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</row>
        <row r="779"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0</v>
          </cell>
        </row>
        <row r="780"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0</v>
          </cell>
        </row>
        <row r="781"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0</v>
          </cell>
        </row>
        <row r="782"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</row>
        <row r="783"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</row>
        <row r="784"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</row>
        <row r="785"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</row>
        <row r="786"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</row>
        <row r="787"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</row>
        <row r="788"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</row>
        <row r="789"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</row>
        <row r="790"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</row>
        <row r="791"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</row>
        <row r="792"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</row>
        <row r="793"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</row>
        <row r="794"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</row>
        <row r="795"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</row>
        <row r="796"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</row>
        <row r="797"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</row>
        <row r="798"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</row>
        <row r="799"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</row>
        <row r="800"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</row>
        <row r="801"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</row>
        <row r="802"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</row>
        <row r="803"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</row>
        <row r="804"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</row>
        <row r="805"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</row>
        <row r="806"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</row>
        <row r="807"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</row>
        <row r="808"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</row>
        <row r="809"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</row>
        <row r="810"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</row>
        <row r="811"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</row>
        <row r="812"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</row>
        <row r="813"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B813">
            <v>0</v>
          </cell>
          <cell r="AC813">
            <v>0</v>
          </cell>
        </row>
        <row r="814"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</row>
        <row r="815"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</row>
        <row r="816"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</row>
        <row r="817"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0</v>
          </cell>
          <cell r="AC817">
            <v>0</v>
          </cell>
        </row>
        <row r="818"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</row>
        <row r="819"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</row>
        <row r="820"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</row>
        <row r="821"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</row>
        <row r="822"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</row>
        <row r="823"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</row>
        <row r="824"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</row>
        <row r="825"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</row>
        <row r="826"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</row>
        <row r="827"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</row>
        <row r="828"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</row>
        <row r="829"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</row>
        <row r="830"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</row>
        <row r="831"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</row>
        <row r="832"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</row>
        <row r="833"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</row>
        <row r="834"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</row>
        <row r="835"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</row>
        <row r="836"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</row>
        <row r="837"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</row>
        <row r="838"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B838">
            <v>0</v>
          </cell>
          <cell r="AC838">
            <v>0</v>
          </cell>
        </row>
        <row r="839">
          <cell r="V839">
            <v>0</v>
          </cell>
          <cell r="Y839">
            <v>0</v>
          </cell>
        </row>
        <row r="840">
          <cell r="V840">
            <v>0</v>
          </cell>
          <cell r="Y840">
            <v>0</v>
          </cell>
          <cell r="Z840">
            <v>0</v>
          </cell>
        </row>
        <row r="841">
          <cell r="V841">
            <v>0</v>
          </cell>
        </row>
        <row r="842">
          <cell r="V842">
            <v>0</v>
          </cell>
        </row>
        <row r="2090"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</row>
        <row r="2091">
          <cell r="Z2091">
            <v>0</v>
          </cell>
        </row>
        <row r="2092">
          <cell r="Z2092">
            <v>0</v>
          </cell>
        </row>
        <row r="2100">
          <cell r="W2100">
            <v>0</v>
          </cell>
          <cell r="Y2100">
            <v>0</v>
          </cell>
          <cell r="Z2100">
            <v>0</v>
          </cell>
        </row>
        <row r="2196">
          <cell r="X2196">
            <v>0</v>
          </cell>
          <cell r="Y2196">
            <v>0</v>
          </cell>
          <cell r="Z2196">
            <v>0</v>
          </cell>
          <cell r="AA2196">
            <v>0</v>
          </cell>
          <cell r="AB2196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Recovered_Sheet2"/>
      <sheetName val="0000"/>
      <sheetName val="1000"/>
      <sheetName val="A"/>
      <sheetName val="B"/>
      <sheetName val="C"/>
      <sheetName val="D"/>
      <sheetName val="C1"/>
      <sheetName val="O"/>
      <sheetName val="E"/>
      <sheetName val="Casflow"/>
      <sheetName val="Aktiva"/>
      <sheetName val="LMK"/>
      <sheetName val="F"/>
      <sheetName val="G"/>
      <sheetName val="H"/>
      <sheetName val="Rincian P.Antara"/>
      <sheetName val="RL-KF"/>
      <sheetName val="Nrc-KF"/>
      <sheetName val="Persd-KF"/>
      <sheetName val="By.Usaha-KF"/>
      <sheetName val="J"/>
      <sheetName val="I"/>
      <sheetName val="kinerja"/>
      <sheetName val="kinerja2"/>
      <sheetName val="IFRS Neraca"/>
      <sheetName val="RL IFRS"/>
      <sheetName val="Perubahan Ekutas"/>
      <sheetName val="R"/>
      <sheetName val="M"/>
      <sheetName val="P"/>
      <sheetName val="PTPN"/>
      <sheetName val="Pl"/>
      <sheetName val="Pi"/>
      <sheetName val="Pp"/>
      <sheetName val="Pl'17"/>
      <sheetName val="Pl'16"/>
      <sheetName val="Penting"/>
      <sheetName val="PPh Badan"/>
      <sheetName val="Realisasi Penjualan "/>
      <sheetName val="J2"/>
      <sheetName val="Sheet1"/>
    </sheetNames>
    <sheetDataSet>
      <sheetData sheetId="0"/>
      <sheetData sheetId="1"/>
      <sheetData sheetId="2"/>
      <sheetData sheetId="3"/>
      <sheetData sheetId="4">
        <row r="1">
          <cell r="AM1" t="str">
            <v>Apr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RINCIAN"/>
      <sheetName val="F"/>
      <sheetName val="G"/>
      <sheetName val="LR"/>
      <sheetName val="aruskas"/>
      <sheetName val="NERACA"/>
      <sheetName val="POSISI KEU"/>
      <sheetName val="J"/>
      <sheetName val="Rekap Biaya"/>
      <sheetName val="L"/>
      <sheetName val="Jual"/>
      <sheetName val="Triwulan"/>
      <sheetName val="INFO HPP"/>
      <sheetName val="INVESTASI"/>
      <sheetName val="Break Down Per Bulan"/>
      <sheetName val="RL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C10">
            <v>13659166500</v>
          </cell>
          <cell r="D10">
            <v>17314571750</v>
          </cell>
          <cell r="E10">
            <v>17166177000</v>
          </cell>
          <cell r="F10">
            <v>17936912000</v>
          </cell>
          <cell r="G10">
            <v>17415352500</v>
          </cell>
          <cell r="H10">
            <v>17771127500</v>
          </cell>
        </row>
        <row r="11">
          <cell r="C11">
            <v>1535000000</v>
          </cell>
          <cell r="D11">
            <v>4005000000</v>
          </cell>
          <cell r="E11">
            <v>4005000000</v>
          </cell>
          <cell r="F11">
            <v>4370000000</v>
          </cell>
          <cell r="G11">
            <v>5235000000</v>
          </cell>
          <cell r="H11">
            <v>6600000000</v>
          </cell>
        </row>
        <row r="41">
          <cell r="C41">
            <v>1152418403.4497368</v>
          </cell>
          <cell r="D41">
            <v>1292952364.9360104</v>
          </cell>
          <cell r="E41">
            <v>1369624265.4384189</v>
          </cell>
          <cell r="F41">
            <v>1417175239.9290876</v>
          </cell>
          <cell r="G41">
            <v>654868670.56472409</v>
          </cell>
          <cell r="H41">
            <v>1347478727.4764481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16">
          <cell r="E116">
            <v>2120150000</v>
          </cell>
          <cell r="F116">
            <v>3800000000</v>
          </cell>
          <cell r="G116">
            <v>4455750000</v>
          </cell>
          <cell r="H116">
            <v>4033750000</v>
          </cell>
          <cell r="I116">
            <v>2602500000</v>
          </cell>
          <cell r="J116">
            <v>1925360000</v>
          </cell>
        </row>
      </sheetData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Recovered_Sheet2"/>
      <sheetName val="0000"/>
      <sheetName val="1000"/>
      <sheetName val="A"/>
      <sheetName val="C"/>
      <sheetName val="B"/>
      <sheetName val="D"/>
      <sheetName val="C1"/>
      <sheetName val="O"/>
      <sheetName val="E"/>
      <sheetName val="Penting"/>
      <sheetName val="Casflow"/>
      <sheetName val="Aktiva"/>
      <sheetName val="LMK"/>
      <sheetName val="F"/>
      <sheetName val="G"/>
      <sheetName val="H"/>
      <sheetName val="H(DIV)"/>
      <sheetName val="F(DIV)"/>
      <sheetName val="Pl(DIV)"/>
      <sheetName val="LR DIV"/>
      <sheetName val="I"/>
      <sheetName val="J"/>
      <sheetName val="Rincian P.Antara"/>
      <sheetName val="RL-KF"/>
      <sheetName val="Nrc-KF"/>
      <sheetName val="Persd-KF"/>
      <sheetName val="By.Usaha-KF"/>
      <sheetName val="EBITDA"/>
      <sheetName val="R"/>
      <sheetName val="B.Tayang"/>
      <sheetName val="kinerja"/>
      <sheetName val="kinerja2"/>
      <sheetName val="IFRS Neraca"/>
      <sheetName val="RL IFRS"/>
      <sheetName val="Perubahan Ekutas"/>
      <sheetName val="M"/>
      <sheetName val="P"/>
      <sheetName val="PTPN"/>
      <sheetName val="Pl"/>
      <sheetName val="Pi"/>
      <sheetName val="Pp"/>
      <sheetName val="Pl'18"/>
      <sheetName val="Pl'16"/>
      <sheetName val="PPh Badan"/>
      <sheetName val="Realisasi Penjualan "/>
      <sheetName val="J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59">
          <cell r="D159">
            <v>5774755800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5">
          <cell r="D45">
            <v>4129115914.8308516</v>
          </cell>
        </row>
      </sheetData>
      <sheetData sheetId="23">
        <row r="176">
          <cell r="C176">
            <v>2339085264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0">
          <cell r="H10">
            <v>73024674.216000006</v>
          </cell>
        </row>
        <row r="11">
          <cell r="H11">
            <v>727344.08</v>
          </cell>
        </row>
        <row r="19">
          <cell r="G19">
            <v>79.815388312754493</v>
          </cell>
          <cell r="H19">
            <v>80.772795941223677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6"/>
  <sheetViews>
    <sheetView tabSelected="1" topLeftCell="B1" zoomScale="70" zoomScaleNormal="70" workbookViewId="0">
      <pane xSplit="1" ySplit="7" topLeftCell="G8" activePane="bottomRight" state="frozen"/>
      <selection activeCell="B1" sqref="B1"/>
      <selection pane="topRight" activeCell="C1" sqref="C1"/>
      <selection pane="bottomLeft" activeCell="B8" sqref="B8"/>
      <selection pane="bottomRight" activeCell="R16" sqref="R16"/>
    </sheetView>
  </sheetViews>
  <sheetFormatPr defaultRowHeight="15" x14ac:dyDescent="0.25"/>
  <cols>
    <col min="1" max="1" width="9.140625" style="1"/>
    <col min="2" max="2" width="9.140625" style="1" customWidth="1"/>
    <col min="3" max="3" width="14.5703125" style="1" customWidth="1"/>
    <col min="4" max="4" width="10.42578125" style="1" customWidth="1"/>
    <col min="5" max="5" width="4.42578125" style="1" customWidth="1"/>
    <col min="6" max="6" width="52" style="1" customWidth="1"/>
    <col min="7" max="7" width="49.7109375" style="1" customWidth="1"/>
    <col min="8" max="9" width="8.140625" style="1" bestFit="1" customWidth="1"/>
    <col min="10" max="10" width="7.7109375" style="1" bestFit="1" customWidth="1"/>
    <col min="11" max="12" width="8.140625" style="1" bestFit="1" customWidth="1"/>
    <col min="13" max="13" width="8" style="1" bestFit="1" customWidth="1"/>
    <col min="14" max="14" width="12.42578125" style="1" bestFit="1" customWidth="1"/>
    <col min="15" max="15" width="11.5703125" style="1" bestFit="1" customWidth="1"/>
    <col min="16" max="16" width="11.28515625" style="51" bestFit="1" customWidth="1"/>
    <col min="17" max="17" width="8.5703125" style="51" bestFit="1" customWidth="1"/>
    <col min="18" max="18" width="6.5703125" style="51" bestFit="1" customWidth="1"/>
    <col min="19" max="20" width="9.140625" style="1"/>
    <col min="21" max="21" width="31.85546875" style="1" bestFit="1" customWidth="1"/>
    <col min="22" max="22" width="9.140625" style="1"/>
    <col min="23" max="23" width="14.85546875" style="51" bestFit="1" customWidth="1"/>
    <col min="24" max="24" width="15.7109375" style="51" bestFit="1" customWidth="1"/>
    <col min="25" max="25" width="11.42578125" style="51" bestFit="1" customWidth="1"/>
    <col min="26" max="16384" width="9.140625" style="1"/>
  </cols>
  <sheetData>
    <row r="1" spans="1:26" ht="15.75" x14ac:dyDescent="0.25">
      <c r="F1" s="2" t="s">
        <v>0</v>
      </c>
    </row>
    <row r="2" spans="1:26" ht="15.75" x14ac:dyDescent="0.25">
      <c r="F2" s="2" t="s">
        <v>1</v>
      </c>
    </row>
    <row r="3" spans="1:26" ht="15.75" x14ac:dyDescent="0.25">
      <c r="F3" s="2" t="s">
        <v>2</v>
      </c>
      <c r="L3" s="3"/>
    </row>
    <row r="4" spans="1:26" ht="15.75" x14ac:dyDescent="0.25">
      <c r="F4" s="2"/>
      <c r="L4" s="4"/>
    </row>
    <row r="5" spans="1:26" ht="15.75" thickBot="1" x14ac:dyDescent="0.3">
      <c r="Z5" s="5"/>
    </row>
    <row r="6" spans="1:26" s="5" customFormat="1" ht="15.75" x14ac:dyDescent="0.25">
      <c r="B6" s="110" t="s">
        <v>3</v>
      </c>
      <c r="C6" s="112" t="s">
        <v>4</v>
      </c>
      <c r="D6" s="112" t="s">
        <v>5</v>
      </c>
      <c r="E6" s="114" t="s">
        <v>6</v>
      </c>
      <c r="F6" s="108" t="s">
        <v>7</v>
      </c>
      <c r="G6" s="108" t="s">
        <v>8</v>
      </c>
      <c r="H6" s="118" t="s">
        <v>9</v>
      </c>
      <c r="I6" s="119"/>
      <c r="J6" s="119"/>
      <c r="K6" s="119"/>
      <c r="L6" s="120"/>
      <c r="M6" s="108" t="s">
        <v>10</v>
      </c>
      <c r="N6" s="108" t="s">
        <v>11</v>
      </c>
      <c r="O6" s="108" t="s">
        <v>12</v>
      </c>
      <c r="P6" s="121" t="s">
        <v>13</v>
      </c>
      <c r="Q6" s="121" t="s">
        <v>14</v>
      </c>
      <c r="R6" s="116" t="s">
        <v>15</v>
      </c>
      <c r="T6" s="56" t="s">
        <v>16</v>
      </c>
      <c r="U6" s="6" t="s">
        <v>17</v>
      </c>
      <c r="V6" s="6" t="s">
        <v>18</v>
      </c>
      <c r="W6" s="55" t="s">
        <v>19</v>
      </c>
      <c r="X6" s="55" t="s">
        <v>20</v>
      </c>
      <c r="Y6" s="57" t="s">
        <v>21</v>
      </c>
    </row>
    <row r="7" spans="1:26" s="5" customFormat="1" ht="16.5" thickBot="1" x14ac:dyDescent="0.3">
      <c r="B7" s="111"/>
      <c r="C7" s="113"/>
      <c r="D7" s="113"/>
      <c r="E7" s="115"/>
      <c r="F7" s="109"/>
      <c r="G7" s="109"/>
      <c r="H7" s="96">
        <v>1</v>
      </c>
      <c r="I7" s="96">
        <v>2</v>
      </c>
      <c r="J7" s="96">
        <v>3</v>
      </c>
      <c r="K7" s="96">
        <v>4</v>
      </c>
      <c r="L7" s="96">
        <v>5</v>
      </c>
      <c r="M7" s="109"/>
      <c r="N7" s="109"/>
      <c r="O7" s="109"/>
      <c r="P7" s="122"/>
      <c r="Q7" s="122"/>
      <c r="R7" s="117"/>
      <c r="T7" s="58"/>
      <c r="U7" s="7"/>
      <c r="V7" s="7"/>
      <c r="W7" s="8" t="s">
        <v>59</v>
      </c>
      <c r="X7" s="8" t="str">
        <f>+W7</f>
        <v>S.D MEI</v>
      </c>
      <c r="Y7" s="59" t="s">
        <v>19</v>
      </c>
    </row>
    <row r="8" spans="1:26" s="5" customFormat="1" ht="15.75" x14ac:dyDescent="0.25">
      <c r="B8" s="87" t="s">
        <v>22</v>
      </c>
      <c r="C8" s="88" t="s">
        <v>23</v>
      </c>
      <c r="D8" s="88" t="s">
        <v>24</v>
      </c>
      <c r="E8" s="39">
        <v>1</v>
      </c>
      <c r="F8" s="89" t="s">
        <v>25</v>
      </c>
      <c r="G8" s="89" t="s">
        <v>26</v>
      </c>
      <c r="H8" s="90">
        <f>80%*J8</f>
        <v>81.010645800000006</v>
      </c>
      <c r="I8" s="90">
        <f>90%*J8</f>
        <v>91.136976524999994</v>
      </c>
      <c r="J8" s="90">
        <f>W8/1000000</f>
        <v>101.26330725</v>
      </c>
      <c r="K8" s="91">
        <f>110%*J8</f>
        <v>111.389637975</v>
      </c>
      <c r="L8" s="90">
        <f>120%*J8</f>
        <v>121.51596869999999</v>
      </c>
      <c r="M8" s="46">
        <v>0.15</v>
      </c>
      <c r="N8" s="14">
        <v>43101</v>
      </c>
      <c r="O8" s="92">
        <v>43250</v>
      </c>
      <c r="P8" s="93">
        <f>X8/1000000</f>
        <v>73.024674216000008</v>
      </c>
      <c r="Q8" s="94">
        <v>1</v>
      </c>
      <c r="R8" s="95">
        <f>Q8*M8</f>
        <v>0.15</v>
      </c>
      <c r="T8" s="60">
        <v>1</v>
      </c>
      <c r="U8" s="16" t="s">
        <v>27</v>
      </c>
      <c r="V8" s="17" t="s">
        <v>28</v>
      </c>
      <c r="W8" s="100">
        <f>SUM([3]LR!$C$10:$H$10)/1000</f>
        <v>101263307.25</v>
      </c>
      <c r="X8" s="100">
        <f>[4]kinerja!$H$10</f>
        <v>73024674.216000006</v>
      </c>
      <c r="Y8" s="101">
        <f t="shared" ref="Y8:Y15" si="0">X8/W8</f>
        <v>0.72113657156896782</v>
      </c>
    </row>
    <row r="9" spans="1:26" s="5" customFormat="1" ht="15.75" x14ac:dyDescent="0.25">
      <c r="B9" s="9" t="s">
        <v>22</v>
      </c>
      <c r="C9" s="10" t="s">
        <v>23</v>
      </c>
      <c r="D9" s="10" t="s">
        <v>29</v>
      </c>
      <c r="E9" s="18">
        <v>2</v>
      </c>
      <c r="F9" s="19" t="s">
        <v>30</v>
      </c>
      <c r="G9" s="12" t="s">
        <v>31</v>
      </c>
      <c r="H9" s="67">
        <f t="shared" ref="H9:H11" si="1">80%*J9</f>
        <v>20.6</v>
      </c>
      <c r="I9" s="67">
        <f t="shared" ref="I9:I11" si="2">90%*J9</f>
        <v>23.175000000000001</v>
      </c>
      <c r="J9" s="67">
        <f>W9/1000000</f>
        <v>25.75</v>
      </c>
      <c r="K9" s="68">
        <f>110%*J9</f>
        <v>28.325000000000003</v>
      </c>
      <c r="L9" s="67">
        <f t="shared" ref="L9:L11" si="3">120%*J9</f>
        <v>30.9</v>
      </c>
      <c r="M9" s="13">
        <v>0.15</v>
      </c>
      <c r="N9" s="14">
        <v>43101</v>
      </c>
      <c r="O9" s="15">
        <v>43251</v>
      </c>
      <c r="P9" s="71">
        <f>X9/1000000</f>
        <v>0.72734407999999995</v>
      </c>
      <c r="Q9" s="50">
        <v>1</v>
      </c>
      <c r="R9" s="73">
        <f t="shared" ref="R9:R15" si="4">Q9*M9</f>
        <v>0.15</v>
      </c>
      <c r="T9" s="60">
        <f>T8+1</f>
        <v>2</v>
      </c>
      <c r="U9" s="16" t="s">
        <v>32</v>
      </c>
      <c r="V9" s="20" t="s">
        <v>28</v>
      </c>
      <c r="W9" s="102">
        <f>SUM([3]LR!$C$11:$H$11)/1000</f>
        <v>25750000</v>
      </c>
      <c r="X9" s="102">
        <f>[4]kinerja!$H$11</f>
        <v>727344.08</v>
      </c>
      <c r="Y9" s="101">
        <f t="shared" si="0"/>
        <v>2.8246372038834951E-2</v>
      </c>
    </row>
    <row r="10" spans="1:26" s="5" customFormat="1" ht="31.5" x14ac:dyDescent="0.25">
      <c r="B10" s="9" t="s">
        <v>22</v>
      </c>
      <c r="C10" s="10" t="s">
        <v>23</v>
      </c>
      <c r="D10" s="10" t="s">
        <v>33</v>
      </c>
      <c r="E10" s="18">
        <v>3</v>
      </c>
      <c r="F10" s="21" t="s">
        <v>34</v>
      </c>
      <c r="G10" s="22" t="s">
        <v>35</v>
      </c>
      <c r="H10" s="23">
        <f>110%*J10</f>
        <v>0.86900000000000011</v>
      </c>
      <c r="I10" s="23">
        <f>105%*J10</f>
        <v>0.82950000000000013</v>
      </c>
      <c r="J10" s="24">
        <v>0.79</v>
      </c>
      <c r="K10" s="25">
        <f>95%*J10</f>
        <v>0.75049999999999994</v>
      </c>
      <c r="L10" s="23">
        <f>90%*J10</f>
        <v>0.71100000000000008</v>
      </c>
      <c r="M10" s="26">
        <v>0.1</v>
      </c>
      <c r="N10" s="14">
        <v>43101</v>
      </c>
      <c r="O10" s="15">
        <v>43252</v>
      </c>
      <c r="P10" s="72">
        <f>X10/100</f>
        <v>0.80772795941223674</v>
      </c>
      <c r="Q10" s="50">
        <v>2</v>
      </c>
      <c r="R10" s="73">
        <f t="shared" si="4"/>
        <v>0.2</v>
      </c>
      <c r="T10" s="61">
        <f t="shared" ref="T10:T11" si="5">T9+1</f>
        <v>3</v>
      </c>
      <c r="U10" s="27" t="s">
        <v>35</v>
      </c>
      <c r="V10" s="28" t="s">
        <v>36</v>
      </c>
      <c r="W10" s="103">
        <f>[4]kinerja!$G$19</f>
        <v>79.815388312754493</v>
      </c>
      <c r="X10" s="103">
        <f>[4]kinerja!$H$19</f>
        <v>80.772795941223677</v>
      </c>
      <c r="Y10" s="101">
        <f t="shared" si="0"/>
        <v>1.0119952762081117</v>
      </c>
    </row>
    <row r="11" spans="1:26" s="5" customFormat="1" ht="15.75" x14ac:dyDescent="0.25">
      <c r="B11" s="9" t="s">
        <v>22</v>
      </c>
      <c r="C11" s="10" t="s">
        <v>23</v>
      </c>
      <c r="D11" s="10" t="s">
        <v>37</v>
      </c>
      <c r="E11" s="11">
        <v>4</v>
      </c>
      <c r="F11" s="19" t="s">
        <v>38</v>
      </c>
      <c r="G11" s="29" t="s">
        <v>39</v>
      </c>
      <c r="H11" s="67">
        <f t="shared" si="1"/>
        <v>5.7876141374355408</v>
      </c>
      <c r="I11" s="67">
        <f t="shared" si="2"/>
        <v>6.5110659046149832</v>
      </c>
      <c r="J11" s="69">
        <f>W11/1000000</f>
        <v>7.2345176717944257</v>
      </c>
      <c r="K11" s="68">
        <f t="shared" ref="K11" si="6">110%*J11</f>
        <v>7.9579694389738691</v>
      </c>
      <c r="L11" s="67">
        <f t="shared" si="3"/>
        <v>8.6814212061533098</v>
      </c>
      <c r="M11" s="26">
        <v>0.15</v>
      </c>
      <c r="N11" s="14">
        <v>43101</v>
      </c>
      <c r="O11" s="15">
        <v>43253</v>
      </c>
      <c r="P11" s="71">
        <f>X11/1000000</f>
        <v>4.1291159148308516</v>
      </c>
      <c r="Q11" s="50">
        <v>1</v>
      </c>
      <c r="R11" s="73">
        <f t="shared" si="4"/>
        <v>0.15</v>
      </c>
      <c r="T11" s="60">
        <f t="shared" si="5"/>
        <v>4</v>
      </c>
      <c r="U11" s="16" t="s">
        <v>40</v>
      </c>
      <c r="V11" s="30" t="s">
        <v>28</v>
      </c>
      <c r="W11" s="102">
        <f>SUM([3]LR!$C$41:$H$41)/1000</f>
        <v>7234517.6717944257</v>
      </c>
      <c r="X11" s="102">
        <f>[4]I!$D$45/1000</f>
        <v>4129115.9148308514</v>
      </c>
      <c r="Y11" s="101">
        <f t="shared" si="0"/>
        <v>0.57075206698702818</v>
      </c>
    </row>
    <row r="12" spans="1:26" s="5" customFormat="1" ht="17.25" customHeight="1" x14ac:dyDescent="0.25">
      <c r="B12" s="9" t="s">
        <v>22</v>
      </c>
      <c r="C12" s="10" t="s">
        <v>23</v>
      </c>
      <c r="D12" s="10" t="s">
        <v>41</v>
      </c>
      <c r="E12" s="18">
        <v>5</v>
      </c>
      <c r="F12" s="31" t="s">
        <v>42</v>
      </c>
      <c r="G12" s="31" t="s">
        <v>43</v>
      </c>
      <c r="H12" s="32">
        <v>0.7</v>
      </c>
      <c r="I12" s="32">
        <v>0.8</v>
      </c>
      <c r="J12" s="33">
        <v>0.9</v>
      </c>
      <c r="K12" s="34">
        <v>1</v>
      </c>
      <c r="L12" s="35">
        <v>1.1000000000000001</v>
      </c>
      <c r="M12" s="13">
        <v>0.1</v>
      </c>
      <c r="N12" s="14">
        <v>43101</v>
      </c>
      <c r="O12" s="15">
        <v>43254</v>
      </c>
      <c r="P12" s="72">
        <f t="shared" ref="P12:P13" si="7">X12</f>
        <v>0.9</v>
      </c>
      <c r="Q12" s="50">
        <v>3</v>
      </c>
      <c r="R12" s="73">
        <f t="shared" si="4"/>
        <v>0.30000000000000004</v>
      </c>
      <c r="T12" s="60">
        <v>5</v>
      </c>
      <c r="U12" s="16" t="s">
        <v>44</v>
      </c>
      <c r="V12" s="20" t="s">
        <v>45</v>
      </c>
      <c r="W12" s="104">
        <v>0.9</v>
      </c>
      <c r="X12" s="104">
        <v>0.9</v>
      </c>
      <c r="Y12" s="101">
        <f t="shared" si="0"/>
        <v>1</v>
      </c>
    </row>
    <row r="13" spans="1:26" s="5" customFormat="1" ht="31.5" x14ac:dyDescent="0.25">
      <c r="B13" s="9" t="s">
        <v>22</v>
      </c>
      <c r="C13" s="10" t="s">
        <v>23</v>
      </c>
      <c r="D13" s="10" t="s">
        <v>46</v>
      </c>
      <c r="E13" s="11">
        <v>6</v>
      </c>
      <c r="F13" s="36" t="s">
        <v>47</v>
      </c>
      <c r="G13" s="29" t="s">
        <v>48</v>
      </c>
      <c r="H13" s="65">
        <f>80%*J13</f>
        <v>0.8</v>
      </c>
      <c r="I13" s="65">
        <f>90%*J13</f>
        <v>0.9</v>
      </c>
      <c r="J13" s="37">
        <v>1</v>
      </c>
      <c r="K13" s="66">
        <f>110%*J13</f>
        <v>1.1000000000000001</v>
      </c>
      <c r="L13" s="65">
        <f>120%*J13</f>
        <v>1.2</v>
      </c>
      <c r="M13" s="13">
        <v>0.1</v>
      </c>
      <c r="N13" s="14">
        <v>43101</v>
      </c>
      <c r="O13" s="15">
        <v>43255</v>
      </c>
      <c r="P13" s="72">
        <f t="shared" si="7"/>
        <v>1</v>
      </c>
      <c r="Q13" s="50">
        <v>3</v>
      </c>
      <c r="R13" s="73">
        <f t="shared" si="4"/>
        <v>0.30000000000000004</v>
      </c>
      <c r="T13" s="61">
        <v>6</v>
      </c>
      <c r="U13" s="38" t="s">
        <v>49</v>
      </c>
      <c r="V13" s="20" t="s">
        <v>50</v>
      </c>
      <c r="W13" s="104">
        <v>1</v>
      </c>
      <c r="X13" s="104">
        <v>1</v>
      </c>
      <c r="Y13" s="101">
        <f t="shared" si="0"/>
        <v>1</v>
      </c>
    </row>
    <row r="14" spans="1:26" s="5" customFormat="1" ht="15.75" x14ac:dyDescent="0.25">
      <c r="B14" s="9" t="s">
        <v>22</v>
      </c>
      <c r="C14" s="10" t="s">
        <v>23</v>
      </c>
      <c r="D14" s="10" t="s">
        <v>51</v>
      </c>
      <c r="E14" s="39">
        <v>7</v>
      </c>
      <c r="F14" s="40" t="s">
        <v>52</v>
      </c>
      <c r="G14" s="29" t="s">
        <v>53</v>
      </c>
      <c r="H14" s="67">
        <f>80%*J14</f>
        <v>15.150008</v>
      </c>
      <c r="I14" s="67">
        <f>90%*J14</f>
        <v>17.043759000000001</v>
      </c>
      <c r="J14" s="67">
        <f>W14/1000000</f>
        <v>18.93751</v>
      </c>
      <c r="K14" s="68">
        <f>110%*J14</f>
        <v>20.831261000000001</v>
      </c>
      <c r="L14" s="67">
        <f>120%*J14</f>
        <v>22.725012</v>
      </c>
      <c r="M14" s="13">
        <v>0.15</v>
      </c>
      <c r="N14" s="14">
        <v>43101</v>
      </c>
      <c r="O14" s="15">
        <v>43256</v>
      </c>
      <c r="P14" s="71">
        <f>X14/1000000</f>
        <v>8.1138410640000007</v>
      </c>
      <c r="Q14" s="50">
        <v>1</v>
      </c>
      <c r="R14" s="73">
        <f t="shared" si="4"/>
        <v>0.15</v>
      </c>
      <c r="T14" s="60">
        <v>7</v>
      </c>
      <c r="U14" s="16" t="s">
        <v>54</v>
      </c>
      <c r="V14" s="41" t="s">
        <v>28</v>
      </c>
      <c r="W14" s="100">
        <f>SUM([3]INVESTASI!$E$116:$J$116)/1000</f>
        <v>18937510</v>
      </c>
      <c r="X14" s="100">
        <f>([4]Aktiva!$D$159+[4]J!$C$176)/1000</f>
        <v>8113841.0640000002</v>
      </c>
      <c r="Y14" s="105">
        <f t="shared" si="0"/>
        <v>0.42845342729852026</v>
      </c>
    </row>
    <row r="15" spans="1:26" s="5" customFormat="1" ht="16.5" thickBot="1" x14ac:dyDescent="0.3">
      <c r="A15" s="42"/>
      <c r="B15" s="43" t="s">
        <v>22</v>
      </c>
      <c r="C15" s="44" t="s">
        <v>23</v>
      </c>
      <c r="D15" s="44" t="s">
        <v>55</v>
      </c>
      <c r="E15" s="11">
        <v>8</v>
      </c>
      <c r="F15" s="27" t="s">
        <v>56</v>
      </c>
      <c r="G15" s="45" t="s">
        <v>57</v>
      </c>
      <c r="H15" s="67">
        <f>90%*J15</f>
        <v>446.7498849264706</v>
      </c>
      <c r="I15" s="67">
        <f>95%*J15</f>
        <v>471.56932297794111</v>
      </c>
      <c r="J15" s="70">
        <f>W15/1000</f>
        <v>496.38876102941174</v>
      </c>
      <c r="K15" s="68">
        <f>105%*J15</f>
        <v>521.20819908088231</v>
      </c>
      <c r="L15" s="67">
        <f>110%*J15</f>
        <v>546.02763713235299</v>
      </c>
      <c r="M15" s="13">
        <v>0.1</v>
      </c>
      <c r="N15" s="14">
        <v>43101</v>
      </c>
      <c r="O15" s="15">
        <v>43257</v>
      </c>
      <c r="P15" s="71">
        <f>X15/1000</f>
        <v>357.96408929411768</v>
      </c>
      <c r="Q15" s="50">
        <v>1</v>
      </c>
      <c r="R15" s="98">
        <f t="shared" si="4"/>
        <v>0.1</v>
      </c>
      <c r="T15" s="60">
        <v>8</v>
      </c>
      <c r="U15" s="16" t="s">
        <v>58</v>
      </c>
      <c r="V15" s="20" t="s">
        <v>28</v>
      </c>
      <c r="W15" s="102">
        <f>W8/204</f>
        <v>496388.76102941175</v>
      </c>
      <c r="X15" s="102">
        <f>X8/204</f>
        <v>357964.0892941177</v>
      </c>
      <c r="Y15" s="101">
        <f t="shared" si="0"/>
        <v>0.72113657156896793</v>
      </c>
    </row>
    <row r="16" spans="1:26" s="5" customFormat="1" ht="16.5" customHeight="1" thickBot="1" x14ac:dyDescent="0.3">
      <c r="B16" s="74"/>
      <c r="C16" s="75"/>
      <c r="D16" s="75"/>
      <c r="E16" s="75"/>
      <c r="F16" s="76"/>
      <c r="G16" s="77"/>
      <c r="H16" s="78"/>
      <c r="I16" s="79"/>
      <c r="J16" s="80"/>
      <c r="K16" s="81"/>
      <c r="L16" s="82"/>
      <c r="M16" s="83"/>
      <c r="N16" s="84"/>
      <c r="O16" s="85"/>
      <c r="P16" s="86"/>
      <c r="Q16" s="97"/>
      <c r="R16" s="99">
        <f>SUM(R8:R15)</f>
        <v>1.5</v>
      </c>
      <c r="T16" s="62"/>
      <c r="U16" s="63"/>
      <c r="V16" s="64"/>
      <c r="W16" s="106"/>
      <c r="X16" s="106"/>
      <c r="Y16" s="107"/>
      <c r="Z16" s="47"/>
    </row>
    <row r="17" spans="1:26" s="47" customFormat="1" x14ac:dyDescent="0.25">
      <c r="P17" s="52"/>
      <c r="Q17" s="52"/>
      <c r="R17" s="52"/>
      <c r="T17" s="48"/>
      <c r="U17" s="48"/>
      <c r="V17" s="48"/>
      <c r="W17" s="53"/>
      <c r="X17" s="53"/>
      <c r="Y17" s="53"/>
      <c r="Z17" s="48"/>
    </row>
    <row r="18" spans="1:26" s="48" customFormat="1" x14ac:dyDescent="0.25">
      <c r="P18" s="53"/>
      <c r="Q18" s="53"/>
      <c r="R18" s="53"/>
      <c r="W18" s="53"/>
      <c r="X18" s="53"/>
      <c r="Y18" s="53"/>
    </row>
    <row r="19" spans="1:26" s="48" customFormat="1" x14ac:dyDescent="0.25">
      <c r="P19" s="53"/>
      <c r="Q19" s="53"/>
      <c r="R19" s="53"/>
      <c r="W19" s="53"/>
      <c r="X19" s="53"/>
      <c r="Y19" s="53"/>
    </row>
    <row r="20" spans="1:26" s="48" customFormat="1" x14ac:dyDescent="0.25">
      <c r="P20" s="53"/>
      <c r="Q20" s="53"/>
      <c r="R20" s="53"/>
      <c r="W20" s="53"/>
      <c r="X20" s="53"/>
      <c r="Y20" s="53"/>
    </row>
    <row r="21" spans="1:26" s="48" customFormat="1" x14ac:dyDescent="0.25">
      <c r="P21" s="53"/>
      <c r="Q21" s="53"/>
      <c r="R21" s="53"/>
      <c r="W21" s="53"/>
      <c r="X21" s="53"/>
      <c r="Y21" s="53"/>
    </row>
    <row r="22" spans="1:26" s="48" customFormat="1" x14ac:dyDescent="0.25">
      <c r="N22" s="48" t="s">
        <v>60</v>
      </c>
      <c r="P22" s="53"/>
      <c r="Q22" s="53"/>
      <c r="R22" s="53"/>
      <c r="W22" s="53"/>
      <c r="X22" s="53"/>
      <c r="Y22" s="53"/>
    </row>
    <row r="23" spans="1:26" s="48" customFormat="1" x14ac:dyDescent="0.25">
      <c r="P23" s="53"/>
      <c r="Q23" s="53"/>
      <c r="R23" s="53"/>
      <c r="W23" s="53"/>
      <c r="X23" s="53"/>
      <c r="Y23" s="53"/>
    </row>
    <row r="24" spans="1:26" s="48" customFormat="1" x14ac:dyDescent="0.25">
      <c r="P24" s="53"/>
      <c r="Q24" s="53"/>
      <c r="R24" s="53"/>
      <c r="W24" s="53"/>
      <c r="X24" s="53"/>
      <c r="Y24" s="53"/>
    </row>
    <row r="25" spans="1:26" s="48" customFormat="1" x14ac:dyDescent="0.25">
      <c r="A25" s="49"/>
      <c r="P25" s="53"/>
      <c r="Q25" s="53"/>
      <c r="R25" s="53"/>
      <c r="T25" s="47"/>
      <c r="U25" s="47"/>
      <c r="V25" s="47"/>
      <c r="W25" s="52"/>
      <c r="X25" s="52"/>
      <c r="Y25" s="52"/>
    </row>
    <row r="26" spans="1:26" s="48" customFormat="1" x14ac:dyDescent="0.25">
      <c r="P26" s="53"/>
      <c r="Q26" s="53"/>
      <c r="R26" s="53"/>
      <c r="T26" s="47"/>
      <c r="U26" s="47"/>
      <c r="V26" s="47"/>
      <c r="W26" s="52"/>
      <c r="X26" s="52"/>
      <c r="Y26" s="52"/>
      <c r="Z26" s="47"/>
    </row>
    <row r="27" spans="1:26" s="47" customFormat="1" x14ac:dyDescent="0.25">
      <c r="P27" s="52"/>
      <c r="Q27" s="52"/>
      <c r="R27" s="52"/>
      <c r="W27" s="52"/>
      <c r="X27" s="52"/>
      <c r="Y27" s="52"/>
    </row>
    <row r="28" spans="1:26" s="47" customFormat="1" x14ac:dyDescent="0.25">
      <c r="P28" s="52"/>
      <c r="Q28" s="52"/>
      <c r="R28" s="52"/>
      <c r="W28" s="52"/>
      <c r="X28" s="52"/>
      <c r="Y28" s="52"/>
    </row>
    <row r="29" spans="1:26" s="47" customFormat="1" x14ac:dyDescent="0.25">
      <c r="P29" s="52"/>
      <c r="Q29" s="52"/>
      <c r="R29" s="52"/>
      <c r="W29" s="52"/>
      <c r="X29" s="52"/>
      <c r="Y29" s="52"/>
    </row>
    <row r="30" spans="1:26" s="47" customFormat="1" x14ac:dyDescent="0.25">
      <c r="P30" s="52"/>
      <c r="Q30" s="52"/>
      <c r="R30" s="52"/>
      <c r="W30" s="52"/>
      <c r="X30" s="52"/>
      <c r="Y30" s="52"/>
    </row>
    <row r="31" spans="1:26" s="47" customFormat="1" x14ac:dyDescent="0.25">
      <c r="P31" s="52"/>
      <c r="Q31" s="52"/>
      <c r="R31" s="52"/>
      <c r="W31" s="52"/>
      <c r="X31" s="52"/>
      <c r="Y31" s="52"/>
    </row>
    <row r="32" spans="1:26" s="47" customFormat="1" x14ac:dyDescent="0.25">
      <c r="P32" s="52"/>
      <c r="Q32" s="52"/>
      <c r="R32" s="52"/>
      <c r="T32" s="1"/>
      <c r="U32" s="1"/>
      <c r="V32" s="1"/>
      <c r="W32" s="51"/>
      <c r="X32" s="51"/>
      <c r="Y32" s="51"/>
    </row>
    <row r="33" spans="16:26" s="47" customFormat="1" x14ac:dyDescent="0.25">
      <c r="P33" s="52"/>
      <c r="Q33" s="52"/>
      <c r="R33" s="52"/>
      <c r="T33" s="1"/>
      <c r="U33" s="1"/>
      <c r="V33" s="1"/>
      <c r="W33" s="51"/>
      <c r="X33" s="51"/>
      <c r="Y33" s="51"/>
      <c r="Z33" s="1"/>
    </row>
    <row r="34" spans="16:26" ht="33" customHeight="1" x14ac:dyDescent="0.25"/>
    <row r="35" spans="16:26" ht="33" customHeight="1" x14ac:dyDescent="0.25"/>
    <row r="36" spans="16:26" ht="33" customHeight="1" x14ac:dyDescent="0.25"/>
    <row r="37" spans="16:26" ht="33" customHeight="1" x14ac:dyDescent="0.25"/>
    <row r="38" spans="16:26" ht="33" customHeight="1" x14ac:dyDescent="0.25"/>
    <row r="39" spans="16:26" ht="33" customHeight="1" x14ac:dyDescent="0.25"/>
    <row r="40" spans="16:26" ht="43.5" customHeight="1" x14ac:dyDescent="0.25"/>
    <row r="41" spans="16:26" ht="33" customHeight="1" x14ac:dyDescent="0.25">
      <c r="T41" s="5"/>
      <c r="U41" s="5"/>
      <c r="V41" s="5"/>
      <c r="W41" s="54"/>
      <c r="X41" s="54"/>
      <c r="Y41" s="54"/>
    </row>
    <row r="42" spans="16:26" ht="33" customHeight="1" x14ac:dyDescent="0.25">
      <c r="T42" s="5"/>
      <c r="U42" s="5"/>
      <c r="V42" s="5"/>
      <c r="W42" s="54"/>
      <c r="X42" s="54"/>
      <c r="Y42" s="54"/>
      <c r="Z42" s="5"/>
    </row>
    <row r="43" spans="16:26" s="5" customFormat="1" ht="33" customHeight="1" x14ac:dyDescent="0.25">
      <c r="P43" s="54"/>
      <c r="Q43" s="54"/>
      <c r="R43" s="54"/>
      <c r="W43" s="54"/>
      <c r="X43" s="54"/>
      <c r="Y43" s="54"/>
    </row>
    <row r="44" spans="16:26" s="5" customFormat="1" ht="33" customHeight="1" x14ac:dyDescent="0.25">
      <c r="P44" s="54"/>
      <c r="Q44" s="54"/>
      <c r="R44" s="54"/>
      <c r="W44" s="54"/>
      <c r="X44" s="54"/>
      <c r="Y44" s="54"/>
    </row>
    <row r="45" spans="16:26" s="5" customFormat="1" ht="33" customHeight="1" x14ac:dyDescent="0.25">
      <c r="P45" s="54"/>
      <c r="Q45" s="54"/>
      <c r="R45" s="54"/>
      <c r="W45" s="54"/>
      <c r="X45" s="54"/>
      <c r="Y45" s="54"/>
    </row>
    <row r="46" spans="16:26" s="5" customFormat="1" ht="33" customHeight="1" x14ac:dyDescent="0.25">
      <c r="P46" s="54"/>
      <c r="Q46" s="54"/>
      <c r="R46" s="54"/>
      <c r="W46" s="54"/>
      <c r="X46" s="54"/>
      <c r="Y46" s="54"/>
    </row>
    <row r="47" spans="16:26" s="5" customFormat="1" ht="33" customHeight="1" x14ac:dyDescent="0.25">
      <c r="P47" s="54"/>
      <c r="Q47" s="54"/>
      <c r="R47" s="54"/>
      <c r="W47" s="54"/>
      <c r="X47" s="54"/>
      <c r="Y47" s="54"/>
    </row>
    <row r="48" spans="16:26" s="5" customFormat="1" ht="33" customHeight="1" x14ac:dyDescent="0.25">
      <c r="P48" s="54"/>
      <c r="Q48" s="54"/>
      <c r="R48" s="54"/>
      <c r="W48" s="54"/>
      <c r="X48" s="54"/>
      <c r="Y48" s="54"/>
    </row>
    <row r="49" spans="16:26" s="5" customFormat="1" ht="33" customHeight="1" x14ac:dyDescent="0.25">
      <c r="P49" s="54"/>
      <c r="Q49" s="54"/>
      <c r="R49" s="54"/>
      <c r="T49" s="1"/>
      <c r="U49" s="1"/>
      <c r="V49" s="1"/>
      <c r="W49" s="51"/>
      <c r="X49" s="51"/>
      <c r="Y49" s="51"/>
    </row>
    <row r="50" spans="16:26" s="5" customFormat="1" ht="33" customHeight="1" x14ac:dyDescent="0.25">
      <c r="P50" s="54"/>
      <c r="Q50" s="54"/>
      <c r="R50" s="54"/>
      <c r="T50" s="1"/>
      <c r="U50" s="1"/>
      <c r="V50" s="1"/>
      <c r="W50" s="51"/>
      <c r="X50" s="51"/>
      <c r="Y50" s="51"/>
      <c r="Z50" s="1"/>
    </row>
    <row r="51" spans="16:26" ht="33" customHeight="1" x14ac:dyDescent="0.25"/>
    <row r="57" spans="16:26" ht="15.6" customHeight="1" x14ac:dyDescent="0.25"/>
    <row r="62" spans="16:26" ht="15.6" customHeight="1" x14ac:dyDescent="0.25"/>
    <row r="66" spans="16:26" x14ac:dyDescent="0.25">
      <c r="T66" s="5"/>
      <c r="U66" s="5"/>
      <c r="V66" s="5"/>
      <c r="W66" s="54"/>
      <c r="X66" s="54"/>
      <c r="Y66" s="54"/>
    </row>
    <row r="67" spans="16:26" x14ac:dyDescent="0.25">
      <c r="T67" s="5"/>
      <c r="U67" s="5"/>
      <c r="V67" s="5"/>
      <c r="W67" s="54"/>
      <c r="X67" s="54"/>
      <c r="Y67" s="54"/>
      <c r="Z67" s="5"/>
    </row>
    <row r="68" spans="16:26" s="5" customFormat="1" x14ac:dyDescent="0.25">
      <c r="P68" s="54"/>
      <c r="Q68" s="54"/>
      <c r="R68" s="54"/>
      <c r="W68" s="54"/>
      <c r="X68" s="54"/>
      <c r="Y68" s="54"/>
    </row>
    <row r="69" spans="16:26" s="5" customFormat="1" ht="33" customHeight="1" x14ac:dyDescent="0.25">
      <c r="P69" s="54"/>
      <c r="Q69" s="54"/>
      <c r="R69" s="54"/>
      <c r="W69" s="54"/>
      <c r="X69" s="54"/>
      <c r="Y69" s="54"/>
    </row>
    <row r="70" spans="16:26" s="5" customFormat="1" ht="33" customHeight="1" x14ac:dyDescent="0.25">
      <c r="P70" s="54"/>
      <c r="Q70" s="54"/>
      <c r="R70" s="54"/>
      <c r="W70" s="54"/>
      <c r="X70" s="54"/>
      <c r="Y70" s="54"/>
    </row>
    <row r="71" spans="16:26" s="5" customFormat="1" ht="33" customHeight="1" x14ac:dyDescent="0.25">
      <c r="P71" s="54"/>
      <c r="Q71" s="54"/>
      <c r="R71" s="54"/>
      <c r="W71" s="54"/>
      <c r="X71" s="54"/>
      <c r="Y71" s="54"/>
    </row>
    <row r="72" spans="16:26" s="5" customFormat="1" ht="33" customHeight="1" x14ac:dyDescent="0.25">
      <c r="P72" s="54"/>
      <c r="Q72" s="54"/>
      <c r="R72" s="54"/>
      <c r="W72" s="54"/>
      <c r="X72" s="54"/>
      <c r="Y72" s="54"/>
    </row>
    <row r="73" spans="16:26" s="5" customFormat="1" ht="33" customHeight="1" x14ac:dyDescent="0.25">
      <c r="P73" s="54"/>
      <c r="Q73" s="54"/>
      <c r="R73" s="54"/>
      <c r="W73" s="54"/>
      <c r="X73" s="54"/>
      <c r="Y73" s="54"/>
    </row>
    <row r="74" spans="16:26" s="5" customFormat="1" ht="33" customHeight="1" x14ac:dyDescent="0.25">
      <c r="P74" s="54"/>
      <c r="Q74" s="54"/>
      <c r="R74" s="54"/>
      <c r="T74" s="1"/>
      <c r="U74" s="1"/>
      <c r="V74" s="1"/>
      <c r="W74" s="51"/>
      <c r="X74" s="51"/>
      <c r="Y74" s="51"/>
    </row>
    <row r="75" spans="16:26" s="5" customFormat="1" ht="33" customHeight="1" x14ac:dyDescent="0.25">
      <c r="P75" s="54"/>
      <c r="Q75" s="54"/>
      <c r="R75" s="54"/>
      <c r="T75" s="1"/>
      <c r="U75" s="1"/>
      <c r="V75" s="1"/>
      <c r="W75" s="51"/>
      <c r="X75" s="51"/>
      <c r="Y75" s="51"/>
      <c r="Z75" s="1"/>
    </row>
    <row r="76" spans="16:26" ht="33" customHeight="1" x14ac:dyDescent="0.25"/>
    <row r="104" spans="7:7" x14ac:dyDescent="0.25">
      <c r="G104" s="1">
        <v>1265657544</v>
      </c>
    </row>
    <row r="105" spans="7:7" x14ac:dyDescent="0.25">
      <c r="G105" s="1">
        <v>212</v>
      </c>
    </row>
    <row r="106" spans="7:7" x14ac:dyDescent="0.25">
      <c r="G106" s="1">
        <f>G104*G105</f>
        <v>268319399328</v>
      </c>
    </row>
  </sheetData>
  <mergeCells count="13">
    <mergeCell ref="R6:R7"/>
    <mergeCell ref="H6:L6"/>
    <mergeCell ref="M6:M7"/>
    <mergeCell ref="N6:N7"/>
    <mergeCell ref="O6:O7"/>
    <mergeCell ref="P6:P7"/>
    <mergeCell ref="Q6:Q7"/>
    <mergeCell ref="G6:G7"/>
    <mergeCell ref="B6:B7"/>
    <mergeCell ref="C6:C7"/>
    <mergeCell ref="D6:D7"/>
    <mergeCell ref="E6:E7"/>
    <mergeCell ref="F6:F7"/>
  </mergeCells>
  <pageMargins left="0.7" right="0.2" top="0.98" bottom="0.75" header="0.3" footer="0.3"/>
  <pageSetup scale="61" orientation="landscape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KPI JUNI 2018</vt:lpstr>
      <vt:lpstr>Sheet1</vt:lpstr>
      <vt:lpstr>Sheet2</vt:lpstr>
      <vt:lpstr>Sheet3</vt:lpstr>
      <vt:lpstr>'KPI JUNI 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HELLUA</dc:creator>
  <cp:lastModifiedBy>ismail - [2010]</cp:lastModifiedBy>
  <cp:lastPrinted>2018-06-12T03:00:49Z</cp:lastPrinted>
  <dcterms:created xsi:type="dcterms:W3CDTF">2018-05-07T06:23:37Z</dcterms:created>
  <dcterms:modified xsi:type="dcterms:W3CDTF">2018-07-09T06:12:29Z</dcterms:modified>
</cp:coreProperties>
</file>