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ref/Downloads/"/>
    </mc:Choice>
  </mc:AlternateContent>
  <xr:revisionPtr revIDLastSave="0" documentId="13_ncr:1_{D0E8C975-D04B-8947-BB2C-03504850072B}" xr6:coauthVersionLast="36" xr6:coauthVersionMax="47" xr10:uidLastSave="{00000000-0000-0000-0000-000000000000}"/>
  <bookViews>
    <workbookView xWindow="0" yWindow="460" windowWidth="28800" windowHeight="16000" xr2:uid="{9F11360C-1624-B94A-8697-029655F76622}"/>
  </bookViews>
  <sheets>
    <sheet name="multiple choice" sheetId="1" r:id="rId1"/>
    <sheet name="SUS" sheetId="2" r:id="rId2"/>
    <sheet name="util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J35" i="2"/>
  <c r="I35" i="2"/>
  <c r="H35" i="2"/>
  <c r="G35" i="2"/>
  <c r="F35" i="2"/>
  <c r="E35" i="2"/>
  <c r="D35" i="2"/>
  <c r="C35" i="2"/>
  <c r="B35" i="2"/>
  <c r="M34" i="2"/>
  <c r="M33" i="2"/>
  <c r="M32" i="2"/>
  <c r="M31" i="2"/>
  <c r="M30" i="2"/>
  <c r="M29" i="2"/>
  <c r="M28" i="2"/>
  <c r="M27" i="2"/>
  <c r="M26" i="2"/>
  <c r="M25" i="2"/>
  <c r="K34" i="2"/>
  <c r="K33" i="2"/>
  <c r="K32" i="2"/>
  <c r="K31" i="2"/>
  <c r="K30" i="2"/>
  <c r="K29" i="2"/>
  <c r="K28" i="2"/>
  <c r="K27" i="2"/>
  <c r="K26" i="2"/>
  <c r="K25" i="2"/>
  <c r="I34" i="2"/>
  <c r="I33" i="2"/>
  <c r="I32" i="2"/>
  <c r="I31" i="2"/>
  <c r="I30" i="2"/>
  <c r="I29" i="2"/>
  <c r="I28" i="2"/>
  <c r="I27" i="2"/>
  <c r="I26" i="2"/>
  <c r="I25" i="2"/>
  <c r="G34" i="2"/>
  <c r="G33" i="2"/>
  <c r="G32" i="2"/>
  <c r="G31" i="2"/>
  <c r="G30" i="2"/>
  <c r="G29" i="2"/>
  <c r="G28" i="2"/>
  <c r="G27" i="2"/>
  <c r="G26" i="2"/>
  <c r="G25" i="2"/>
  <c r="E34" i="2"/>
  <c r="E33" i="2"/>
  <c r="E32" i="2"/>
  <c r="E31" i="2"/>
  <c r="E30" i="2"/>
  <c r="E29" i="2"/>
  <c r="E28" i="2"/>
  <c r="E27" i="2"/>
  <c r="E26" i="2"/>
  <c r="E25" i="2"/>
  <c r="C34" i="2"/>
  <c r="C33" i="2"/>
  <c r="C32" i="2"/>
  <c r="C31" i="2"/>
  <c r="C30" i="2"/>
  <c r="C29" i="2"/>
  <c r="C28" i="2"/>
  <c r="C27" i="2"/>
  <c r="C26" i="2"/>
  <c r="C25" i="2"/>
  <c r="J34" i="2"/>
  <c r="J33" i="2"/>
  <c r="J32" i="2"/>
  <c r="J31" i="2"/>
  <c r="J30" i="2"/>
  <c r="J29" i="2"/>
  <c r="J28" i="2"/>
  <c r="J27" i="2"/>
  <c r="J26" i="2"/>
  <c r="J25" i="2"/>
  <c r="H34" i="2"/>
  <c r="H33" i="2"/>
  <c r="H32" i="2"/>
  <c r="H31" i="2"/>
  <c r="H30" i="2"/>
  <c r="H29" i="2"/>
  <c r="H28" i="2"/>
  <c r="H27" i="2"/>
  <c r="H26" i="2"/>
  <c r="H25" i="2"/>
  <c r="F34" i="2"/>
  <c r="F33" i="2"/>
  <c r="F32" i="2"/>
  <c r="F31" i="2"/>
  <c r="F30" i="2"/>
  <c r="F29" i="2"/>
  <c r="F28" i="2"/>
  <c r="F27" i="2"/>
  <c r="F26" i="2"/>
  <c r="F25" i="2"/>
  <c r="D34" i="2"/>
  <c r="D33" i="2"/>
  <c r="D32" i="2"/>
  <c r="D31" i="2"/>
  <c r="D30" i="2"/>
  <c r="D29" i="2"/>
  <c r="D28" i="2"/>
  <c r="D27" i="2"/>
  <c r="D26" i="2"/>
  <c r="D25" i="2"/>
  <c r="B34" i="2"/>
  <c r="B33" i="2"/>
  <c r="B32" i="2"/>
  <c r="B31" i="2"/>
  <c r="B30" i="2"/>
  <c r="B29" i="2"/>
  <c r="B28" i="2"/>
  <c r="B27" i="2"/>
  <c r="B26" i="2"/>
  <c r="B25" i="2"/>
  <c r="B14" i="2"/>
  <c r="H23" i="2"/>
  <c r="I23" i="2"/>
  <c r="J23" i="2"/>
  <c r="K23" i="2"/>
  <c r="H22" i="2"/>
  <c r="I22" i="2"/>
  <c r="J22" i="2"/>
  <c r="K22" i="2"/>
  <c r="H21" i="2"/>
  <c r="I21" i="2"/>
  <c r="J21" i="2"/>
  <c r="K21" i="2"/>
  <c r="H20" i="2"/>
  <c r="I20" i="2"/>
  <c r="J20" i="2"/>
  <c r="K20" i="2"/>
  <c r="H19" i="2"/>
  <c r="I19" i="2"/>
  <c r="J19" i="2"/>
  <c r="K19" i="2"/>
  <c r="H18" i="2"/>
  <c r="I18" i="2"/>
  <c r="J18" i="2"/>
  <c r="K18" i="2"/>
  <c r="H17" i="2"/>
  <c r="I17" i="2"/>
  <c r="J17" i="2"/>
  <c r="K17" i="2"/>
  <c r="H16" i="2"/>
  <c r="I16" i="2"/>
  <c r="J16" i="2"/>
  <c r="K16" i="2"/>
  <c r="H15" i="2"/>
  <c r="I15" i="2"/>
  <c r="J15" i="2"/>
  <c r="K15" i="2"/>
  <c r="G15" i="2"/>
  <c r="G16" i="2"/>
  <c r="G17" i="2"/>
  <c r="G18" i="2"/>
  <c r="G19" i="2"/>
  <c r="G20" i="2"/>
  <c r="G21" i="2"/>
  <c r="G22" i="2"/>
  <c r="G23" i="2"/>
  <c r="F23" i="2"/>
  <c r="F22" i="2"/>
  <c r="F21" i="2"/>
  <c r="F20" i="2"/>
  <c r="F19" i="2"/>
  <c r="F18" i="2"/>
  <c r="F17" i="2"/>
  <c r="F16" i="2"/>
  <c r="F15" i="2"/>
  <c r="E15" i="2"/>
  <c r="E16" i="2"/>
  <c r="E17" i="2"/>
  <c r="E18" i="2"/>
  <c r="E19" i="2"/>
  <c r="E20" i="2"/>
  <c r="E21" i="2"/>
  <c r="E22" i="2"/>
  <c r="E23" i="2"/>
  <c r="D15" i="2"/>
  <c r="D16" i="2"/>
  <c r="D17" i="2"/>
  <c r="D18" i="2"/>
  <c r="D19" i="2"/>
  <c r="D20" i="2"/>
  <c r="D21" i="2"/>
  <c r="D22" i="2"/>
  <c r="D23" i="2"/>
  <c r="C15" i="2"/>
  <c r="C16" i="2"/>
  <c r="C17" i="2"/>
  <c r="C18" i="2"/>
  <c r="C19" i="2"/>
  <c r="C20" i="2"/>
  <c r="C21" i="2"/>
  <c r="C22" i="2"/>
  <c r="C23" i="2"/>
  <c r="C14" i="2"/>
  <c r="D14" i="2"/>
  <c r="E14" i="2"/>
  <c r="F14" i="2"/>
  <c r="G14" i="2"/>
  <c r="H14" i="2"/>
  <c r="I14" i="2"/>
  <c r="J14" i="2"/>
  <c r="K14" i="2"/>
  <c r="B23" i="2"/>
  <c r="B22" i="2"/>
  <c r="B21" i="2"/>
  <c r="B20" i="2"/>
  <c r="B19" i="2"/>
  <c r="B18" i="2"/>
  <c r="B17" i="2"/>
  <c r="B16" i="2"/>
  <c r="B15" i="2"/>
</calcChain>
</file>

<file path=xl/sharedStrings.xml><?xml version="1.0" encoding="utf-8"?>
<sst xmlns="http://schemas.openxmlformats.org/spreadsheetml/2006/main" count="234" uniqueCount="74">
  <si>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</si>
  <si>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</si>
  <si>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</si>
  <si>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</si>
  <si>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</si>
  <si>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</si>
  <si>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</si>
  <si>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</si>
  <si>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</si>
  <si>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</si>
  <si>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good</t>
  </si>
  <si>
    <t>bad</t>
  </si>
  <si>
    <t>very bad</t>
  </si>
  <si>
    <t>normal</t>
  </si>
  <si>
    <t>very good</t>
  </si>
  <si>
    <t>Question 1</t>
  </si>
  <si>
    <t>Question 2</t>
  </si>
  <si>
    <t>Question 3</t>
  </si>
  <si>
    <t>Question 4</t>
  </si>
  <si>
    <t>Question 5</t>
  </si>
  <si>
    <t>Question 1: How do you find the interaction with the robot?</t>
  </si>
  <si>
    <t>Statement 1: I think that I would like to use this system frequently.</t>
  </si>
  <si>
    <t>Statement 2: I found the system unnecessarily complex.</t>
  </si>
  <si>
    <t>Statement 3: I thought the system was easy to use.</t>
  </si>
  <si>
    <t>Statement 4: I think that I would need the support of a technical person to be able to use this system.</t>
  </si>
  <si>
    <t>Statement 5: I found the various functions in this system were well integrated.</t>
  </si>
  <si>
    <t>Statement 6: I thought there was too much inconsistency in this system.</t>
  </si>
  <si>
    <t>Statement 7: I would imagine that most people would learn to use this system very quickly.</t>
  </si>
  <si>
    <t>Statement 8: I found the system very cumbersome to use.</t>
  </si>
  <si>
    <t>Statement 9: I felt very confident using the system.</t>
  </si>
  <si>
    <t>Statement 10: I needed to learn a lot of things before I could get going with this system.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</si>
  <si>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</si>
  <si>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</si>
  <si>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</si>
  <si>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</si>
  <si>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</si>
  <si>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</si>
  <si>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</si>
  <si>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</si>
  <si>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</si>
  <si>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</si>
  <si>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strongly disagree</t>
  </si>
  <si>
    <t>disagree</t>
  </si>
  <si>
    <t>neutral</t>
  </si>
  <si>
    <t>agree</t>
  </si>
  <si>
    <t>strongly agree</t>
  </si>
  <si>
    <t>Question 6</t>
  </si>
  <si>
    <t>Question 2: How effectively did the robot classify positive and negative sentences?</t>
  </si>
  <si>
    <t>Question 3: How effectively did the robot perform the action commands you gave?</t>
  </si>
  <si>
    <t>Question 4: How effectively did the robot identify objects?</t>
  </si>
  <si>
    <t>Question 5: How effective was the robot in playing Bingo or chess?</t>
  </si>
  <si>
    <t>Question 6: What are the main weaknesses of the resulting interaction?</t>
  </si>
  <si>
    <t>Question 7: Can you think of any additional features to be included in the robot interaction?</t>
  </si>
  <si>
    <t>Question 7</t>
  </si>
  <si>
    <t>I really enjoyed playing with the robot</t>
  </si>
  <si>
    <t>Applications were very entertaining</t>
  </si>
  <si>
    <t>The overall voice assistant performed very smoothly</t>
  </si>
  <si>
    <t>Th system is great although I think that it may be problematic if used for long time</t>
  </si>
  <si>
    <t>All great</t>
  </si>
  <si>
    <t>I couldn't find specific weakness to the developed system</t>
  </si>
  <si>
    <t>I really liked interacting with Zora</t>
  </si>
  <si>
    <t>I got tired of the interaction with Zora after some time</t>
  </si>
  <si>
    <t>I enjoyed playing with the robot</t>
  </si>
  <si>
    <t>very nice</t>
  </si>
  <si>
    <t>I would have liked more instructions from the robot</t>
  </si>
  <si>
    <t>not at all</t>
  </si>
  <si>
    <t>maybe a bit of explanation of the robot when it was ready to get input from the user</t>
  </si>
  <si>
    <t>saving data of the interaction would be very nice</t>
  </si>
  <si>
    <t>Something from the robot when a certain module was triggered would help</t>
  </si>
  <si>
    <t>all was great</t>
  </si>
  <si>
    <t>If data related to the interaction can be saved a lot of analytics and research can be done</t>
  </si>
  <si>
    <t>I really liked the developed features</t>
  </si>
  <si>
    <t>Possibility to save data related to the interaction should be added</t>
  </si>
  <si>
    <t>Some expressions of the robot when it was ready to get input would help the user in the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</si>
</sst>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4A9E-30EE-0143-84CD-7BA96078F222}">
  <dimension ref="A1:H31"/>
  <sheetViews>
    <sheetView tabSelected="1" workbookViewId="0">
      <selection activeCell="E16" sqref="E16"/>
    </sheetView>
  </sheetViews>
  <sheetFormatPr baseColWidth="10" defaultColWidth="11" defaultRowHeight="16" x14ac:dyDescent="0.2"/>
  <cols>
    <col min="5" max="5" width="12.33203125" customWidth="1"/>
    <col min="6" max="6" width="10.5" customWidth="1"/>
    <col min="7" max="7" width="32.6640625" customWidth="1"/>
    <col min="8" max="8" width="40" customWidth="1"/>
  </cols>
  <sheetData>
    <row r="1" spans="1:8" x14ac:dyDescent="0.2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46</v>
      </c>
      <c r="H1" s="1" t="s">
        <v>53</v>
      </c>
    </row>
    <row r="2" spans="1:8" x14ac:dyDescent="0.2">
      <c r="A2" s="1" t="s">
        <v>0</v>
      </c>
      <c r="B2" t="s">
        <v>10</v>
      </c>
      <c r="C2" t="s">
        <v>13</v>
      </c>
      <c r="D2" t="s">
        <v>10</v>
      </c>
      <c r="E2" t="s">
        <v>10</v>
      </c>
      <c r="F2" t="s">
        <v>10</v>
      </c>
      <c r="G2" t="s">
        <v>54</v>
      </c>
      <c r="H2" t="s">
        <v>64</v>
      </c>
    </row>
    <row r="3" spans="1:8" x14ac:dyDescent="0.2">
      <c r="A3" s="1" t="s">
        <v>1</v>
      </c>
      <c r="B3" t="s">
        <v>10</v>
      </c>
      <c r="C3" t="s">
        <v>13</v>
      </c>
      <c r="D3" t="s">
        <v>10</v>
      </c>
      <c r="E3" t="s">
        <v>10</v>
      </c>
      <c r="F3" t="s">
        <v>10</v>
      </c>
      <c r="G3" t="s">
        <v>55</v>
      </c>
      <c r="H3" t="s">
        <v>65</v>
      </c>
    </row>
    <row r="4" spans="1:8" x14ac:dyDescent="0.2">
      <c r="A4" s="1" t="s">
        <v>2</v>
      </c>
      <c r="B4" t="s">
        <v>10</v>
      </c>
      <c r="C4" s="6" t="s">
        <v>14</v>
      </c>
      <c r="D4" t="s">
        <v>10</v>
      </c>
      <c r="E4" t="s">
        <v>13</v>
      </c>
      <c r="F4" t="s">
        <v>10</v>
      </c>
      <c r="G4" t="s">
        <v>56</v>
      </c>
      <c r="H4" t="s">
        <v>66</v>
      </c>
    </row>
    <row r="5" spans="1:8" x14ac:dyDescent="0.2">
      <c r="A5" s="1" t="s">
        <v>3</v>
      </c>
      <c r="B5" t="s">
        <v>10</v>
      </c>
      <c r="C5" t="s">
        <v>13</v>
      </c>
      <c r="D5" t="s">
        <v>10</v>
      </c>
      <c r="E5" t="s">
        <v>10</v>
      </c>
      <c r="F5" t="s">
        <v>10</v>
      </c>
      <c r="G5" t="s">
        <v>57</v>
      </c>
      <c r="H5" t="s">
        <v>67</v>
      </c>
    </row>
    <row r="6" spans="1:8" x14ac:dyDescent="0.2">
      <c r="A6" s="1" t="s">
        <v>4</v>
      </c>
      <c r="B6" t="s">
        <v>10</v>
      </c>
      <c r="C6" t="s">
        <v>13</v>
      </c>
      <c r="D6" t="s">
        <v>13</v>
      </c>
      <c r="E6" t="s">
        <v>10</v>
      </c>
      <c r="F6" t="s">
        <v>10</v>
      </c>
      <c r="G6" t="s">
        <v>58</v>
      </c>
      <c r="H6" t="s">
        <v>70</v>
      </c>
    </row>
    <row r="7" spans="1:8" x14ac:dyDescent="0.2">
      <c r="A7" s="1" t="s">
        <v>5</v>
      </c>
      <c r="B7" t="s">
        <v>10</v>
      </c>
      <c r="C7" t="s">
        <v>13</v>
      </c>
      <c r="D7" t="s">
        <v>10</v>
      </c>
      <c r="E7" t="s">
        <v>13</v>
      </c>
      <c r="F7" t="s">
        <v>10</v>
      </c>
      <c r="G7" t="s">
        <v>59</v>
      </c>
      <c r="H7" t="s">
        <v>68</v>
      </c>
    </row>
    <row r="8" spans="1:8" x14ac:dyDescent="0.2">
      <c r="A8" s="1" t="s">
        <v>6</v>
      </c>
      <c r="B8" t="s">
        <v>14</v>
      </c>
      <c r="C8" t="s">
        <v>14</v>
      </c>
      <c r="D8" t="s">
        <v>10</v>
      </c>
      <c r="E8" t="s">
        <v>10</v>
      </c>
      <c r="F8" t="s">
        <v>10</v>
      </c>
      <c r="G8" t="s">
        <v>60</v>
      </c>
      <c r="H8" t="s">
        <v>69</v>
      </c>
    </row>
    <row r="9" spans="1:8" x14ac:dyDescent="0.2">
      <c r="A9" s="1" t="s">
        <v>7</v>
      </c>
      <c r="B9" t="s">
        <v>14</v>
      </c>
      <c r="C9" t="s">
        <v>14</v>
      </c>
      <c r="D9" t="s">
        <v>13</v>
      </c>
      <c r="E9" t="s">
        <v>10</v>
      </c>
      <c r="F9" t="s">
        <v>10</v>
      </c>
      <c r="G9" t="s">
        <v>61</v>
      </c>
      <c r="H9" t="s">
        <v>71</v>
      </c>
    </row>
    <row r="10" spans="1:8" x14ac:dyDescent="0.2">
      <c r="A10" s="1" t="s">
        <v>8</v>
      </c>
      <c r="B10" t="s">
        <v>14</v>
      </c>
      <c r="C10" t="s">
        <v>14</v>
      </c>
      <c r="D10" t="s">
        <v>10</v>
      </c>
      <c r="E10" t="s">
        <v>10</v>
      </c>
      <c r="F10" t="s">
        <v>10</v>
      </c>
      <c r="G10" t="s">
        <v>62</v>
      </c>
      <c r="H10" t="s">
        <v>72</v>
      </c>
    </row>
    <row r="11" spans="1:8" x14ac:dyDescent="0.2">
      <c r="A11" s="1" t="s">
        <v>9</v>
      </c>
      <c r="B11" t="s">
        <v>14</v>
      </c>
      <c r="C11" t="s">
        <v>14</v>
      </c>
      <c r="D11" t="s">
        <v>13</v>
      </c>
      <c r="E11" t="s">
        <v>10</v>
      </c>
      <c r="F11" t="s">
        <v>10</v>
      </c>
      <c r="G11" t="s">
        <v>63</v>
      </c>
      <c r="H11" t="s">
        <v>73</v>
      </c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  <c r="E15" s="3"/>
      <c r="F15" s="3"/>
    </row>
    <row r="16" spans="1:8" x14ac:dyDescent="0.2">
      <c r="A16" s="1"/>
      <c r="E16" s="4"/>
      <c r="F16" s="3"/>
    </row>
    <row r="17" spans="1:6" x14ac:dyDescent="0.2">
      <c r="A17" s="1"/>
    </row>
    <row r="18" spans="1:6" x14ac:dyDescent="0.2">
      <c r="A18" s="1"/>
      <c r="E18" s="4"/>
      <c r="F18" s="4"/>
    </row>
    <row r="19" spans="1:6" x14ac:dyDescent="0.2">
      <c r="A19" s="1"/>
      <c r="E19" s="2"/>
      <c r="F19" s="3"/>
    </row>
    <row r="20" spans="1:6" x14ac:dyDescent="0.2">
      <c r="A20" s="1"/>
      <c r="E20" s="3"/>
      <c r="F20" s="5"/>
    </row>
    <row r="21" spans="1:6" x14ac:dyDescent="0.2">
      <c r="A21" s="1"/>
      <c r="E21" s="4"/>
      <c r="F21" s="3"/>
    </row>
    <row r="25" spans="1:6" x14ac:dyDescent="0.2">
      <c r="A25" s="1" t="s">
        <v>20</v>
      </c>
    </row>
    <row r="26" spans="1:6" x14ac:dyDescent="0.2">
      <c r="A26" s="1" t="s">
        <v>47</v>
      </c>
    </row>
    <row r="27" spans="1:6" x14ac:dyDescent="0.2">
      <c r="A27" s="1" t="s">
        <v>48</v>
      </c>
    </row>
    <row r="28" spans="1:6" x14ac:dyDescent="0.2">
      <c r="A28" s="1" t="s">
        <v>49</v>
      </c>
    </row>
    <row r="29" spans="1:6" x14ac:dyDescent="0.2">
      <c r="A29" s="1" t="s">
        <v>50</v>
      </c>
    </row>
    <row r="30" spans="1:6" x14ac:dyDescent="0.2">
      <c r="A30" s="1" t="s">
        <v>51</v>
      </c>
    </row>
    <row r="31" spans="1:6" x14ac:dyDescent="0.2">
      <c r="A31" s="1" t="s">
        <v>52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84DBAE-9E54-744D-B3FF-9092752E60C8}">
          <x14:formula1>
            <xm:f>utils!$A$1:$A$5</xm:f>
          </x14:formula1>
          <xm:sqref>B2:B21 C5:C21 C2:C3 D2:D21 E2:F11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0BB-DE9D-F445-8926-DF3075A01A5B}">
  <dimension ref="A1:M47"/>
  <sheetViews>
    <sheetView topLeftCell="A5" workbookViewId="0">
      <selection activeCell="E28" sqref="E28"/>
    </sheetView>
  </sheetViews>
  <sheetFormatPr baseColWidth="10" defaultColWidth="11" defaultRowHeight="16" x14ac:dyDescent="0.2"/>
  <cols>
    <col min="2" max="11" width="17.1640625" customWidth="1"/>
  </cols>
  <sheetData>
    <row r="1" spans="1:11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2">
      <c r="A2" s="1" t="s">
        <v>0</v>
      </c>
      <c r="B2" t="s">
        <v>44</v>
      </c>
      <c r="C2" t="s">
        <v>41</v>
      </c>
      <c r="D2" t="s">
        <v>45</v>
      </c>
      <c r="E2" t="s">
        <v>42</v>
      </c>
      <c r="F2" t="s">
        <v>43</v>
      </c>
      <c r="G2" t="s">
        <v>42</v>
      </c>
      <c r="H2" t="s">
        <v>45</v>
      </c>
      <c r="I2" t="s">
        <v>42</v>
      </c>
      <c r="J2" t="s">
        <v>44</v>
      </c>
      <c r="K2" t="s">
        <v>41</v>
      </c>
    </row>
    <row r="3" spans="1:11" x14ac:dyDescent="0.2">
      <c r="A3" s="1" t="s">
        <v>1</v>
      </c>
      <c r="B3" t="s">
        <v>44</v>
      </c>
      <c r="C3" t="s">
        <v>42</v>
      </c>
      <c r="D3" t="s">
        <v>44</v>
      </c>
      <c r="E3" t="s">
        <v>42</v>
      </c>
      <c r="F3" t="s">
        <v>44</v>
      </c>
      <c r="G3" t="s">
        <v>41</v>
      </c>
      <c r="H3" t="s">
        <v>45</v>
      </c>
      <c r="I3" t="s">
        <v>41</v>
      </c>
      <c r="J3" t="s">
        <v>44</v>
      </c>
      <c r="K3" t="s">
        <v>42</v>
      </c>
    </row>
    <row r="4" spans="1:11" x14ac:dyDescent="0.2">
      <c r="A4" s="1" t="s">
        <v>2</v>
      </c>
      <c r="B4" t="s">
        <v>45</v>
      </c>
      <c r="C4" t="s">
        <v>42</v>
      </c>
      <c r="D4" t="s">
        <v>44</v>
      </c>
      <c r="E4" t="s">
        <v>41</v>
      </c>
      <c r="F4" t="s">
        <v>43</v>
      </c>
      <c r="G4" t="s">
        <v>42</v>
      </c>
      <c r="H4" t="s">
        <v>45</v>
      </c>
      <c r="I4" t="s">
        <v>42</v>
      </c>
      <c r="J4" t="s">
        <v>44</v>
      </c>
      <c r="K4" t="s">
        <v>42</v>
      </c>
    </row>
    <row r="5" spans="1:11" x14ac:dyDescent="0.2">
      <c r="A5" s="1" t="s">
        <v>3</v>
      </c>
      <c r="B5" t="s">
        <v>44</v>
      </c>
      <c r="C5" t="s">
        <v>41</v>
      </c>
      <c r="D5" t="s">
        <v>45</v>
      </c>
      <c r="E5" t="s">
        <v>42</v>
      </c>
      <c r="F5" t="s">
        <v>44</v>
      </c>
      <c r="G5" t="s">
        <v>42</v>
      </c>
      <c r="H5" t="s">
        <v>45</v>
      </c>
      <c r="I5" t="s">
        <v>42</v>
      </c>
      <c r="J5" t="s">
        <v>44</v>
      </c>
      <c r="K5" t="s">
        <v>42</v>
      </c>
    </row>
    <row r="6" spans="1:11" x14ac:dyDescent="0.2">
      <c r="A6" s="1" t="s">
        <v>4</v>
      </c>
      <c r="B6" t="s">
        <v>45</v>
      </c>
      <c r="C6" t="s">
        <v>42</v>
      </c>
      <c r="D6" t="s">
        <v>44</v>
      </c>
      <c r="E6" t="s">
        <v>41</v>
      </c>
      <c r="F6" t="s">
        <v>44</v>
      </c>
      <c r="G6" t="s">
        <v>42</v>
      </c>
      <c r="H6" t="s">
        <v>45</v>
      </c>
      <c r="I6" t="s">
        <v>41</v>
      </c>
      <c r="J6" t="s">
        <v>44</v>
      </c>
      <c r="K6" t="s">
        <v>42</v>
      </c>
    </row>
    <row r="7" spans="1:11" x14ac:dyDescent="0.2">
      <c r="A7" s="1" t="s">
        <v>5</v>
      </c>
      <c r="B7" t="s">
        <v>44</v>
      </c>
      <c r="C7" t="s">
        <v>42</v>
      </c>
      <c r="D7" t="s">
        <v>44</v>
      </c>
      <c r="E7" t="s">
        <v>41</v>
      </c>
      <c r="F7" t="s">
        <v>45</v>
      </c>
      <c r="G7" t="s">
        <v>42</v>
      </c>
      <c r="H7" t="s">
        <v>45</v>
      </c>
      <c r="I7" t="s">
        <v>42</v>
      </c>
      <c r="J7" t="s">
        <v>43</v>
      </c>
      <c r="K7" t="s">
        <v>42</v>
      </c>
    </row>
    <row r="8" spans="1:11" x14ac:dyDescent="0.2">
      <c r="A8" s="1" t="s">
        <v>6</v>
      </c>
      <c r="B8" t="s">
        <v>43</v>
      </c>
      <c r="C8" t="s">
        <v>42</v>
      </c>
      <c r="D8" t="s">
        <v>44</v>
      </c>
      <c r="E8" t="s">
        <v>43</v>
      </c>
      <c r="F8" t="s">
        <v>44</v>
      </c>
      <c r="G8" t="s">
        <v>42</v>
      </c>
      <c r="H8" t="s">
        <v>44</v>
      </c>
      <c r="I8" t="s">
        <v>42</v>
      </c>
      <c r="J8" t="s">
        <v>43</v>
      </c>
      <c r="K8" t="s">
        <v>41</v>
      </c>
    </row>
    <row r="9" spans="1:11" x14ac:dyDescent="0.2">
      <c r="A9" s="1" t="s">
        <v>7</v>
      </c>
      <c r="B9" t="s">
        <v>44</v>
      </c>
      <c r="C9" t="s">
        <v>42</v>
      </c>
      <c r="D9" t="s">
        <v>44</v>
      </c>
      <c r="E9" t="s">
        <v>41</v>
      </c>
      <c r="F9" t="s">
        <v>44</v>
      </c>
      <c r="G9" t="s">
        <v>42</v>
      </c>
      <c r="H9" t="s">
        <v>45</v>
      </c>
      <c r="I9" t="s">
        <v>41</v>
      </c>
      <c r="J9" t="s">
        <v>44</v>
      </c>
      <c r="K9" t="s">
        <v>42</v>
      </c>
    </row>
    <row r="10" spans="1:11" x14ac:dyDescent="0.2">
      <c r="A10" s="1" t="s">
        <v>8</v>
      </c>
      <c r="B10" t="s">
        <v>45</v>
      </c>
      <c r="C10" t="s">
        <v>41</v>
      </c>
      <c r="D10" t="s">
        <v>44</v>
      </c>
      <c r="E10" t="s">
        <v>42</v>
      </c>
      <c r="F10" t="s">
        <v>43</v>
      </c>
      <c r="G10" t="s">
        <v>41</v>
      </c>
      <c r="H10" t="s">
        <v>45</v>
      </c>
      <c r="I10" t="s">
        <v>42</v>
      </c>
      <c r="J10" t="s">
        <v>44</v>
      </c>
      <c r="K10" t="s">
        <v>42</v>
      </c>
    </row>
    <row r="11" spans="1:11" x14ac:dyDescent="0.2">
      <c r="A11" s="1" t="s">
        <v>9</v>
      </c>
      <c r="B11" t="s">
        <v>44</v>
      </c>
      <c r="C11" t="s">
        <v>42</v>
      </c>
      <c r="D11" t="s">
        <v>44</v>
      </c>
      <c r="E11" t="s">
        <v>41</v>
      </c>
      <c r="F11" t="s">
        <v>43</v>
      </c>
      <c r="G11" t="s">
        <v>41</v>
      </c>
      <c r="H11" t="s">
        <v>45</v>
      </c>
      <c r="I11" t="s">
        <v>42</v>
      </c>
      <c r="J11" t="s">
        <v>44</v>
      </c>
      <c r="K11" t="s">
        <v>41</v>
      </c>
    </row>
    <row r="12" spans="1:11" x14ac:dyDescent="0.2">
      <c r="A12" s="1"/>
    </row>
    <row r="13" spans="1:11" x14ac:dyDescent="0.2">
      <c r="A13" s="1"/>
    </row>
    <row r="14" spans="1:11" x14ac:dyDescent="0.2">
      <c r="A14" s="1"/>
      <c r="B14" s="1">
        <f>IF(B2="strongly agree",5,IF(B2="agree",4,IF(B2="neutral",3,IF(B2="disagree",2,IF(B2="strongly disagree",1,0)))))</f>
        <v>4</v>
      </c>
      <c r="C14" s="1">
        <f t="shared" ref="C14:K14" si="0">IF(C2="strongly agree",5,IF(C2="agree",4,IF(C2="neutral",3,IF(C2="disagree",2,IF(C2="strongly disagree",1,0)))))</f>
        <v>1</v>
      </c>
      <c r="D14" s="1">
        <f t="shared" si="0"/>
        <v>5</v>
      </c>
      <c r="E14" s="1">
        <f t="shared" si="0"/>
        <v>2</v>
      </c>
      <c r="F14" s="1">
        <f t="shared" si="0"/>
        <v>3</v>
      </c>
      <c r="G14" s="1">
        <f t="shared" si="0"/>
        <v>2</v>
      </c>
      <c r="H14" s="1">
        <f t="shared" si="0"/>
        <v>5</v>
      </c>
      <c r="I14" s="1">
        <f t="shared" si="0"/>
        <v>2</v>
      </c>
      <c r="J14" s="1">
        <f t="shared" si="0"/>
        <v>4</v>
      </c>
      <c r="K14" s="1">
        <f t="shared" si="0"/>
        <v>1</v>
      </c>
    </row>
    <row r="15" spans="1:11" x14ac:dyDescent="0.2">
      <c r="A15" s="1"/>
      <c r="B15" s="1">
        <f>IF(B3="strongly agree",5,IF(B3="agree",4,IF(B3="neutral",3,IF(B3="disagree",2,IF(B3="strongly disagree",1,0)))))</f>
        <v>4</v>
      </c>
      <c r="C15" s="1">
        <f t="shared" ref="C15:K23" si="1">IF(C3="strongly agree",5,IF(C3="agree",4,IF(C3="neutral",3,IF(C3="disagree",2,IF(C3="strongly disagree",1,0)))))</f>
        <v>2</v>
      </c>
      <c r="D15" s="1">
        <f t="shared" si="1"/>
        <v>4</v>
      </c>
      <c r="E15" s="1">
        <f t="shared" si="1"/>
        <v>2</v>
      </c>
      <c r="F15" s="1">
        <f t="shared" si="1"/>
        <v>4</v>
      </c>
      <c r="G15" s="1">
        <f t="shared" si="1"/>
        <v>1</v>
      </c>
      <c r="H15" s="1">
        <f t="shared" si="1"/>
        <v>5</v>
      </c>
      <c r="I15" s="1">
        <f t="shared" si="1"/>
        <v>1</v>
      </c>
      <c r="J15" s="1">
        <f t="shared" si="1"/>
        <v>4</v>
      </c>
      <c r="K15" s="1">
        <f t="shared" si="1"/>
        <v>2</v>
      </c>
    </row>
    <row r="16" spans="1:11" x14ac:dyDescent="0.2">
      <c r="A16" s="1"/>
      <c r="B16" s="1">
        <f>IF(B4="strongly agree",5,IF(B4="agree",4,IF(B4="neutral",3,IF(B4="disagree",2,IF(B4="strongly disagree",1,0)))))</f>
        <v>5</v>
      </c>
      <c r="C16" s="1">
        <f t="shared" ref="C16:E16" si="2">IF(C4="strongly agree",5,IF(C4="agree",4,IF(C4="neutral",3,IF(C4="disagree",2,IF(C4="strongly disagree",1,0)))))</f>
        <v>2</v>
      </c>
      <c r="D16" s="1">
        <f t="shared" si="2"/>
        <v>4</v>
      </c>
      <c r="E16" s="1">
        <f t="shared" si="2"/>
        <v>1</v>
      </c>
      <c r="F16" s="1">
        <f t="shared" si="1"/>
        <v>3</v>
      </c>
      <c r="G16" s="1">
        <f t="shared" si="1"/>
        <v>2</v>
      </c>
      <c r="H16" s="1">
        <f t="shared" si="1"/>
        <v>5</v>
      </c>
      <c r="I16" s="1">
        <f t="shared" si="1"/>
        <v>2</v>
      </c>
      <c r="J16" s="1">
        <f t="shared" si="1"/>
        <v>4</v>
      </c>
      <c r="K16" s="1">
        <f t="shared" si="1"/>
        <v>2</v>
      </c>
    </row>
    <row r="17" spans="1:13" x14ac:dyDescent="0.2">
      <c r="A17" s="1"/>
      <c r="B17" s="1">
        <f>IF(B5="strongly agree",5,IF(B5="agree",4,IF(B5="neutral",3,IF(B5="disagree",2,IF(B5="strongly disagree",1,0)))))</f>
        <v>4</v>
      </c>
      <c r="C17" s="1">
        <f t="shared" ref="C17:E17" si="3">IF(C5="strongly agree",5,IF(C5="agree",4,IF(C5="neutral",3,IF(C5="disagree",2,IF(C5="strongly disagree",1,0)))))</f>
        <v>1</v>
      </c>
      <c r="D17" s="1">
        <f t="shared" si="3"/>
        <v>5</v>
      </c>
      <c r="E17" s="1">
        <f t="shared" si="3"/>
        <v>2</v>
      </c>
      <c r="F17" s="1">
        <f t="shared" si="1"/>
        <v>4</v>
      </c>
      <c r="G17" s="1">
        <f t="shared" si="1"/>
        <v>2</v>
      </c>
      <c r="H17" s="1">
        <f t="shared" si="1"/>
        <v>5</v>
      </c>
      <c r="I17" s="1">
        <f t="shared" si="1"/>
        <v>2</v>
      </c>
      <c r="J17" s="1">
        <f t="shared" si="1"/>
        <v>4</v>
      </c>
      <c r="K17" s="1">
        <f t="shared" si="1"/>
        <v>2</v>
      </c>
    </row>
    <row r="18" spans="1:13" x14ac:dyDescent="0.2">
      <c r="A18" s="1"/>
      <c r="B18" s="1">
        <f>IF(B6="strongly agree",5,IF(B6="agree",4,IF(B6="neutral",3,IF(B6="disagree",2,IF(B6="strongly disagree",1,0)))))</f>
        <v>5</v>
      </c>
      <c r="C18" s="1">
        <f t="shared" ref="C18:E18" si="4">IF(C6="strongly agree",5,IF(C6="agree",4,IF(C6="neutral",3,IF(C6="disagree",2,IF(C6="strongly disagree",1,0)))))</f>
        <v>2</v>
      </c>
      <c r="D18" s="1">
        <f t="shared" si="4"/>
        <v>4</v>
      </c>
      <c r="E18" s="1">
        <f t="shared" si="4"/>
        <v>1</v>
      </c>
      <c r="F18" s="1">
        <f t="shared" si="1"/>
        <v>4</v>
      </c>
      <c r="G18" s="1">
        <f t="shared" si="1"/>
        <v>2</v>
      </c>
      <c r="H18" s="1">
        <f t="shared" si="1"/>
        <v>5</v>
      </c>
      <c r="I18" s="1">
        <f t="shared" si="1"/>
        <v>1</v>
      </c>
      <c r="J18" s="1">
        <f t="shared" si="1"/>
        <v>4</v>
      </c>
      <c r="K18" s="1">
        <f t="shared" si="1"/>
        <v>2</v>
      </c>
    </row>
    <row r="19" spans="1:13" x14ac:dyDescent="0.2">
      <c r="A19" s="1"/>
      <c r="B19" s="1">
        <f>IF(B7="strongly agree",5,IF(B7="agree",4,IF(B7="neutral",3,IF(B7="disagree",2,IF(B7="strongly disagree",1,0)))))</f>
        <v>4</v>
      </c>
      <c r="C19" s="1">
        <f t="shared" ref="C19:E19" si="5">IF(C7="strongly agree",5,IF(C7="agree",4,IF(C7="neutral",3,IF(C7="disagree",2,IF(C7="strongly disagree",1,0)))))</f>
        <v>2</v>
      </c>
      <c r="D19" s="1">
        <f t="shared" si="5"/>
        <v>4</v>
      </c>
      <c r="E19" s="1">
        <f t="shared" si="5"/>
        <v>1</v>
      </c>
      <c r="F19" s="1">
        <f t="shared" si="1"/>
        <v>5</v>
      </c>
      <c r="G19" s="1">
        <f t="shared" si="1"/>
        <v>2</v>
      </c>
      <c r="H19" s="1">
        <f t="shared" si="1"/>
        <v>5</v>
      </c>
      <c r="I19" s="1">
        <f t="shared" si="1"/>
        <v>2</v>
      </c>
      <c r="J19" s="1">
        <f t="shared" si="1"/>
        <v>3</v>
      </c>
      <c r="K19" s="1">
        <f t="shared" si="1"/>
        <v>2</v>
      </c>
    </row>
    <row r="20" spans="1:13" x14ac:dyDescent="0.2">
      <c r="A20" s="1"/>
      <c r="B20" s="1">
        <f>IF(B8="strongly agree",5,IF(B8="agree",4,IF(B8="neutral",3,IF(B8="disagree",2,IF(B8="strongly disagree",1,0)))))</f>
        <v>3</v>
      </c>
      <c r="C20" s="1">
        <f t="shared" ref="C20:E20" si="6">IF(C8="strongly agree",5,IF(C8="agree",4,IF(C8="neutral",3,IF(C8="disagree",2,IF(C8="strongly disagree",1,0)))))</f>
        <v>2</v>
      </c>
      <c r="D20" s="1">
        <f t="shared" si="6"/>
        <v>4</v>
      </c>
      <c r="E20" s="1">
        <f t="shared" si="6"/>
        <v>3</v>
      </c>
      <c r="F20" s="1">
        <f t="shared" si="1"/>
        <v>4</v>
      </c>
      <c r="G20" s="1">
        <f t="shared" si="1"/>
        <v>2</v>
      </c>
      <c r="H20" s="1">
        <f t="shared" si="1"/>
        <v>4</v>
      </c>
      <c r="I20" s="1">
        <f t="shared" si="1"/>
        <v>2</v>
      </c>
      <c r="J20" s="1">
        <f t="shared" si="1"/>
        <v>3</v>
      </c>
      <c r="K20" s="1">
        <f t="shared" si="1"/>
        <v>1</v>
      </c>
    </row>
    <row r="21" spans="1:13" x14ac:dyDescent="0.2">
      <c r="A21" s="1"/>
      <c r="B21" s="1">
        <f>IF(B9="strongly agree",5,IF(B9="agree",4,IF(B9="neutral",3,IF(B9="disagree",2,IF(B9="strongly disagree",1,0)))))</f>
        <v>4</v>
      </c>
      <c r="C21" s="1">
        <f t="shared" ref="C21:E21" si="7">IF(C9="strongly agree",5,IF(C9="agree",4,IF(C9="neutral",3,IF(C9="disagree",2,IF(C9="strongly disagree",1,0)))))</f>
        <v>2</v>
      </c>
      <c r="D21" s="1">
        <f t="shared" si="7"/>
        <v>4</v>
      </c>
      <c r="E21" s="1">
        <f t="shared" si="7"/>
        <v>1</v>
      </c>
      <c r="F21" s="1">
        <f t="shared" si="1"/>
        <v>4</v>
      </c>
      <c r="G21" s="1">
        <f t="shared" si="1"/>
        <v>2</v>
      </c>
      <c r="H21" s="1">
        <f t="shared" si="1"/>
        <v>5</v>
      </c>
      <c r="I21" s="1">
        <f t="shared" si="1"/>
        <v>1</v>
      </c>
      <c r="J21" s="1">
        <f t="shared" si="1"/>
        <v>4</v>
      </c>
      <c r="K21" s="1">
        <f t="shared" si="1"/>
        <v>2</v>
      </c>
    </row>
    <row r="22" spans="1:13" x14ac:dyDescent="0.2">
      <c r="B22" s="1">
        <f>IF(B10="strongly agree",5,IF(B10="agree",4,IF(B10="neutral",3,IF(B10="disagree",2,IF(B10="strongly disagree",1,0)))))</f>
        <v>5</v>
      </c>
      <c r="C22" s="1">
        <f t="shared" ref="C22:E22" si="8">IF(C10="strongly agree",5,IF(C10="agree",4,IF(C10="neutral",3,IF(C10="disagree",2,IF(C10="strongly disagree",1,0)))))</f>
        <v>1</v>
      </c>
      <c r="D22" s="1">
        <f t="shared" si="8"/>
        <v>4</v>
      </c>
      <c r="E22" s="1">
        <f t="shared" si="8"/>
        <v>2</v>
      </c>
      <c r="F22" s="1">
        <f t="shared" si="1"/>
        <v>3</v>
      </c>
      <c r="G22" s="1">
        <f t="shared" si="1"/>
        <v>1</v>
      </c>
      <c r="H22" s="1">
        <f t="shared" si="1"/>
        <v>5</v>
      </c>
      <c r="I22" s="1">
        <f t="shared" si="1"/>
        <v>2</v>
      </c>
      <c r="J22" s="1">
        <f t="shared" si="1"/>
        <v>4</v>
      </c>
      <c r="K22" s="1">
        <f t="shared" si="1"/>
        <v>2</v>
      </c>
    </row>
    <row r="23" spans="1:13" x14ac:dyDescent="0.2">
      <c r="B23" s="1">
        <f>IF(B11="strongly agree",5,IF(B11="agree",4,IF(B11="neutral",3,IF(B11="disagree",2,IF(B11="strongly disagree",1,0)))))</f>
        <v>4</v>
      </c>
      <c r="C23" s="1">
        <f t="shared" ref="C23:E23" si="9">IF(C11="strongly agree",5,IF(C11="agree",4,IF(C11="neutral",3,IF(C11="disagree",2,IF(C11="strongly disagree",1,0)))))</f>
        <v>2</v>
      </c>
      <c r="D23" s="1">
        <f t="shared" si="9"/>
        <v>4</v>
      </c>
      <c r="E23" s="1">
        <f t="shared" si="9"/>
        <v>1</v>
      </c>
      <c r="F23" s="1">
        <f t="shared" si="1"/>
        <v>3</v>
      </c>
      <c r="G23" s="1">
        <f t="shared" si="1"/>
        <v>1</v>
      </c>
      <c r="H23" s="1">
        <f t="shared" si="1"/>
        <v>5</v>
      </c>
      <c r="I23" s="1">
        <f t="shared" si="1"/>
        <v>2</v>
      </c>
      <c r="J23" s="1">
        <f t="shared" si="1"/>
        <v>4</v>
      </c>
      <c r="K23" s="1">
        <f t="shared" si="1"/>
        <v>1</v>
      </c>
    </row>
    <row r="25" spans="1:13" x14ac:dyDescent="0.2">
      <c r="B25" s="7">
        <f>B14-1</f>
        <v>3</v>
      </c>
      <c r="C25" s="7">
        <f>5-C14</f>
        <v>4</v>
      </c>
      <c r="D25" s="7">
        <f t="shared" ref="D25:D34" si="10">D14-1</f>
        <v>4</v>
      </c>
      <c r="E25" s="7">
        <f t="shared" ref="E25:E34" si="11">5-E14</f>
        <v>3</v>
      </c>
      <c r="F25" s="7">
        <f t="shared" ref="F25:F34" si="12">F14-1</f>
        <v>2</v>
      </c>
      <c r="G25" s="7">
        <f t="shared" ref="G25:G34" si="13">5-G14</f>
        <v>3</v>
      </c>
      <c r="H25" s="7">
        <f t="shared" ref="H25:H34" si="14">H14-1</f>
        <v>4</v>
      </c>
      <c r="I25" s="7">
        <f t="shared" ref="I25:I34" si="15">5-I14</f>
        <v>3</v>
      </c>
      <c r="J25" s="7">
        <f t="shared" ref="J25:J34" si="16">J14-1</f>
        <v>3</v>
      </c>
      <c r="K25" s="7">
        <f t="shared" ref="K25:K34" si="17">5-K14</f>
        <v>4</v>
      </c>
      <c r="M25">
        <f>SUM(B25:K25)*2.5</f>
        <v>82.5</v>
      </c>
    </row>
    <row r="26" spans="1:13" x14ac:dyDescent="0.2">
      <c r="B26" s="7">
        <f>B15-1</f>
        <v>3</v>
      </c>
      <c r="C26" s="7">
        <f>5-C15</f>
        <v>3</v>
      </c>
      <c r="D26" s="7">
        <f t="shared" si="10"/>
        <v>3</v>
      </c>
      <c r="E26" s="7">
        <f t="shared" si="11"/>
        <v>3</v>
      </c>
      <c r="F26" s="7">
        <f t="shared" si="12"/>
        <v>3</v>
      </c>
      <c r="G26" s="7">
        <f t="shared" si="13"/>
        <v>4</v>
      </c>
      <c r="H26" s="7">
        <f t="shared" si="14"/>
        <v>4</v>
      </c>
      <c r="I26" s="7">
        <f t="shared" si="15"/>
        <v>4</v>
      </c>
      <c r="J26" s="7">
        <f t="shared" si="16"/>
        <v>3</v>
      </c>
      <c r="K26" s="7">
        <f t="shared" si="17"/>
        <v>3</v>
      </c>
      <c r="M26">
        <f>SUM(B26:K26)*2.5</f>
        <v>82.5</v>
      </c>
    </row>
    <row r="27" spans="1:13" x14ac:dyDescent="0.2">
      <c r="B27" s="7">
        <f>B16-1</f>
        <v>4</v>
      </c>
      <c r="C27" s="7">
        <f>5-C16</f>
        <v>3</v>
      </c>
      <c r="D27" s="7">
        <f t="shared" si="10"/>
        <v>3</v>
      </c>
      <c r="E27" s="7">
        <f t="shared" si="11"/>
        <v>4</v>
      </c>
      <c r="F27" s="7">
        <f t="shared" si="12"/>
        <v>2</v>
      </c>
      <c r="G27" s="7">
        <f t="shared" si="13"/>
        <v>3</v>
      </c>
      <c r="H27" s="7">
        <f t="shared" si="14"/>
        <v>4</v>
      </c>
      <c r="I27" s="7">
        <f t="shared" si="15"/>
        <v>3</v>
      </c>
      <c r="J27" s="7">
        <f t="shared" si="16"/>
        <v>3</v>
      </c>
      <c r="K27" s="7">
        <f t="shared" si="17"/>
        <v>3</v>
      </c>
      <c r="M27">
        <f>SUM(B27:K27)*2.5</f>
        <v>80</v>
      </c>
    </row>
    <row r="28" spans="1:13" x14ac:dyDescent="0.2">
      <c r="B28" s="7">
        <f>B17-1</f>
        <v>3</v>
      </c>
      <c r="C28" s="7">
        <f t="shared" ref="C28:C34" si="18">5-C17</f>
        <v>4</v>
      </c>
      <c r="D28" s="7">
        <f t="shared" si="10"/>
        <v>4</v>
      </c>
      <c r="E28" s="7">
        <f t="shared" si="11"/>
        <v>3</v>
      </c>
      <c r="F28" s="7">
        <f t="shared" si="12"/>
        <v>3</v>
      </c>
      <c r="G28" s="7">
        <f t="shared" si="13"/>
        <v>3</v>
      </c>
      <c r="H28" s="7">
        <f t="shared" si="14"/>
        <v>4</v>
      </c>
      <c r="I28" s="7">
        <f t="shared" si="15"/>
        <v>3</v>
      </c>
      <c r="J28" s="7">
        <f t="shared" si="16"/>
        <v>3</v>
      </c>
      <c r="K28" s="7">
        <f t="shared" si="17"/>
        <v>3</v>
      </c>
      <c r="M28">
        <f>SUM(B28:K28)*2.5</f>
        <v>82.5</v>
      </c>
    </row>
    <row r="29" spans="1:13" x14ac:dyDescent="0.2">
      <c r="B29" s="7">
        <f>B18-1</f>
        <v>4</v>
      </c>
      <c r="C29" s="7">
        <f t="shared" si="18"/>
        <v>3</v>
      </c>
      <c r="D29" s="7">
        <f t="shared" si="10"/>
        <v>3</v>
      </c>
      <c r="E29" s="7">
        <f t="shared" si="11"/>
        <v>4</v>
      </c>
      <c r="F29" s="7">
        <f t="shared" si="12"/>
        <v>3</v>
      </c>
      <c r="G29" s="7">
        <f t="shared" si="13"/>
        <v>3</v>
      </c>
      <c r="H29" s="7">
        <f t="shared" si="14"/>
        <v>4</v>
      </c>
      <c r="I29" s="7">
        <f t="shared" si="15"/>
        <v>4</v>
      </c>
      <c r="J29" s="7">
        <f t="shared" si="16"/>
        <v>3</v>
      </c>
      <c r="K29" s="7">
        <f t="shared" si="17"/>
        <v>3</v>
      </c>
      <c r="M29">
        <f>SUM(B29:K29)*2.5</f>
        <v>85</v>
      </c>
    </row>
    <row r="30" spans="1:13" x14ac:dyDescent="0.2">
      <c r="B30" s="7">
        <f>B19-1</f>
        <v>3</v>
      </c>
      <c r="C30" s="7">
        <f t="shared" si="18"/>
        <v>3</v>
      </c>
      <c r="D30" s="7">
        <f t="shared" si="10"/>
        <v>3</v>
      </c>
      <c r="E30" s="7">
        <f t="shared" si="11"/>
        <v>4</v>
      </c>
      <c r="F30" s="7">
        <f t="shared" si="12"/>
        <v>4</v>
      </c>
      <c r="G30" s="7">
        <f t="shared" si="13"/>
        <v>3</v>
      </c>
      <c r="H30" s="7">
        <f t="shared" si="14"/>
        <v>4</v>
      </c>
      <c r="I30" s="7">
        <f t="shared" si="15"/>
        <v>3</v>
      </c>
      <c r="J30" s="7">
        <f t="shared" si="16"/>
        <v>2</v>
      </c>
      <c r="K30" s="7">
        <f t="shared" si="17"/>
        <v>3</v>
      </c>
      <c r="M30">
        <f>SUM(B30:K30)*2.5</f>
        <v>80</v>
      </c>
    </row>
    <row r="31" spans="1:13" x14ac:dyDescent="0.2">
      <c r="B31" s="7">
        <f>B20-1</f>
        <v>2</v>
      </c>
      <c r="C31" s="7">
        <f t="shared" si="18"/>
        <v>3</v>
      </c>
      <c r="D31" s="7">
        <f t="shared" si="10"/>
        <v>3</v>
      </c>
      <c r="E31" s="7">
        <f t="shared" si="11"/>
        <v>2</v>
      </c>
      <c r="F31" s="7">
        <f t="shared" si="12"/>
        <v>3</v>
      </c>
      <c r="G31" s="7">
        <f t="shared" si="13"/>
        <v>3</v>
      </c>
      <c r="H31" s="7">
        <f t="shared" si="14"/>
        <v>3</v>
      </c>
      <c r="I31" s="7">
        <f t="shared" si="15"/>
        <v>3</v>
      </c>
      <c r="J31" s="7">
        <f t="shared" si="16"/>
        <v>2</v>
      </c>
      <c r="K31" s="7">
        <f t="shared" si="17"/>
        <v>4</v>
      </c>
      <c r="M31">
        <f>SUM(B31:K31)*2.5</f>
        <v>70</v>
      </c>
    </row>
    <row r="32" spans="1:13" x14ac:dyDescent="0.2">
      <c r="B32" s="7">
        <f>B21-1</f>
        <v>3</v>
      </c>
      <c r="C32" s="7">
        <f t="shared" si="18"/>
        <v>3</v>
      </c>
      <c r="D32" s="7">
        <f t="shared" si="10"/>
        <v>3</v>
      </c>
      <c r="E32" s="7">
        <f t="shared" si="11"/>
        <v>4</v>
      </c>
      <c r="F32" s="7">
        <f t="shared" si="12"/>
        <v>3</v>
      </c>
      <c r="G32" s="7">
        <f t="shared" si="13"/>
        <v>3</v>
      </c>
      <c r="H32" s="7">
        <f t="shared" si="14"/>
        <v>4</v>
      </c>
      <c r="I32" s="7">
        <f t="shared" si="15"/>
        <v>4</v>
      </c>
      <c r="J32" s="7">
        <f t="shared" si="16"/>
        <v>3</v>
      </c>
      <c r="K32" s="7">
        <f t="shared" si="17"/>
        <v>3</v>
      </c>
      <c r="M32">
        <f>SUM(B32:K32)*2.5</f>
        <v>82.5</v>
      </c>
    </row>
    <row r="33" spans="1:13" x14ac:dyDescent="0.2">
      <c r="B33" s="7">
        <f>B22-1</f>
        <v>4</v>
      </c>
      <c r="C33" s="7">
        <f t="shared" si="18"/>
        <v>4</v>
      </c>
      <c r="D33" s="7">
        <f t="shared" si="10"/>
        <v>3</v>
      </c>
      <c r="E33" s="7">
        <f t="shared" si="11"/>
        <v>3</v>
      </c>
      <c r="F33" s="7">
        <f t="shared" si="12"/>
        <v>2</v>
      </c>
      <c r="G33" s="7">
        <f t="shared" si="13"/>
        <v>4</v>
      </c>
      <c r="H33" s="7">
        <f t="shared" si="14"/>
        <v>4</v>
      </c>
      <c r="I33" s="7">
        <f t="shared" si="15"/>
        <v>3</v>
      </c>
      <c r="J33" s="7">
        <f t="shared" si="16"/>
        <v>3</v>
      </c>
      <c r="K33" s="7">
        <f t="shared" si="17"/>
        <v>3</v>
      </c>
      <c r="M33">
        <f>SUM(B33:K33)*2.5</f>
        <v>82.5</v>
      </c>
    </row>
    <row r="34" spans="1:13" x14ac:dyDescent="0.2">
      <c r="B34" s="7">
        <f>B23-1</f>
        <v>3</v>
      </c>
      <c r="C34" s="7">
        <f t="shared" si="18"/>
        <v>3</v>
      </c>
      <c r="D34" s="7">
        <f t="shared" si="10"/>
        <v>3</v>
      </c>
      <c r="E34" s="7">
        <f t="shared" si="11"/>
        <v>4</v>
      </c>
      <c r="F34" s="7">
        <f t="shared" si="12"/>
        <v>2</v>
      </c>
      <c r="G34" s="7">
        <f t="shared" si="13"/>
        <v>4</v>
      </c>
      <c r="H34" s="7">
        <f t="shared" si="14"/>
        <v>4</v>
      </c>
      <c r="I34" s="7">
        <f t="shared" si="15"/>
        <v>3</v>
      </c>
      <c r="J34" s="7">
        <f t="shared" si="16"/>
        <v>3</v>
      </c>
      <c r="K34" s="7">
        <f t="shared" si="17"/>
        <v>4</v>
      </c>
      <c r="M34">
        <f>SUM(B34:K34)*2.5</f>
        <v>82.5</v>
      </c>
    </row>
    <row r="35" spans="1:13" x14ac:dyDescent="0.2">
      <c r="B35" s="7">
        <f>_xlfn.STDEV.P(B14:B23)</f>
        <v>0.6</v>
      </c>
      <c r="C35" s="7">
        <f>_xlfn.STDEV.P(C14:C23)</f>
        <v>0.45825756949558399</v>
      </c>
      <c r="D35" s="7">
        <f>_xlfn.STDEV.P(D14:D23)</f>
        <v>0.39999999999999997</v>
      </c>
      <c r="E35" s="7">
        <f>_xlfn.STDEV.P(E14:E23)</f>
        <v>0.66332495807107994</v>
      </c>
      <c r="F35" s="7">
        <f>_xlfn.STDEV.P(F14:F23)</f>
        <v>0.6403124237432849</v>
      </c>
      <c r="G35" s="7">
        <f>_xlfn.STDEV.P(G14:G23)</f>
        <v>0.45825756949558399</v>
      </c>
      <c r="H35" s="7">
        <f>_xlfn.STDEV.P(H14:H23)</f>
        <v>0.3</v>
      </c>
      <c r="I35" s="7">
        <f>_xlfn.STDEV.P(I14:I23)</f>
        <v>0.45825756949558399</v>
      </c>
      <c r="J35" s="7">
        <f>_xlfn.STDEV.P(J14:J23)</f>
        <v>0.4</v>
      </c>
      <c r="K35" s="7">
        <f>_xlfn.STDEV.P(K14:K23)</f>
        <v>0.45825756949558399</v>
      </c>
    </row>
    <row r="38" spans="1:13" x14ac:dyDescent="0.2">
      <c r="A38" s="8" t="s">
        <v>21</v>
      </c>
    </row>
    <row r="39" spans="1:13" x14ac:dyDescent="0.2">
      <c r="A39" s="8" t="s">
        <v>22</v>
      </c>
    </row>
    <row r="40" spans="1:13" x14ac:dyDescent="0.2">
      <c r="A40" s="8" t="s">
        <v>23</v>
      </c>
    </row>
    <row r="41" spans="1:13" x14ac:dyDescent="0.2">
      <c r="A41" s="8" t="s">
        <v>24</v>
      </c>
    </row>
    <row r="42" spans="1:13" x14ac:dyDescent="0.2">
      <c r="A42" s="8" t="s">
        <v>25</v>
      </c>
    </row>
    <row r="43" spans="1:13" x14ac:dyDescent="0.2">
      <c r="A43" s="8" t="s">
        <v>26</v>
      </c>
    </row>
    <row r="44" spans="1:13" x14ac:dyDescent="0.2">
      <c r="A44" s="8" t="s">
        <v>27</v>
      </c>
    </row>
    <row r="45" spans="1:13" x14ac:dyDescent="0.2">
      <c r="A45" s="8" t="s">
        <v>28</v>
      </c>
    </row>
    <row r="46" spans="1:13" x14ac:dyDescent="0.2">
      <c r="A46" s="8" t="s">
        <v>29</v>
      </c>
    </row>
    <row r="47" spans="1:13" x14ac:dyDescent="0.2">
      <c r="A47" s="8" t="s"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84D8C9E-A19E-1341-A2BE-979E401704D1}">
          <x14:formula1>
            <xm:f>utils!$A$8:$A$12</xm:f>
          </x14:formula1>
          <xm:sqref>B2:K13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38FA-24EA-A040-BA6E-10A81F947E53}">
  <dimension ref="A1:A12"/>
  <sheetViews>
    <sheetView workbookViewId="0">
      <selection activeCell="B16" sqref="B16"/>
    </sheetView>
  </sheetViews>
  <sheetFormatPr baseColWidth="10" defaultColWidth="11" defaultRowHeight="16" x14ac:dyDescent="0.2"/>
  <sheetData>
    <row r="1" spans="1:1" x14ac:dyDescent="0.2">
      <c r="A1" t="s">
        <v>12</v>
      </c>
    </row>
    <row r="2" spans="1:1" x14ac:dyDescent="0.2">
      <c r="A2" t="s">
        <v>11</v>
      </c>
    </row>
    <row r="3" spans="1:1" x14ac:dyDescent="0.2">
      <c r="A3" t="s">
        <v>13</v>
      </c>
    </row>
    <row r="4" spans="1:1" x14ac:dyDescent="0.2">
      <c r="A4" t="s">
        <v>10</v>
      </c>
    </row>
    <row r="5" spans="1:1" x14ac:dyDescent="0.2">
      <c r="A5" t="s">
        <v>14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2" spans="1:1" x14ac:dyDescent="0.2">
      <c r="A1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choice</vt:lpstr>
      <vt:lpstr>SUS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2021-07-06T16:36:03Z</dcterms:created>
  <dcterms:modified xsi:type="dcterms:W3CDTF">2021-07-28T15:48:41Z</dcterms:modified>
</cp:coreProperties>
</file>