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10\Desktop\MCS\MCS_Secondo_progetto\mcs2.1\"/>
    </mc:Choice>
  </mc:AlternateContent>
  <xr:revisionPtr revIDLastSave="0" documentId="13_ncr:1_{A823F109-B433-4D71-B0A4-5A8B449622A6}" xr6:coauthVersionLast="47" xr6:coauthVersionMax="47" xr10:uidLastSave="{00000000-0000-0000-0000-000000000000}"/>
  <bookViews>
    <workbookView xWindow="915" yWindow="2445" windowWidth="21600" windowHeight="11385" xr2:uid="{98FDBC01-65F4-4A3F-B2A7-4410A021BAA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A12" i="1"/>
  <c r="D9" i="1"/>
  <c r="D8" i="1"/>
  <c r="D7" i="1"/>
  <c r="D6" i="1"/>
  <c r="D5" i="1"/>
  <c r="D4" i="1"/>
  <c r="D3" i="1"/>
  <c r="D2" i="1"/>
  <c r="E9" i="1"/>
  <c r="E8" i="1"/>
  <c r="E7" i="1"/>
  <c r="E6" i="1"/>
  <c r="E5" i="1"/>
  <c r="E4" i="1"/>
  <c r="E3" i="1"/>
  <c r="E2" i="1"/>
  <c r="C9" i="1"/>
  <c r="C8" i="1"/>
  <c r="C7" i="1"/>
  <c r="C6" i="1"/>
  <c r="C5" i="1"/>
  <c r="C4" i="1"/>
  <c r="C3" i="1"/>
  <c r="C2" i="1"/>
  <c r="B2" i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<sst xmlns="http://schemas.openxmlformats.org/spreadsheetml/2006/main" count="7" uniqueCount="7">
  <si>
    <t>DIMENSIONE MATRICE</t>
  </si>
  <si>
    <t>DCT FFT</t>
  </si>
  <si>
    <t>DCT A MANO</t>
  </si>
  <si>
    <t>Valori non log</t>
  </si>
  <si>
    <t>trend nlog(n)</t>
  </si>
  <si>
    <t>tend n^3</t>
  </si>
  <si>
    <t>COR: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</si>
</sst>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0.000000000000"/>
    <numFmt numFmtId="165" formatCode="0.0000000000000"/>
    <numFmt numFmtId="166" formatCode="0.000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DCT FFT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Foglio1!$A$2:$A$9</c:f>
              <c:numCache>
                <c:formatCode>General</c:formatCode>
                <c:ptCount val="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</c:numCache>
            </c:numRef>
          </c:xVal>
          <c:yVal>
            <c:numRef>
              <c:f>Foglio1!$B$2:$B$9</c:f>
              <c:numCache>
                <c:formatCode>General</c:formatCode>
                <c:ptCount val="8"/>
                <c:pt idx="0">
                  <c:v>-6.9080662974720184</c:v>
                </c:pt>
                <c:pt idx="1">
                  <c:v>-6.2147998704002205</c:v>
                </c:pt>
                <c:pt idx="2">
                  <c:v>-6.2164705151976891</c:v>
                </c:pt>
                <c:pt idx="3">
                  <c:v>-5.8058037789590875</c:v>
                </c:pt>
                <c:pt idx="4">
                  <c:v>-5.8097720381762539</c:v>
                </c:pt>
                <c:pt idx="5">
                  <c:v>-5.5216526825833716</c:v>
                </c:pt>
                <c:pt idx="6">
                  <c:v>-5.2989146004226129</c:v>
                </c:pt>
                <c:pt idx="7">
                  <c:v>-4.9622242711452538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1-4252-9E96-BA2345E789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7033072"/>
        <c:axId val="67032656"/>
      </c:scatterChart>
      <c:valAx>
        <c:axId val="67033072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032656"/>
        <c:crosses val="autoZero"/>
        <c:crossBetween val="midCat"/>
      </c:valAx>
      <c:valAx>
        <c:axId val="670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0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DCT A MANO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Foglio1!$A$2:$A$9</c:f>
              <c:numCache>
                <c:formatCode>General</c:formatCode>
                <c:ptCount val="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</c:numCache>
            </c:numRef>
          </c:xVal>
          <c:yVal>
            <c:numRef>
              <c:f>Foglio1!$C$2:$C$9</c:f>
              <c:numCache>
                <c:formatCode>0.0000000000000</c:formatCode>
                <c:ptCount val="8"/>
                <c:pt idx="0">
                  <c:v>3.3312874563078014</c:v>
                </c:pt>
                <c:pt idx="1">
                  <c:v>3.985211486229649</c:v>
                </c:pt>
                <c:pt idx="2">
                  <c:v>4.5396760735078514</c:v>
                </c:pt>
                <c:pt idx="3" formatCode="0.000000000000">
                  <c:v>5.0151207529651307</c:v>
                </c:pt>
                <c:pt idx="4" formatCode="0.000000000000">
                  <c:v>5.400420634265183</c:v>
                </c:pt>
                <c:pt idx="5" formatCode="0.000000000000">
                  <c:v>5.7474086553285</c:v>
                </c:pt>
                <c:pt idx="6" formatCode="0.000000000000">
                  <c:v>6.0736990753964131</c:v>
                </c:pt>
                <c:pt idx="7">
                  <c:v>6.368009199015872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0-4BF1-833C-86730E211E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563552"/>
        <c:axId val="15565632"/>
      </c:scatterChart>
      <c:valAx>
        <c:axId val="15563552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65632"/>
        <c:crosses val="autoZero"/>
        <c:crossBetween val="midCat"/>
      </c:valAx>
      <c:valAx>
        <c:axId val="1556563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6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Trend N^3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Foglio1!$A$2:$A$9</c:f>
              <c:numCache>
                <c:formatCode>General</c:formatCode>
                <c:ptCount val="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</c:numCache>
            </c:numRef>
          </c:xVal>
          <c:yVal>
            <c:numRef>
              <c:f>Foglio1!$E$2:$E$9</c:f>
              <c:numCache>
                <c:formatCode>General</c:formatCode>
                <c:ptCount val="8"/>
                <c:pt idx="0">
                  <c:v>15.894952266056274</c:v>
                </c:pt>
                <c:pt idx="1">
                  <c:v>16.564382927007504</c:v>
                </c:pt>
                <c:pt idx="2">
                  <c:v>17.111347603115817</c:v>
                </c:pt>
                <c:pt idx="3">
                  <c:v>17.57379964743923</c:v>
                </c:pt>
                <c:pt idx="4">
                  <c:v>17.97439382950682</c:v>
                </c:pt>
                <c:pt idx="5">
                  <c:v>18.327742940175359</c:v>
                </c:pt>
                <c:pt idx="6">
                  <c:v>18.643824490458051</c:v>
                </c:pt>
                <c:pt idx="7">
                  <c:v>18.929755032864573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A-497D-9062-2EA9AD376756}"/>
            </c:ext>
          </c:extLst>
        </c:ser>
        <c:ser>
          <c:idx val="1"/>
          <c:order val="1"/>
          <c:tx>
            <c:v>DCT A MANO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Foglio1!$A$2:$A$9</c:f>
              <c:numCache>
                <c:formatCode>General</c:formatCode>
                <c:ptCount val="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</c:numCache>
            </c:numRef>
          </c:xVal>
          <c:yVal>
            <c:numRef>
              <c:f>Foglio1!$C$2:$C$9</c:f>
              <c:numCache>
                <c:formatCode>0.0000000000000</c:formatCode>
                <c:ptCount val="8"/>
                <c:pt idx="0">
                  <c:v>3.3312874563078014</c:v>
                </c:pt>
                <c:pt idx="1">
                  <c:v>3.985211486229649</c:v>
                </c:pt>
                <c:pt idx="2">
                  <c:v>4.5396760735078514</c:v>
                </c:pt>
                <c:pt idx="3" formatCode="0.000000000000">
                  <c:v>5.0151207529651307</c:v>
                </c:pt>
                <c:pt idx="4" formatCode="0.000000000000">
                  <c:v>5.400420634265183</c:v>
                </c:pt>
                <c:pt idx="5" formatCode="0.000000000000">
                  <c:v>5.7474086553285</c:v>
                </c:pt>
                <c:pt idx="6" formatCode="0.000000000000">
                  <c:v>6.0736990753964131</c:v>
                </c:pt>
                <c:pt idx="7">
                  <c:v>6.368009199015872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6-4297-B4DC-6C9BA2C93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0576"/>
        <c:axId val="67031824"/>
      </c:scatterChart>
      <c:valAx>
        <c:axId val="67030576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031824"/>
        <c:crosses val="autoZero"/>
        <c:crossBetween val="midCat"/>
      </c:valAx>
      <c:valAx>
        <c:axId val="670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03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Trend N^2 log(N)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Foglio1!$A$2:$A$9</c:f>
              <c:numCache>
                <c:formatCode>General</c:formatCode>
                <c:ptCount val="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</c:numCache>
            </c:numRef>
          </c:xVal>
          <c:yVal>
            <c:numRef>
              <c:f>Foglio1!$D$2:$D$9</c:f>
              <c:numCache>
                <c:formatCode>General</c:formatCode>
                <c:ptCount val="8"/>
                <c:pt idx="0">
                  <c:v>12.264024164105203</c:v>
                </c:pt>
                <c:pt idx="1">
                  <c:v>12.528420910352049</c:v>
                </c:pt>
                <c:pt idx="2">
                  <c:v>12.743229531894555</c:v>
                </c:pt>
                <c:pt idx="3">
                  <c:v>12.924047504170447</c:v>
                </c:pt>
                <c:pt idx="4">
                  <c:v>13.080117941992674</c:v>
                </c:pt>
                <c:pt idx="5">
                  <c:v>13.217368718551205</c:v>
                </c:pt>
                <c:pt idx="6">
                  <c:v>13.339828280701758</c:v>
                </c:pt>
                <c:pt idx="7">
                  <c:v>13.45035852137911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9-44E2-9F7D-6A414E7C9DC2}"/>
            </c:ext>
          </c:extLst>
        </c:ser>
        <c:ser>
          <c:idx val="1"/>
          <c:order val="1"/>
          <c:tx>
            <c:v>FFT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Foglio1!$A$2:$A$9</c:f>
              <c:numCache>
                <c:formatCode>General</c:formatCode>
                <c:ptCount val="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</c:numCache>
            </c:numRef>
          </c:xVal>
          <c:yVal>
            <c:numRef>
              <c:f>Foglio1!$B$2:$B$9</c:f>
              <c:numCache>
                <c:formatCode>General</c:formatCode>
                <c:ptCount val="8"/>
                <c:pt idx="0">
                  <c:v>-6.9080662974720184</c:v>
                </c:pt>
                <c:pt idx="1">
                  <c:v>-6.2147998704002205</c:v>
                </c:pt>
                <c:pt idx="2">
                  <c:v>-6.2164705151976891</c:v>
                </c:pt>
                <c:pt idx="3">
                  <c:v>-5.8058037789590875</c:v>
                </c:pt>
                <c:pt idx="4">
                  <c:v>-5.8097720381762539</c:v>
                </c:pt>
                <c:pt idx="5">
                  <c:v>-5.5216526825833716</c:v>
                </c:pt>
                <c:pt idx="6">
                  <c:v>-5.2989146004226129</c:v>
                </c:pt>
                <c:pt idx="7">
                  <c:v>-4.9622242711452538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BB-4C29-9A4B-00B7F52DA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14656"/>
        <c:axId val="2080712992"/>
      </c:scatterChart>
      <c:valAx>
        <c:axId val="2080714656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0712992"/>
        <c:crosses val="autoZero"/>
        <c:crossBetween val="midCat"/>
      </c:valAx>
      <c:valAx>
        <c:axId val="2080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071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477468</xdr:colOff>
      <xdr:row>0</xdr:row>
      <xdr:rowOff>121681</xdr:rowOff>
    </xdr:from>
    <xdr:to>
      <xdr:col>23</xdr:col>
      <xdr:colOff>112059</xdr:colOff>
      <xdr:row>24</xdr:row>
      <xdr:rowOff>58831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A2A13B99-69BC-4895-89C7-0CD41A67E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345008</xdr:colOff>
      <xdr:row>0</xdr:row>
      <xdr:rowOff>111351</xdr:rowOff>
    </xdr:from>
    <xdr:to>
      <xdr:col>10</xdr:col>
      <xdr:colOff>369796</xdr:colOff>
      <xdr:row>24</xdr:row>
      <xdr:rowOff>58831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34F1B877-3EEF-4337-879A-12BF2C495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351584</xdr:colOff>
      <xdr:row>24</xdr:row>
      <xdr:rowOff>149597</xdr:rowOff>
    </xdr:from>
    <xdr:to>
      <xdr:col>10</xdr:col>
      <xdr:colOff>358588</xdr:colOff>
      <xdr:row>40</xdr:row>
      <xdr:rowOff>36418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5A008871-9673-4DAF-BA28-E883110F5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483053</xdr:colOff>
      <xdr:row>24</xdr:row>
      <xdr:rowOff>159204</xdr:rowOff>
    </xdr:from>
    <xdr:to>
      <xdr:col>23</xdr:col>
      <xdr:colOff>95250</xdr:colOff>
      <xdr:row>40</xdr:row>
      <xdr:rowOff>61232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3C3A1D5D-46A7-48D1-9483-299780D21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39B3-3A93-42D3-AB78-940FF1136E5F}">
  <dimension ref="A1:I22"/>
  <sheetViews>
    <sheetView tabSelected="1" zoomScale="40" zoomScaleNormal="40" zoomScaleSheetLayoutView="90" zoomScalePageLayoutView="85" workbookViewId="0">
      <selection activeCell="D14" sqref="D14"/>
    </sheetView>
  </sheetViews>
  <sheetFormatPr defaultRowHeight="15" x14ac:dyDescent="0.25"/>
  <cols>
    <col min="1" max="1" width="18.28515625" customWidth="1"/>
    <col min="2" max="9" width="25.7109375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4</v>
      </c>
      <c r="E1" s="5" t="s">
        <v>5</v>
      </c>
    </row>
    <row r="2" spans="1:9" x14ac:dyDescent="0.25">
      <c r="A2">
        <v>200</v>
      </c>
      <c r="B2">
        <f t="shared" ref="B2:B9" si="0">LOG(C11, 2.7182818)</f>
        <v>-6.9080662974720184</v>
      </c>
      <c r="C2" s="1">
        <f>LOG(27.9743332862854,2.7182818)</f>
        <v>3.3312874563078014</v>
      </c>
      <c r="D2">
        <f>LOG(A2*A2*LOG(A2,2.7182818),2.7182818)</f>
        <v>12.264024164105203</v>
      </c>
      <c r="E2">
        <f t="shared" ref="E2:E9" si="1">LOG(A2*A2*A2,2.7182818)</f>
        <v>15.894952266056274</v>
      </c>
      <c r="F2" s="4"/>
      <c r="G2" s="4"/>
      <c r="H2" s="4"/>
      <c r="I2" s="4"/>
    </row>
    <row r="3" spans="1:9" x14ac:dyDescent="0.25">
      <c r="A3">
        <v>250</v>
      </c>
      <c r="B3">
        <f t="shared" si="0"/>
        <v>-6.2147998704002205</v>
      </c>
      <c r="C3" s="3">
        <f>LOG(53.7966632843017,2.7182818)</f>
        <v>3.985211486229649</v>
      </c>
      <c r="D3">
        <f>LOG(A3*A2*LOG(A3,2.7182818),2.7182818)</f>
        <v>12.528420910352049</v>
      </c>
      <c r="E3">
        <f t="shared" si="1"/>
        <v>16.564382927007504</v>
      </c>
      <c r="F3" s="2"/>
      <c r="G3" s="2"/>
      <c r="H3" s="2"/>
      <c r="I3" s="3"/>
    </row>
    <row r="4" spans="1:9" x14ac:dyDescent="0.25">
      <c r="A4">
        <v>300</v>
      </c>
      <c r="B4">
        <f t="shared" si="0"/>
        <v>-6.2164705151976891</v>
      </c>
      <c r="C4" s="3">
        <f>LOG(93.6604516506195,2.7182818)</f>
        <v>4.5396760735078514</v>
      </c>
      <c r="D4">
        <f>LOG(A4*A2*LOG(A4,2.7182818),2.7182818)</f>
        <v>12.743229531894555</v>
      </c>
      <c r="E4">
        <f t="shared" si="1"/>
        <v>17.111347603115817</v>
      </c>
    </row>
    <row r="5" spans="1:9" x14ac:dyDescent="0.25">
      <c r="A5">
        <v>350</v>
      </c>
      <c r="B5">
        <f t="shared" si="0"/>
        <v>-5.8058037789590875</v>
      </c>
      <c r="C5" s="2">
        <f>LOG(150.674322128295,2.7182818)</f>
        <v>5.0151207529651307</v>
      </c>
      <c r="D5">
        <f>LOG(A5*A2*LOG(A5,2.7182818),2.7182818)</f>
        <v>12.924047504170447</v>
      </c>
      <c r="E5">
        <f t="shared" si="1"/>
        <v>17.57379964743923</v>
      </c>
    </row>
    <row r="6" spans="1:9" x14ac:dyDescent="0.25">
      <c r="A6">
        <v>400</v>
      </c>
      <c r="B6">
        <f t="shared" si="0"/>
        <v>-5.8097720381762539</v>
      </c>
      <c r="C6" s="2">
        <f>LOG(221.499554395675,2.7182818)</f>
        <v>5.400420634265183</v>
      </c>
      <c r="D6">
        <f>LOG(A6*A2*LOG(A6,2.7182818),2.7182818)</f>
        <v>13.080117941992674</v>
      </c>
      <c r="E6">
        <f t="shared" si="1"/>
        <v>17.97439382950682</v>
      </c>
    </row>
    <row r="7" spans="1:9" x14ac:dyDescent="0.25">
      <c r="A7">
        <v>450</v>
      </c>
      <c r="B7">
        <f t="shared" si="0"/>
        <v>-5.5216526825833716</v>
      </c>
      <c r="C7" s="2">
        <f>LOG(313.377519130706,2.7182818)</f>
        <v>5.7474086553285</v>
      </c>
      <c r="D7">
        <f>LOG(A7*A2*LOG(A7,2.7182818),2.7182818)</f>
        <v>13.217368718551205</v>
      </c>
      <c r="E7">
        <f t="shared" si="1"/>
        <v>18.327742940175359</v>
      </c>
    </row>
    <row r="8" spans="1:9" x14ac:dyDescent="0.25">
      <c r="A8">
        <v>500</v>
      </c>
      <c r="B8">
        <f t="shared" si="0"/>
        <v>-5.2989146004226129</v>
      </c>
      <c r="C8" s="2">
        <f>LOG(434.284136295318,2.7182818)</f>
        <v>6.0736990753964131</v>
      </c>
      <c r="D8">
        <f>LOG(A8*A2*LOG(A8,2.7182818),2.7182818)</f>
        <v>13.339828280701758</v>
      </c>
      <c r="E8">
        <f t="shared" si="1"/>
        <v>18.643824490458051</v>
      </c>
    </row>
    <row r="9" spans="1:9" x14ac:dyDescent="0.25">
      <c r="A9">
        <v>550</v>
      </c>
      <c r="B9">
        <f t="shared" si="0"/>
        <v>-4.9622242711452538</v>
      </c>
      <c r="C9" s="3">
        <f>LOG(582.896203756332,2.7182818)</f>
        <v>6.368009199015872</v>
      </c>
      <c r="D9">
        <f>LOG(A9*A2*LOG(A9,2.7182818),2.7182818)</f>
        <v>13.45035852137911</v>
      </c>
      <c r="E9">
        <f t="shared" si="1"/>
        <v>18.929755032864573</v>
      </c>
    </row>
    <row r="10" spans="1:9" x14ac:dyDescent="0.25">
      <c r="C10" s="8" t="s">
        <v>3</v>
      </c>
    </row>
    <row r="11" spans="1:9" x14ac:dyDescent="0.25">
      <c r="A11" t="s">
        <v>6</v>
      </c>
      <c r="C11" s="6">
        <v>9.9968910217285091E-4</v>
      </c>
    </row>
    <row r="12" spans="1:9" x14ac:dyDescent="0.25">
      <c r="A12">
        <f>CORREL(B2:B9,D2:D9)</f>
        <v>0.9754572706821546</v>
      </c>
      <c r="B12">
        <f>CORREL(C2:C9,E2:E9)</f>
        <v>0.99997121611234419</v>
      </c>
      <c r="C12" s="6">
        <v>1.9996166229247999E-3</v>
      </c>
    </row>
    <row r="13" spans="1:9" x14ac:dyDescent="0.25">
      <c r="C13" s="6">
        <v>1.9962787628173802E-3</v>
      </c>
    </row>
    <row r="14" spans="1:9" x14ac:dyDescent="0.25">
      <c r="C14" s="6">
        <v>3.0100345611572201E-3</v>
      </c>
      <c r="D14" s="7"/>
    </row>
    <row r="15" spans="1:9" x14ac:dyDescent="0.25">
      <c r="C15" s="6">
        <v>2.9981136322021402E-3</v>
      </c>
    </row>
    <row r="16" spans="1:9" x14ac:dyDescent="0.25">
      <c r="C16" s="6">
        <v>3.9992332458495998E-3</v>
      </c>
    </row>
    <row r="17" spans="3:5" x14ac:dyDescent="0.25">
      <c r="C17" s="6">
        <v>4.9970149993896398E-3</v>
      </c>
    </row>
    <row r="18" spans="3:5" x14ac:dyDescent="0.25">
      <c r="C18" s="6">
        <v>6.99734687805175E-3</v>
      </c>
    </row>
    <row r="22" spans="3:5" x14ac:dyDescent="0.25">
      <c r="E22" s="7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753F657-85EB-464C-8679-D04ED1180856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Foglio1!F2:F2</xm:f>
              <xm:sqref>F1</xm:sqref>
            </x14:sparkline>
            <x14:sparkline>
              <xm:f>Foglio1!G2:G2</xm:f>
              <xm:sqref>G1</xm:sqref>
            </x14:sparkline>
            <x14:sparkline>
              <xm:f>Foglio1!H2:H2</xm:f>
              <xm:sqref>H1</xm:sqref>
            </x14:sparkline>
            <x14:sparkline>
              <xm:f>Foglio1!I2:I2</xm:f>
              <xm:sqref>I1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dcterms:created xsi:type="dcterms:W3CDTF">2021-05-29T18:42:45Z</dcterms:created>
  <dcterms:modified xsi:type="dcterms:W3CDTF">2021-06-11T13:37:35Z</dcterms:modified>
</cp:coreProperties>
</file>