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文档\计算机组成原理\2021春组成原理课设资料发布包\"/>
    </mc:Choice>
  </mc:AlternateContent>
  <xr:revisionPtr revIDLastSave="0" documentId="13_ncr:1_{5FCE5E3B-9249-4420-A782-51E9C77BEAD3}" xr6:coauthVersionLast="46" xr6:coauthVersionMax="46" xr10:uidLastSave="{00000000-0000-0000-0000-000000000000}"/>
  <bookViews>
    <workbookView xWindow="270" yWindow="2325" windowWidth="21600" windowHeight="11835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9" i="2" l="1"/>
  <c r="P55" i="2"/>
  <c r="P51" i="2"/>
  <c r="P47" i="2"/>
  <c r="P43" i="2"/>
  <c r="P39" i="2"/>
  <c r="P35" i="2"/>
  <c r="P31" i="2"/>
  <c r="P27" i="2"/>
  <c r="AI27" i="2" s="1"/>
  <c r="P61" i="2"/>
  <c r="P49" i="2"/>
  <c r="P45" i="2"/>
  <c r="P41" i="2"/>
  <c r="P37" i="2"/>
  <c r="P29" i="2"/>
  <c r="AG29" i="2" s="1"/>
  <c r="P53" i="2"/>
  <c r="P48" i="2"/>
  <c r="P44" i="2"/>
  <c r="P40" i="2"/>
  <c r="P32" i="2"/>
  <c r="P46" i="2"/>
  <c r="P38" i="2"/>
  <c r="P30" i="2"/>
  <c r="AJ30" i="2" s="1"/>
  <c r="P60" i="2"/>
  <c r="P56" i="2"/>
  <c r="P54" i="2"/>
  <c r="P50" i="2"/>
  <c r="P36" i="2"/>
  <c r="P34" i="2"/>
  <c r="P28" i="2"/>
  <c r="AH28" i="2" s="1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J27" i="2"/>
  <c r="AK27" i="2"/>
  <c r="AL27" i="2"/>
  <c r="AM27" i="2"/>
  <c r="AN27" i="2"/>
  <c r="AO27" i="2"/>
  <c r="AP27" i="2"/>
  <c r="AQ27" i="2"/>
  <c r="AG28" i="2"/>
  <c r="AI28" i="2"/>
  <c r="AJ28" i="2"/>
  <c r="AK28" i="2"/>
  <c r="AL28" i="2"/>
  <c r="AM28" i="2"/>
  <c r="AN28" i="2"/>
  <c r="AO28" i="2"/>
  <c r="AP28" i="2"/>
  <c r="AQ28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S24" i="2"/>
  <c r="Q24" i="2"/>
  <c r="T23" i="2"/>
  <c r="S23" i="2"/>
  <c r="R23" i="2"/>
  <c r="R22" i="2"/>
  <c r="S21" i="2"/>
  <c r="Q21" i="2"/>
  <c r="Q20" i="2"/>
  <c r="S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1" i="2"/>
  <c r="T10" i="2"/>
  <c r="R10" i="2"/>
  <c r="T9" i="2"/>
  <c r="S9" i="2"/>
  <c r="R9" i="2"/>
  <c r="Q8" i="2"/>
  <c r="T7" i="2"/>
  <c r="Q7" i="2"/>
  <c r="S6" i="2"/>
  <c r="Q6" i="2"/>
  <c r="S5" i="2"/>
  <c r="Q5" i="2"/>
  <c r="T4" i="2"/>
  <c r="R4" i="2"/>
  <c r="Q4" i="2"/>
  <c r="S3" i="2"/>
  <c r="R3" i="2"/>
  <c r="Q3" i="2"/>
  <c r="T2" i="2"/>
  <c r="S2" i="2"/>
  <c r="R2" i="2"/>
  <c r="Q2" i="2"/>
  <c r="AR63" i="2" l="1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F15" i="2"/>
  <c r="U16" i="2"/>
  <c r="V16" i="2"/>
  <c r="W16" i="2"/>
  <c r="Y16" i="2"/>
  <c r="Z16" i="2"/>
  <c r="AA16" i="2"/>
  <c r="AB16" i="2"/>
  <c r="AC16" i="2"/>
  <c r="AD16" i="2"/>
  <c r="AE16" i="2"/>
  <c r="U17" i="2"/>
  <c r="V17" i="2"/>
  <c r="W17" i="2"/>
  <c r="X17" i="2"/>
  <c r="Y17" i="2"/>
  <c r="AA17" i="2"/>
  <c r="AC17" i="2"/>
  <c r="AD17" i="2"/>
  <c r="AE17" i="2"/>
  <c r="AF17" i="2"/>
  <c r="U18" i="2"/>
  <c r="V18" i="2"/>
  <c r="W18" i="2"/>
  <c r="X18" i="2"/>
  <c r="Y18" i="2"/>
  <c r="AA18" i="2"/>
  <c r="AB18" i="2"/>
  <c r="AD18" i="2"/>
  <c r="AE18" i="2"/>
  <c r="AF18" i="2"/>
  <c r="U19" i="2"/>
  <c r="V19" i="2"/>
  <c r="Y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AA24" i="2"/>
  <c r="AB24" i="2"/>
  <c r="AC24" i="2"/>
  <c r="AD24" i="2"/>
  <c r="AE24" i="2"/>
  <c r="AF24" i="2"/>
  <c r="U25" i="2"/>
  <c r="X25" i="2"/>
  <c r="Y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S4" i="2" s="1"/>
  <c r="P5" i="2"/>
  <c r="P6" i="2"/>
  <c r="P7" i="2"/>
  <c r="P8" i="2"/>
  <c r="X8" i="2" s="1"/>
  <c r="P9" i="2"/>
  <c r="Q9" i="2" s="1"/>
  <c r="P10" i="2"/>
  <c r="P11" i="2"/>
  <c r="P12" i="2"/>
  <c r="P13" i="2"/>
  <c r="P14" i="2"/>
  <c r="Y14" i="2" s="1"/>
  <c r="Y63" i="2" s="1"/>
  <c r="Y62" i="2" s="1"/>
  <c r="P15" i="2"/>
  <c r="AE15" i="2" s="1"/>
  <c r="P16" i="2"/>
  <c r="P17" i="2"/>
  <c r="P18" i="2"/>
  <c r="AA4" i="2"/>
  <c r="X4" i="2"/>
  <c r="X5" i="2"/>
  <c r="AA5" i="2"/>
  <c r="AA7" i="2"/>
  <c r="X7" i="2"/>
  <c r="X9" i="2"/>
  <c r="AA9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Q23" i="2" s="1"/>
  <c r="P24" i="2"/>
  <c r="P25" i="2"/>
  <c r="Z25" i="2" s="1"/>
  <c r="AA6" i="2"/>
  <c r="X6" i="2"/>
  <c r="X3" i="2"/>
  <c r="AA3" i="2"/>
  <c r="P2" i="2"/>
  <c r="X2" i="2" s="1"/>
  <c r="Q10" i="2" l="1"/>
  <c r="Q63" i="2" s="1"/>
  <c r="Q62" i="2" s="1"/>
  <c r="S10" i="2"/>
  <c r="Z17" i="2"/>
  <c r="AB17" i="2"/>
  <c r="AB63" i="2" s="1"/>
  <c r="AB62" i="2" s="1"/>
  <c r="X16" i="2"/>
  <c r="AF16" i="2"/>
  <c r="AF63" i="2" s="1"/>
  <c r="AF62" i="2" s="1"/>
  <c r="R7" i="2"/>
  <c r="S7" i="2"/>
  <c r="T6" i="2"/>
  <c r="R6" i="2"/>
  <c r="T24" i="2"/>
  <c r="R24" i="2"/>
  <c r="Z24" i="2"/>
  <c r="T22" i="2"/>
  <c r="S22" i="2"/>
  <c r="Q22" i="2"/>
  <c r="R21" i="2"/>
  <c r="T21" i="2"/>
  <c r="R5" i="2"/>
  <c r="T5" i="2"/>
  <c r="AC18" i="2"/>
  <c r="AC63" i="2" s="1"/>
  <c r="AC62" i="2" s="1"/>
  <c r="Z18" i="2"/>
  <c r="R8" i="2"/>
  <c r="T8" i="2"/>
  <c r="S8" i="2"/>
  <c r="T20" i="2"/>
  <c r="S20" i="2"/>
  <c r="S63" i="2" s="1"/>
  <c r="S62" i="2" s="1"/>
  <c r="R20" i="2"/>
  <c r="AA10" i="2"/>
  <c r="Q12" i="2"/>
  <c r="R12" i="2"/>
  <c r="AA8" i="2"/>
  <c r="R19" i="2"/>
  <c r="T19" i="2"/>
  <c r="W19" i="2"/>
  <c r="X19" i="2"/>
  <c r="Z19" i="2"/>
  <c r="X10" i="2"/>
  <c r="Q11" i="2"/>
  <c r="S11" i="2"/>
  <c r="T11" i="2"/>
  <c r="R25" i="2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R63" i="2" l="1"/>
  <c r="R62" i="2" s="1"/>
  <c r="AA63" i="2"/>
  <c r="AA62" i="2" s="1"/>
  <c r="Z63" i="2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<sst xmlns="http://schemas.openxmlformats.org/spreadsheetml/2006/main" count="163" uniqueCount="128">
  <si>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</si>
  <si>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</si>
  <si>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</si>
  <si>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</si>
  <si>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</si>
  <si>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</si>
  <si>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</si>
  <si>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</si>
  <si>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</si>
  <si>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</si>
  <si>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</si>
  <si>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</si>
  <si>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</si>
  <si>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</si>
  <si>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</si>
  <si>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</si>
  <si>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</si>
  <si>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</si>
  <si>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</si>
  <si>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</si>
  <si>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</si>
  <si>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</si>
  <si>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</si>
  <si>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</si>
  <si>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</si>
  <si>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</si>
  <si>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</si>
  <si>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</si>
  <si>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</si>
  <si>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</si>
  <si>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</si>
  <si>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</si>
  <si>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</si>
  <si>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</si>
  <si>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</si>
  <si>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</si>
  <si>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</si>
  <si>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</si>
  <si>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</si>
  <si>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</si>
  <si>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</si>
  <si>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</si>
  <si>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</si>
  <si>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</si>
  <si>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</si>
  <si>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</si>
  <si>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</si>
  <si>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</si>
  <si>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</si>
  <si>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</si>
  <si>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</si>
  <si>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</si>
  <si>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</si>
  <si>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</si>
  <si>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</si>
  <si>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</si>
  <si>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</si>
  <si>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</si>
  <si>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</si>
  <si>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</si>
  <si>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</si>
  <si>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</si>
  <si>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</si>
  <si>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</si>
  <si>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</si>
  <si>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</si>
  <si>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</si>
  <si>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</si>
  <si>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</si>
  <si>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</si>
  <si>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</si>
  <si>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</si>
  <si>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</si>
  <si>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</si>
  <si>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</si>
  <si>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</si>
  <si>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</si>
  <si>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</si>
  <si>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</si>
  <si>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</si>
  <si>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</si>
  <si>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</si>
  <si>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</si>
  <si>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</si>
  <si>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</si>
  <si>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</si>
  <si>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</si>
  <si>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</si>
  <si>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</si>
  <si>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</si>
  <si>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</si>
  <si>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</si>
  <si>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</si>
  <si>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</si>
  <si>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</si>
  <si>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</si>
  <si>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</si>
  <si>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</si>
  <si>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</si>
  <si>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</si>
  <si>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</si>
  <si>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</si>
  <si>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</si>
  <si>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</si>
  <si>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</si>
  <si>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</si>
  <si>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</si>
  <si>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</si>
  <si>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</si>
  <si>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</si>
  <si>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</si>
  <si>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</si>
  <si>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</si>
  <si>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</si>
  <si>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</si>
  <si>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</si>
  <si>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LUI</t>
    <phoneticPr fontId="28" type="noConversion"/>
  </si>
  <si>
    <t>LBU</t>
    <phoneticPr fontId="28" type="noConversion"/>
  </si>
  <si>
    <t>X</t>
    <phoneticPr fontId="28" type="noConversion"/>
  </si>
  <si>
    <t>LBU</t>
    <phoneticPr fontId="28" type="noConversion"/>
  </si>
  <si>
    <t>LUI</t>
    <phoneticPr fontId="28" type="noConversion"/>
  </si>
  <si>
    <t>XOR</t>
    <phoneticPr fontId="28" type="noConversion"/>
  </si>
  <si>
    <t>x</t>
    <phoneticPr fontId="28" type="noConversion"/>
  </si>
  <si>
    <t>BGEZ</t>
    <phoneticPr fontId="28" type="noConversion"/>
  </si>
  <si>
    <t>R1_USED</t>
  </si>
  <si>
    <t>R2_USED</t>
  </si>
  <si>
    <t>ERET</t>
    <phoneticPr fontId="28" type="noConversion"/>
  </si>
  <si>
    <t>BLTZ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</si>
</sst>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14993743705557422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1" fillId="6" borderId="13" xfId="0" applyFont="1" applyFill="1" applyBorder="1" applyAlignment="1" applyProtection="1">
      <alignment horizontal="center"/>
    </xf>
    <xf numFmtId="0" fontId="19" fillId="11" borderId="11" xfId="0" applyFont="1" applyFill="1" applyBorder="1" applyAlignment="1" applyProtection="1">
      <alignment horizontal="center" vertical="center" shrinkToFit="1"/>
    </xf>
    <xf numFmtId="0" fontId="12" fillId="6" borderId="13" xfId="0" applyFont="1" applyFill="1" applyBorder="1" applyAlignment="1" applyProtection="1">
      <alignment horizontal="center" shrinkToFit="1"/>
    </xf>
    <xf numFmtId="0" fontId="12" fillId="12" borderId="11" xfId="0" applyFont="1" applyFill="1" applyBorder="1" applyAlignment="1" applyProtection="1">
      <alignment horizontal="center"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D13" zoomScaleNormal="100" workbookViewId="0">
      <selection activeCell="B29" sqref="B29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123</v>
      </c>
      <c r="AI1" s="58" t="s">
        <v>119</v>
      </c>
      <c r="AJ1" s="58" t="s">
        <v>120</v>
      </c>
      <c r="AK1" s="69" t="s">
        <v>126</v>
      </c>
      <c r="AL1" s="69" t="s">
        <v>124</v>
      </c>
      <c r="AM1" s="69" t="s">
        <v>125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70"/>
      <c r="AL2" s="70"/>
      <c r="AM2" s="70">
        <v>1</v>
      </c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71"/>
      <c r="AL3" s="71"/>
      <c r="AM3" s="71">
        <v>1</v>
      </c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70"/>
      <c r="AL4" s="70"/>
      <c r="AM4" s="70">
        <v>1</v>
      </c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71"/>
      <c r="AL5" s="71">
        <v>1</v>
      </c>
      <c r="AM5" s="71">
        <v>1</v>
      </c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71"/>
      <c r="AL6" s="70">
        <v>1</v>
      </c>
      <c r="AM6" s="70">
        <v>1</v>
      </c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71"/>
      <c r="AL7" s="71">
        <v>1</v>
      </c>
      <c r="AM7" s="71">
        <v>1</v>
      </c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71"/>
      <c r="AL8" s="70">
        <v>1</v>
      </c>
      <c r="AM8" s="70">
        <v>1</v>
      </c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71"/>
      <c r="AL9" s="71">
        <v>1</v>
      </c>
      <c r="AM9" s="71">
        <v>1</v>
      </c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71"/>
      <c r="AL10" s="70">
        <v>1</v>
      </c>
      <c r="AM10" s="70">
        <v>1</v>
      </c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71"/>
      <c r="AL11" s="71">
        <v>1</v>
      </c>
      <c r="AM11" s="71">
        <v>1</v>
      </c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71"/>
      <c r="AL12" s="70">
        <v>1</v>
      </c>
      <c r="AM12" s="70">
        <v>1</v>
      </c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71"/>
      <c r="AL13" s="71">
        <v>1</v>
      </c>
      <c r="AM13" s="71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/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71"/>
      <c r="AL14" s="70">
        <v>1</v>
      </c>
      <c r="AM14" s="70">
        <v>1</v>
      </c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71"/>
      <c r="AL15" s="71"/>
      <c r="AM15" s="71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/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71"/>
      <c r="AL16" s="70"/>
      <c r="AM16" s="70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/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71"/>
      <c r="AL17" s="71">
        <v>1</v>
      </c>
      <c r="AM17" s="71">
        <v>1</v>
      </c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/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71"/>
      <c r="AL18" s="70">
        <v>1</v>
      </c>
      <c r="AM18" s="70">
        <v>1</v>
      </c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71"/>
      <c r="AL19" s="71">
        <v>1</v>
      </c>
      <c r="AM19" s="71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71"/>
      <c r="AL20" s="70">
        <v>1</v>
      </c>
      <c r="AM20" s="70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71"/>
      <c r="AL21" s="71">
        <v>1</v>
      </c>
      <c r="AM21" s="71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71"/>
      <c r="AL22" s="70">
        <v>1</v>
      </c>
      <c r="AM22" s="70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71"/>
      <c r="AL23" s="71">
        <v>1</v>
      </c>
      <c r="AM23" s="71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71"/>
      <c r="AL24" s="70">
        <v>1</v>
      </c>
      <c r="AM24" s="70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71"/>
      <c r="AL25" s="71">
        <v>1</v>
      </c>
      <c r="AM25" s="71">
        <v>1</v>
      </c>
      <c r="AN25" s="64"/>
      <c r="AO25" s="64"/>
      <c r="AP25" s="64"/>
      <c r="AQ25" s="64"/>
      <c r="AR25" s="64"/>
    </row>
    <row r="26" spans="1:44" x14ac:dyDescent="0.3">
      <c r="A26" s="38">
        <v>25</v>
      </c>
      <c r="B26" s="35" t="s">
        <v>121</v>
      </c>
      <c r="C26" s="39">
        <v>0</v>
      </c>
      <c r="D26" s="40">
        <v>38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1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1</v>
      </c>
      <c r="R26" s="33">
        <f t="shared" si="13"/>
        <v>0</v>
      </c>
      <c r="S26" s="33">
        <f t="shared" si="14"/>
        <v>0</v>
      </c>
      <c r="T26" s="33">
        <f t="shared" si="15"/>
        <v>1</v>
      </c>
      <c r="U26" s="59">
        <v>9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/>
      <c r="AI26" s="61"/>
      <c r="AJ26" s="61"/>
      <c r="AK26" s="71"/>
      <c r="AL26" s="70">
        <v>1</v>
      </c>
      <c r="AM26" s="70">
        <v>1</v>
      </c>
      <c r="AN26" s="61"/>
      <c r="AO26" s="61"/>
      <c r="AP26" s="61"/>
      <c r="AQ26" s="61"/>
      <c r="AR26" s="61"/>
    </row>
    <row r="27" spans="1:44" x14ac:dyDescent="0.3">
      <c r="A27" s="27">
        <v>26</v>
      </c>
      <c r="B27" s="52" t="s">
        <v>116</v>
      </c>
      <c r="C27" s="46">
        <v>15</v>
      </c>
      <c r="D27" s="47" t="s">
        <v>118</v>
      </c>
      <c r="E27" s="53">
        <f t="shared" si="0"/>
        <v>0</v>
      </c>
      <c r="F27" s="53">
        <f t="shared" si="1"/>
        <v>0</v>
      </c>
      <c r="G27" s="53">
        <f t="shared" si="2"/>
        <v>1</v>
      </c>
      <c r="H27" s="53">
        <f t="shared" si="3"/>
        <v>1</v>
      </c>
      <c r="I27" s="53">
        <f t="shared" si="4"/>
        <v>1</v>
      </c>
      <c r="J27" s="53">
        <f t="shared" si="5"/>
        <v>1</v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0</v>
      </c>
      <c r="U27" s="62">
        <v>0</v>
      </c>
      <c r="V27" s="63"/>
      <c r="W27" s="63"/>
      <c r="X27" s="63">
        <v>1</v>
      </c>
      <c r="Y27" s="63">
        <v>1</v>
      </c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>
        <v>1</v>
      </c>
      <c r="AK27" s="71"/>
      <c r="AL27" s="71">
        <v>1</v>
      </c>
      <c r="AM27" s="71">
        <v>1</v>
      </c>
      <c r="AN27" s="64"/>
      <c r="AO27" s="64"/>
      <c r="AP27" s="64"/>
      <c r="AQ27" s="64"/>
      <c r="AR27" s="64"/>
    </row>
    <row r="28" spans="1:44" x14ac:dyDescent="0.3">
      <c r="A28" s="38">
        <v>27</v>
      </c>
      <c r="B28" s="35" t="s">
        <v>117</v>
      </c>
      <c r="C28" s="39">
        <v>36</v>
      </c>
      <c r="D28" s="40" t="s">
        <v>118</v>
      </c>
      <c r="E28" s="39">
        <f t="shared" si="0"/>
        <v>1</v>
      </c>
      <c r="F28" s="39">
        <f t="shared" si="1"/>
        <v>0</v>
      </c>
      <c r="G28" s="39">
        <f t="shared" si="2"/>
        <v>0</v>
      </c>
      <c r="H28" s="39">
        <f t="shared" si="3"/>
        <v>1</v>
      </c>
      <c r="I28" s="39">
        <f t="shared" si="4"/>
        <v>0</v>
      </c>
      <c r="J28" s="39">
        <f t="shared" si="5"/>
        <v>0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>
        <v>1</v>
      </c>
      <c r="W28" s="60"/>
      <c r="X28" s="60">
        <v>1</v>
      </c>
      <c r="Y28" s="60">
        <v>1</v>
      </c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>
        <v>1</v>
      </c>
      <c r="AJ28" s="61"/>
      <c r="AK28" s="71"/>
      <c r="AL28" s="70">
        <v>1</v>
      </c>
      <c r="AM28" s="70"/>
      <c r="AN28" s="61"/>
      <c r="AO28" s="61"/>
      <c r="AP28" s="61"/>
      <c r="AQ28" s="61"/>
      <c r="AR28" s="61"/>
    </row>
    <row r="29" spans="1:44" x14ac:dyDescent="0.3">
      <c r="A29" s="27">
        <v>28</v>
      </c>
      <c r="B29" s="68" t="s">
        <v>127</v>
      </c>
      <c r="C29" s="46">
        <v>1</v>
      </c>
      <c r="D29" s="47" t="s">
        <v>118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0</v>
      </c>
      <c r="I29" s="53">
        <f t="shared" si="4"/>
        <v>0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122</v>
      </c>
      <c r="V29" s="63"/>
      <c r="W29" s="63"/>
      <c r="X29" s="63"/>
      <c r="Y29" s="63"/>
      <c r="Z29" s="63"/>
      <c r="AA29" s="63">
        <v>1</v>
      </c>
      <c r="AB29" s="63"/>
      <c r="AC29" s="63"/>
      <c r="AD29" s="63"/>
      <c r="AE29" s="63"/>
      <c r="AF29" s="63"/>
      <c r="AG29" s="63"/>
      <c r="AH29" s="64">
        <v>1</v>
      </c>
      <c r="AI29" s="64"/>
      <c r="AJ29" s="64"/>
      <c r="AK29" s="71"/>
      <c r="AL29" s="71">
        <v>1</v>
      </c>
      <c r="AM29" s="71"/>
      <c r="AN29" s="64"/>
      <c r="AO29" s="64"/>
      <c r="AP29" s="64"/>
      <c r="AQ29" s="64"/>
      <c r="AR29" s="64"/>
    </row>
    <row r="30" spans="1:44" x14ac:dyDescent="0.3">
      <c r="A30" s="38">
        <v>29</v>
      </c>
      <c r="B30" s="35" t="s">
        <v>126</v>
      </c>
      <c r="C30" s="39">
        <v>16</v>
      </c>
      <c r="D30" s="40">
        <v>24</v>
      </c>
      <c r="E30" s="39">
        <f t="shared" si="0"/>
        <v>0</v>
      </c>
      <c r="F30" s="39">
        <f t="shared" si="1"/>
        <v>1</v>
      </c>
      <c r="G30" s="39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40">
        <f t="shared" si="6"/>
        <v>0</v>
      </c>
      <c r="L30" s="40">
        <f t="shared" si="7"/>
        <v>1</v>
      </c>
      <c r="M30" s="40">
        <f t="shared" si="8"/>
        <v>1</v>
      </c>
      <c r="N30" s="40">
        <f t="shared" si="9"/>
        <v>0</v>
      </c>
      <c r="O30" s="40">
        <f t="shared" si="10"/>
        <v>0</v>
      </c>
      <c r="P30" s="25">
        <f t="shared" si="11"/>
        <v>0</v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 t="s">
        <v>122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71">
        <v>1</v>
      </c>
      <c r="AL30" s="70"/>
      <c r="AM30" s="70"/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8" operator="notEqual">
      <formula>0</formula>
    </cfRule>
  </conditionalFormatting>
  <conditionalFormatting sqref="AN1">
    <cfRule type="cellIs" priority="27" operator="notEqual">
      <formula>0</formula>
    </cfRule>
  </conditionalFormatting>
  <conditionalFormatting sqref="V1:AG1 V62:AG1048576">
    <cfRule type="cellIs" priority="40" operator="notEqual">
      <formula>0</formula>
    </cfRule>
  </conditionalFormatting>
  <conditionalFormatting sqref="AK62:AL1048576">
    <cfRule type="cellIs" priority="34" operator="notEqual">
      <formula>0</formula>
    </cfRule>
  </conditionalFormatting>
  <conditionalFormatting sqref="AM2:AN3">
    <cfRule type="cellIs" dxfId="18" priority="29" operator="equal">
      <formula>1</formula>
    </cfRule>
  </conditionalFormatting>
  <conditionalFormatting sqref="AM62:AN1048576">
    <cfRule type="cellIs" priority="31" operator="notEqual">
      <formula>0</formula>
    </cfRule>
  </conditionalFormatting>
  <conditionalFormatting sqref="AJ1">
    <cfRule type="cellIs" priority="20" operator="notEqual">
      <formula>0</formula>
    </cfRule>
  </conditionalFormatting>
  <conditionalFormatting sqref="AH1:AI1 AH62:AI1048576">
    <cfRule type="cellIs" priority="26" operator="notEqual">
      <formula>0</formula>
    </cfRule>
  </conditionalFormatting>
  <conditionalFormatting sqref="AH2:AI3">
    <cfRule type="cellIs" dxfId="17" priority="24" operator="equal">
      <formula>1</formula>
    </cfRule>
  </conditionalFormatting>
  <conditionalFormatting sqref="AJ2:AJ3">
    <cfRule type="cellIs" dxfId="16" priority="21" operator="equal">
      <formula>1</formula>
    </cfRule>
  </conditionalFormatting>
  <conditionalFormatting sqref="AJ62:AJ1048576">
    <cfRule type="cellIs" priority="23" operator="notEqual">
      <formula>0</formula>
    </cfRule>
  </conditionalFormatting>
  <conditionalFormatting sqref="V2:AG3">
    <cfRule type="cellIs" dxfId="15" priority="19" operator="equal">
      <formula>1</formula>
    </cfRule>
  </conditionalFormatting>
  <conditionalFormatting sqref="AQ1">
    <cfRule type="cellIs" priority="12" operator="notEqual">
      <formula>0</formula>
    </cfRule>
  </conditionalFormatting>
  <conditionalFormatting sqref="AR1">
    <cfRule type="cellIs" priority="11" operator="notEqual">
      <formula>0</formula>
    </cfRule>
  </conditionalFormatting>
  <conditionalFormatting sqref="AO1:AP1 AO62:AP1048576">
    <cfRule type="cellIs" priority="18" operator="notEqual">
      <formula>0</formula>
    </cfRule>
  </conditionalFormatting>
  <conditionalFormatting sqref="AO2:AP3">
    <cfRule type="cellIs" dxfId="14" priority="16" operator="equal">
      <formula>1</formula>
    </cfRule>
  </conditionalFormatting>
  <conditionalFormatting sqref="AQ2:AR3">
    <cfRule type="cellIs" dxfId="13" priority="13" operator="equal">
      <formula>1</formula>
    </cfRule>
  </conditionalFormatting>
  <conditionalFormatting sqref="AQ62:AR1048576">
    <cfRule type="cellIs" priority="15" operator="notEqual">
      <formula>0</formula>
    </cfRule>
  </conditionalFormatting>
  <conditionalFormatting sqref="AK31:AL61">
    <cfRule type="cellIs" dxfId="12" priority="10" operator="equal">
      <formula>1</formula>
    </cfRule>
  </conditionalFormatting>
  <conditionalFormatting sqref="AM4:AN61">
    <cfRule type="cellIs" dxfId="11" priority="9" operator="equal">
      <formula>1</formula>
    </cfRule>
  </conditionalFormatting>
  <conditionalFormatting sqref="AH4:AI61">
    <cfRule type="cellIs" dxfId="10" priority="8" operator="equal">
      <formula>1</formula>
    </cfRule>
  </conditionalFormatting>
  <conditionalFormatting sqref="AJ4:AJ61">
    <cfRule type="cellIs" dxfId="9" priority="7" operator="equal">
      <formula>1</formula>
    </cfRule>
  </conditionalFormatting>
  <conditionalFormatting sqref="V4:AG61">
    <cfRule type="cellIs" dxfId="8" priority="6" operator="equal">
      <formula>1</formula>
    </cfRule>
  </conditionalFormatting>
  <conditionalFormatting sqref="AO4:AP61">
    <cfRule type="cellIs" dxfId="7" priority="5" operator="equal">
      <formula>1</formula>
    </cfRule>
  </conditionalFormatting>
  <conditionalFormatting sqref="AQ4:AR61">
    <cfRule type="cellIs" dxfId="6" priority="4" operator="equal">
      <formula>1</formula>
    </cfRule>
  </conditionalFormatting>
  <conditionalFormatting sqref="AK1:AM1">
    <cfRule type="cellIs" priority="3" operator="notEqual">
      <formula>0</formula>
    </cfRule>
  </conditionalFormatting>
  <conditionalFormatting sqref="AK2:AM3">
    <cfRule type="cellIs" dxfId="5" priority="2" operator="equal">
      <formula>1</formula>
    </cfRule>
  </conditionalFormatting>
  <conditionalFormatting sqref="AK4:AM30">
    <cfRule type="cellIs" dxfId="4" priority="1" operator="equal">
      <formula>1</formula>
    </cfRule>
  </conditionalFormatting>
  <dataValidations xWindow="690" yWindow="932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U1" zoomScaleNormal="100" workbookViewId="0">
      <pane ySplit="1" topLeftCell="A2" activePane="bottomLeft" state="frozen"/>
      <selection pane="bottomLeft" activeCell="AE62" sqref="AE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BGEZ</v>
      </c>
      <c r="AH1" s="58" t="str">
        <f>真值表!AI1</f>
        <v>LBU</v>
      </c>
      <c r="AI1" s="58" t="str">
        <f>真值表!AJ1</f>
        <v>LUI</v>
      </c>
      <c r="AJ1" s="58" t="str">
        <f>真值表!AK1</f>
        <v>ERET</v>
      </c>
      <c r="AK1" s="58" t="str">
        <f>真值表!AL1</f>
        <v>R1_USED</v>
      </c>
      <c r="AL1" s="58" t="str">
        <f>真值表!AM1</f>
        <v>R2_USED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>~OP5&amp;~OP4&amp;~OP3&amp;~OP2&amp;~OP1&amp;~OP0&amp;~F5&amp;~F4&amp;~F3&amp;~F2&amp;~F1&amp;~F0+</v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>~OP5&amp;~OP4&amp;~OP3&amp;~OP2&amp;~OP1&amp;~OP0&amp;~F5&amp;~F4&amp;~F3&amp;~F2&amp; F1&amp; F0+</v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>~OP5&amp;~OP4&amp;~OP3&amp;~OP2&amp;~OP1&amp;~OP0&amp;~F5&amp;~F4&amp;~F3&amp;~F2&amp; F1&amp;~F0+</v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>~OP5&amp;~OP4&amp;~OP3&amp;~OP2&amp;~OP1&amp;~OP0&amp;~F5&amp;~F4&amp; F3&amp;~F2&amp;~F1&amp;~F0+</v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>~OP5&amp;~OP4&amp;~OP3&amp; OP2&amp;~OP1&amp;~OP0+</v>
      </c>
      <c r="AL17" s="51" t="str">
        <f>IF(真值表!AM17=1,$P17&amp;"+","")</f>
        <v>~OP5&amp;~OP4&amp;~OP3&amp; OP2&amp;~OP1&amp;~OP0+</v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>~OP5&amp;~OP4&amp;~OP3&amp; OP2&amp;~OP1&amp; OP0+</v>
      </c>
      <c r="AL18" s="31" t="str">
        <f>IF(真值表!AM18=1,$P18&amp;"+","")</f>
        <v>~OP5&amp;~OP4&amp;~OP3&amp; OP2&amp;~OP1&amp; OP0+</v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>~OP5&amp;~OP4&amp; OP3&amp;~OP2&amp;~OP1&amp;~OP0+</v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>~OP5&amp;~OP4&amp; OP3&amp; OP2&amp;~OP1&amp;~OP0+</v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>~OP5&amp;~OP4&amp; OP3&amp;~OP2&amp;~OP1&amp; OP0+</v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>~OP5&amp;~OP4&amp; OP3&amp;~OP2&amp; OP1&amp;~OP0+</v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>~OP5&amp;~OP4&amp; OP3&amp; OP2&amp;~OP1&amp; OP0+</v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 xml:space="preserve"> OP5&amp;~OP4&amp;~OP3&amp;~OP2&amp; OP1&amp; OP0+</v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 xml:space="preserve"> 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 F5&amp;~F4&amp;~F3&amp; F2&amp; F1&amp;~F0</v>
      </c>
      <c r="Q26" s="31" t="str">
        <f>IF(真值表!Q26=1,$P26&amp;"+","")</f>
        <v>~OP5&amp;~OP4&amp;~OP3&amp;~OP2&amp;~OP1&amp;~OP0&amp; F5&amp;~F4&amp;~F3&amp; F2&amp; F1&amp;~F0+</v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>~OP5&amp;~OP4&amp;~OP3&amp;~OP2&amp;~OP1&amp;~OP0&amp; F5&amp;~F4&amp;~F3&amp; F2&amp; F1&amp;~F0+</v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 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 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>~OP5&amp;~OP4&amp;~OP3&amp;~OP2&amp;~OP1&amp;~OP0&amp; F5&amp;~F4&amp;~F3&amp; F2&amp; F1&amp;~F0+</v>
      </c>
      <c r="AL26" s="31" t="str">
        <f>IF(真值表!AM26=1,$P26&amp;"+","")</f>
        <v>~OP5&amp;~OP4&amp;~OP3&amp;~OP2&amp;~OP1&amp;~OP0&amp; F5&amp;~F4&amp;~F3&amp; F2&amp; F1&amp;~F0+</v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 t="str">
        <f>真值表!B27</f>
        <v>LUI</v>
      </c>
      <c r="B27" s="46">
        <f>真值表!C27</f>
        <v>15</v>
      </c>
      <c r="C27" s="47" t="str">
        <f>真值表!D27</f>
        <v>X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 xml:space="preserve"> OP3&amp;</v>
      </c>
      <c r="G27" s="48" t="str">
        <f>IF(真值表!H27=1," "&amp;真值表!H$1&amp;"&amp;",IF(真值表!H27=0,"~"&amp;真值表!H$1&amp;"&amp;",""))</f>
        <v xml:space="preserve"> OP2&amp;</v>
      </c>
      <c r="H27" s="48" t="str">
        <f>IF(真值表!I27=1," "&amp;真值表!I$1&amp;"&amp;",IF(真值表!I27=0,"~"&amp;真值表!I$1&amp;"&amp;",""))</f>
        <v xml:space="preserve"> OP1&amp;</v>
      </c>
      <c r="I27" s="48" t="str">
        <f>IF(真值表!J27=1," "&amp;真值表!J$1&amp;"&amp;",IF(真值表!J27=0,"~"&amp;真值表!J$1&amp;"&amp;",""))</f>
        <v xml:space="preserve"> OP0&amp;</v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>~OP5&amp;~OP4&amp; OP3&amp; OP2&amp; OP1&amp; OP0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>~OP5&amp;~OP4&amp; OP3&amp; OP2&amp; OP1&amp; OP0+</v>
      </c>
      <c r="X27" s="51" t="str">
        <f>IF(真值表!Y27=1,$P27&amp;"+","")</f>
        <v>~OP5&amp;~OP4&amp; OP3&amp; OP2&amp; OP1&amp; OP0+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>~OP5&amp;~OP4&amp; OP3&amp; OP2&amp; OP1&amp; OP0+</v>
      </c>
      <c r="AJ27" s="51" t="str">
        <f>IF(真值表!AK27=1,$P27&amp;"+","")</f>
        <v/>
      </c>
      <c r="AK27" s="51" t="str">
        <f>IF(真值表!AL27=1,$P27&amp;"+","")</f>
        <v>~OP5&amp;~OP4&amp; OP3&amp; OP2&amp; OP1&amp; OP0+</v>
      </c>
      <c r="AL27" s="51" t="str">
        <f>IF(真值表!AM27=1,$P27&amp;"+","")</f>
        <v>~OP5&amp;~OP4&amp; OP3&amp; OP2&amp; OP1&amp; OP0+</v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OP5&amp;~OP4&amp;~OP3&amp; OP2&amp;~OP1&amp;~OP0</v>
      </c>
      <c r="Q28" s="31" t="str">
        <f>IF(真值表!Q28=1,$P28&amp;"+","")</f>
        <v/>
      </c>
      <c r="R28" s="31" t="str">
        <f>IF(真值表!R28=1,$P28&amp;"+","")</f>
        <v xml:space="preserve"> OP5&amp;~OP4&amp;~OP3&amp; OP2&amp;~OP1&amp;~OP0+</v>
      </c>
      <c r="S28" s="31" t="str">
        <f>IF(真值表!S28=1,$P28&amp;"+","")</f>
        <v/>
      </c>
      <c r="T28" s="31" t="str">
        <f>IF(真值表!T28=1,$P28&amp;"+","")</f>
        <v xml:space="preserve"> OP5&amp;~OP4&amp;~OP3&amp; OP2&amp;~OP1&amp;~OP0+</v>
      </c>
      <c r="U28" s="31" t="str">
        <f>IF(真值表!V28=1,$P28&amp;"+","")</f>
        <v xml:space="preserve"> OP5&amp;~OP4&amp;~OP3&amp; OP2&amp;~OP1&amp;~OP0+</v>
      </c>
      <c r="V28" s="31" t="str">
        <f>IF(真值表!W28=1,$P28&amp;"+","")</f>
        <v/>
      </c>
      <c r="W28" s="31" t="str">
        <f>IF(真值表!X28=1,$P28&amp;"+","")</f>
        <v xml:space="preserve"> OP5&amp;~OP4&amp;~OP3&amp; OP2&amp;~OP1&amp;~OP0+</v>
      </c>
      <c r="X28" s="31" t="str">
        <f>IF(真值表!Y28=1,$P28&amp;"+","")</f>
        <v xml:space="preserve"> OP5&amp;~OP4&amp;~OP3&amp; OP2&amp;~OP1&amp;~OP0+</v>
      </c>
      <c r="Y28" s="31" t="str">
        <f>IF(真值表!Z28=1,$P28&amp;"+","")</f>
        <v/>
      </c>
      <c r="Z28" s="31" t="str">
        <f>IF(真值表!AA28=1,$P28&amp;"+","")</f>
        <v xml:space="preserve"> OP5&amp;~OP4&amp;~OP3&amp; OP2&amp;~OP1&amp;~OP0+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 xml:space="preserve"> OP5&amp;~OP4&amp;~OP3&amp; OP2&amp;~OP1&amp;~OP0+</v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 xml:space="preserve"> OP5&amp;~OP4&amp;~OP3&amp; OP2&amp;~OP1&amp;~OP0+</v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 t="str">
        <f>真值表!B29</f>
        <v>BLTZ</v>
      </c>
      <c r="B29" s="46">
        <f>真值表!C29</f>
        <v>1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>~OP2&amp;</v>
      </c>
      <c r="H29" s="48" t="str">
        <f>IF(真值表!I29=1," "&amp;真值表!I$1&amp;"&amp;",IF(真值表!I29=0,"~"&amp;真值表!I$1&amp;"&amp;",""))</f>
        <v>~OP1&amp;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~OP5&amp;~OP4&amp;~OP3&amp;~OP2&amp;~OP1&amp;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>~OP5&amp;~OP4&amp;~OP3&amp;~OP2&amp;~OP1&amp; OP0+</v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>~OP5&amp;~OP4&amp;~OP3&amp;~OP2&amp;~OP1&amp; OP0+</v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>~OP5&amp;~OP4&amp;~OP3&amp;~OP2&amp;~OP1&amp; OP0+</v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>~F5&amp;</v>
      </c>
      <c r="K30" s="55" t="str">
        <f>IF(真值表!L30=1," "&amp;真值表!L$1&amp;"&amp;",IF(真值表!L30=0,"~"&amp;真值表!L$1&amp;"&amp;",""))</f>
        <v xml:space="preserve"> F4&amp;</v>
      </c>
      <c r="L30" s="55" t="str">
        <f>IF(真值表!M30=1," "&amp;真值表!M$1&amp;"&amp;",IF(真值表!M30=0,"~"&amp;真值表!M$1&amp;"&amp;",""))</f>
        <v xml:space="preserve"> F3&amp;</v>
      </c>
      <c r="M30" s="55" t="str">
        <f>IF(真值表!N30=1," "&amp;真值表!N$1&amp;"&amp;",IF(真值表!N30=0,"~"&amp;真值表!N$1&amp;"&amp;",""))</f>
        <v>~F2&amp;</v>
      </c>
      <c r="N30" s="55" t="str">
        <f>IF(真值表!O30=1," "&amp;真值表!O$1&amp;"&amp;",IF(真值表!O30=0,"~"&amp;真值表!O$1&amp;"&amp;",""))</f>
        <v>~F1&amp;</v>
      </c>
      <c r="O30" s="55" t="str">
        <f>IF(真值表!P30=1," "&amp;真值表!P$1&amp;"&amp;",IF(真值表!P30=0,"~"&amp;真值表!P$1&amp;"&amp;",""))</f>
        <v>~F0&amp;</v>
      </c>
      <c r="P30" s="29" t="str">
        <f t="shared" si="0"/>
        <v>~OP5&amp; OP4&amp;~OP3&amp;~OP2&amp;~OP1&amp;~OP0&amp;~F5&amp; F4&amp; F3&amp;~F2&amp;~F1&amp;~F0</v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>~OP5&amp; OP4&amp;~OP3&amp;~OP2&amp;~OP1&amp;~OP0&amp;~F5&amp; F4&amp; F3&amp;~F2&amp;~F1&amp;~F0+</v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72" t="s">
        <v>113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</v>
      </c>
      <c r="U62" s="36" t="str">
        <f t="shared" si="1"/>
        <v xml:space="preserve"> OP5&amp;~OP4&amp;~OP3&amp;~OP2&amp; OP1&amp; OP0+ OP5&amp;~OP4&amp;~OP3&amp; OP2&amp;~OP1&amp;~OP0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OP5&amp;~OP4&amp;~OP3&amp; OP2&amp;~OP1&amp;~OP0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 OP2&amp;~OP1&amp;~OP0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 OP0</v>
      </c>
      <c r="AH62" s="36" t="str">
        <f t="shared" si="1"/>
        <v xml:space="preserve"> OP5&amp;~OP4&amp;~OP3&amp; OP2&amp;~OP1&amp;~OP0</v>
      </c>
      <c r="AI62" s="36" t="str">
        <f t="shared" si="1"/>
        <v>~OP5&amp;~OP4&amp; OP3&amp; OP2&amp; OP1&amp; OP0</v>
      </c>
      <c r="AJ62" s="36" t="str">
        <f t="shared" si="1"/>
        <v>~OP5&amp; OP4&amp;~OP3&amp;~OP2&amp;~OP1&amp;~OP0&amp;~F5&amp; F4&amp; F3&amp;~F2&amp;~F1&amp;~F0</v>
      </c>
      <c r="AK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 OP2&amp; OP1&amp; OP0+ OP5&amp;~OP4&amp;~OP3&amp; OP2&amp;~OP1&amp;~OP0+~OP5&amp;~OP4&amp;~OP3&amp;~OP2&amp;~OP1&amp; OP0</v>
      </c>
      <c r="AL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F1&amp;~F0+~OP5&amp;~OP4&amp; OP3&amp; OP2&amp; OP1&amp; OP0</v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</v>
      </c>
      <c r="U63" t="str">
        <f t="shared" si="2"/>
        <v xml:space="preserve"> OP5&amp;~OP4&amp;~OP3&amp;~OP2&amp; OP1&amp; OP0+ OP5&amp;~OP4&amp;~OP3&amp; 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 OP0+</v>
      </c>
      <c r="AH63" t="str">
        <f t="shared" si="2"/>
        <v xml:space="preserve"> OP5&amp;~OP4&amp;~OP3&amp; OP2&amp;~OP1&amp;~OP0+</v>
      </c>
      <c r="AI63" t="str">
        <f t="shared" si="2"/>
        <v>~OP5&amp;~OP4&amp; OP3&amp; OP2&amp; OP1&amp; OP0+</v>
      </c>
      <c r="AJ63" t="str">
        <f t="shared" si="2"/>
        <v>~OP5&amp; OP4&amp;~OP3&amp;~OP2&amp;~OP1&amp;~OP0&amp;~F5&amp; F4&amp; F3&amp;~F2&amp;~F1&amp;~F0+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F1&amp;~F0+~OP5&amp;~OP4&amp; OP3&amp; OP2&amp; OP1&amp; OP0+ OP5&amp;~OP4&amp;~OP3&amp; OP2&amp;~OP1&amp;~OP0+~OP5&amp;~OP4&amp;~OP3&amp;~OP2&amp;~OP1&amp; 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F1&amp;~F0+~OP5&amp;~OP4&amp; OP3&amp; OP2&amp; OP1&amp; 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73" t="s">
        <v>115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7" sqref="D7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吕鹏万</cp:lastModifiedBy>
  <dcterms:created xsi:type="dcterms:W3CDTF">2015-06-05T18:19:00Z</dcterms:created>
  <dcterms:modified xsi:type="dcterms:W3CDTF">2021-03-11T08:50:11Z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