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0515" windowHeight="6720" activeTab="4"/>
  </bookViews>
  <sheets>
    <sheet name="Sheet1" sheetId="1" r:id="rId1"/>
    <sheet name="sinhvien" sheetId="2" r:id="rId2"/>
    <sheet name="nganh" sheetId="3" r:id="rId3"/>
    <sheet name="hocky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1" i="5"/>
  <c r="E1" i="1"/>
  <c r="H3" i="2"/>
  <c r="H4" i="2"/>
  <c r="H7" i="2"/>
  <c r="H8" i="2"/>
  <c r="H11" i="2"/>
  <c r="H12" i="2"/>
  <c r="H15" i="2"/>
  <c r="H19" i="2"/>
  <c r="H23" i="2"/>
  <c r="H24" i="2"/>
  <c r="H28" i="2"/>
  <c r="H32" i="2"/>
  <c r="H36" i="2"/>
  <c r="H40" i="2"/>
  <c r="G25" i="2"/>
  <c r="F25" i="2"/>
  <c r="E25" i="2"/>
  <c r="D25" i="2"/>
  <c r="H25" i="2" s="1"/>
  <c r="D2" i="2"/>
  <c r="H2" i="2" s="1"/>
  <c r="D3" i="2"/>
  <c r="D4" i="2"/>
  <c r="D5" i="2"/>
  <c r="H5" i="2" s="1"/>
  <c r="D6" i="2"/>
  <c r="H6" i="2" s="1"/>
  <c r="D7" i="2"/>
  <c r="D8" i="2"/>
  <c r="D9" i="2"/>
  <c r="H9" i="2" s="1"/>
  <c r="D10" i="2"/>
  <c r="H10" i="2" s="1"/>
  <c r="D11" i="2"/>
  <c r="D12" i="2"/>
  <c r="D13" i="2"/>
  <c r="H13" i="2" s="1"/>
  <c r="D14" i="2"/>
  <c r="H14" i="2" s="1"/>
  <c r="D15" i="2"/>
  <c r="D16" i="2"/>
  <c r="D17" i="2"/>
  <c r="H17" i="2" s="1"/>
  <c r="D18" i="2"/>
  <c r="H18" i="2" s="1"/>
  <c r="D19" i="2"/>
  <c r="D20" i="2"/>
  <c r="D21" i="2"/>
  <c r="H21" i="2" s="1"/>
  <c r="D22" i="2"/>
  <c r="H22" i="2" s="1"/>
  <c r="D23" i="2"/>
  <c r="D24" i="2"/>
  <c r="D26" i="2"/>
  <c r="H26" i="2" s="1"/>
  <c r="D27" i="2"/>
  <c r="D28" i="2"/>
  <c r="D29" i="2"/>
  <c r="H29" i="2" s="1"/>
  <c r="D30" i="2"/>
  <c r="H30" i="2" s="1"/>
  <c r="D31" i="2"/>
  <c r="D32" i="2"/>
  <c r="D33" i="2"/>
  <c r="H33" i="2" s="1"/>
  <c r="D34" i="2"/>
  <c r="H34" i="2" s="1"/>
  <c r="D35" i="2"/>
  <c r="D36" i="2"/>
  <c r="D37" i="2"/>
  <c r="H37" i="2" s="1"/>
  <c r="D38" i="2"/>
  <c r="H38" i="2" s="1"/>
  <c r="D39" i="2"/>
  <c r="D40" i="2"/>
  <c r="D41" i="2"/>
  <c r="H41" i="2" s="1"/>
  <c r="D42" i="2"/>
  <c r="H42" i="2" s="1"/>
  <c r="D43" i="2"/>
  <c r="D44" i="2"/>
  <c r="D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6" i="2"/>
  <c r="F27" i="2"/>
  <c r="H27" i="2" s="1"/>
  <c r="F28" i="2"/>
  <c r="F29" i="2"/>
  <c r="F30" i="2"/>
  <c r="F31" i="2"/>
  <c r="F32" i="2"/>
  <c r="F33" i="2"/>
  <c r="F34" i="2"/>
  <c r="F35" i="2"/>
  <c r="H35" i="2" s="1"/>
  <c r="F36" i="2"/>
  <c r="F37" i="2"/>
  <c r="F38" i="2"/>
  <c r="F39" i="2"/>
  <c r="F40" i="2"/>
  <c r="F41" i="2"/>
  <c r="F42" i="2"/>
  <c r="F43" i="2"/>
  <c r="H43" i="2" s="1"/>
  <c r="F44" i="2"/>
  <c r="F1" i="2"/>
  <c r="E8" i="2"/>
  <c r="E1" i="2"/>
  <c r="E3" i="2"/>
  <c r="E9" i="2"/>
  <c r="E14" i="2"/>
  <c r="E6" i="2"/>
  <c r="E7" i="2"/>
  <c r="E4" i="2"/>
  <c r="E10" i="2"/>
  <c r="E5" i="2"/>
  <c r="E12" i="2"/>
  <c r="E13" i="2"/>
  <c r="E2" i="2"/>
  <c r="E16" i="2"/>
  <c r="H16" i="2" s="1"/>
  <c r="E15" i="2"/>
  <c r="E19" i="2"/>
  <c r="E18" i="2"/>
  <c r="E17" i="2"/>
  <c r="E22" i="2"/>
  <c r="E24" i="2"/>
  <c r="E21" i="2"/>
  <c r="E20" i="2"/>
  <c r="H20" i="2" s="1"/>
  <c r="E23" i="2"/>
  <c r="E26" i="2"/>
  <c r="E29" i="2"/>
  <c r="E30" i="2"/>
  <c r="E28" i="2"/>
  <c r="E27" i="2"/>
  <c r="E34" i="2"/>
  <c r="E33" i="2"/>
  <c r="E32" i="2"/>
  <c r="E35" i="2"/>
  <c r="E31" i="2"/>
  <c r="H31" i="2" s="1"/>
  <c r="E38" i="2"/>
  <c r="E37" i="2"/>
  <c r="E36" i="2"/>
  <c r="E40" i="2"/>
  <c r="E39" i="2"/>
  <c r="H39" i="2" s="1"/>
  <c r="E41" i="2"/>
  <c r="E43" i="2"/>
  <c r="E42" i="2"/>
  <c r="E44" i="2"/>
  <c r="H44" i="2" s="1"/>
  <c r="E11" i="2"/>
  <c r="E11" i="1"/>
  <c r="E10" i="1"/>
  <c r="E9" i="1"/>
  <c r="E8" i="1"/>
  <c r="E7" i="1"/>
  <c r="E6" i="1"/>
  <c r="E5" i="1"/>
  <c r="E4" i="1"/>
  <c r="E3" i="1"/>
  <c r="E2" i="1"/>
  <c r="D2" i="1"/>
  <c r="D3" i="1"/>
  <c r="D4" i="1"/>
  <c r="D5" i="1"/>
  <c r="D6" i="1"/>
  <c r="D7" i="1"/>
  <c r="D8" i="1"/>
  <c r="D9" i="1"/>
  <c r="D10" i="1"/>
  <c r="D11" i="1"/>
  <c r="D1" i="1"/>
  <c r="H1" i="2" l="1"/>
</calcChain>
</file>

<file path=xl/sharedStrings.xml><?xml version="1.0" encoding="utf-8"?>
<sst xmlns="http://schemas.openxmlformats.org/spreadsheetml/2006/main" count="221" uniqueCount="177">
  <si>
    <t>GV0001</t>
  </si>
  <si>
    <t>GV0002</t>
  </si>
  <si>
    <t>GV0003</t>
  </si>
  <si>
    <t>GV0004</t>
  </si>
  <si>
    <t>GV0005</t>
  </si>
  <si>
    <t>GV0006</t>
  </si>
  <si>
    <t>GV0007</t>
  </si>
  <si>
    <t>ĐINH BÁC ÁI</t>
  </si>
  <si>
    <t>TRẦN HOÀI ANH</t>
  </si>
  <si>
    <t>TRẦN CÔNG ĐỨC</t>
  </si>
  <si>
    <t>NGUYỄN TẤN DUY</t>
  </si>
  <si>
    <t>PHAN THỊ THÚY HẰNG</t>
  </si>
  <si>
    <t>NGUYỄN THỊ MINH HOA</t>
  </si>
  <si>
    <t>TRẦN NGỌC KIÊN</t>
  </si>
  <si>
    <t>HỨA KHÁNH LINH</t>
  </si>
  <si>
    <t>TRẦN CHÂN MÂY</t>
  </si>
  <si>
    <t>LÊ THỊ BÍCH NGỌC</t>
  </si>
  <si>
    <t>NGUYỄN THỊ SƠN</t>
  </si>
  <si>
    <t>GV0008</t>
  </si>
  <si>
    <t>GV0009</t>
  </si>
  <si>
    <t>GV0010</t>
  </si>
  <si>
    <t>GV0011</t>
  </si>
  <si>
    <t xml:space="preserve"> </t>
  </si>
  <si>
    <t>PHAN THỊ LAN ANH</t>
  </si>
  <si>
    <t>VÕ HUỲNH HẠ DU</t>
  </si>
  <si>
    <t>NGUYỄN TRỌNG  DUY</t>
  </si>
  <si>
    <t>LÊ THỊ HAY</t>
  </si>
  <si>
    <t>HỒ THỊ PHƯƠNG HIỀN</t>
  </si>
  <si>
    <t>NGUYỄN ĐÌNH LÊ HÒA</t>
  </si>
  <si>
    <t>VŨ VIẾT HÙNG</t>
  </si>
  <si>
    <t>ĐỖ SƠN HUY</t>
  </si>
  <si>
    <t>LÊ NGỌC KIÊN</t>
  </si>
  <si>
    <t>ÔNG THỊ TUYẾT NGA</t>
  </si>
  <si>
    <t>NGUYỄN THỊ KIM NGỌC</t>
  </si>
  <si>
    <t>CHÂU THỊ HỒNG NHÃN</t>
  </si>
  <si>
    <t>LA HUỆ PHƯƠNG</t>
  </si>
  <si>
    <t>ĐỒN THỊ THỤC QUỲNH</t>
  </si>
  <si>
    <t>NGUYỄN HUỲNH DẠ THẢO</t>
  </si>
  <si>
    <t>TRẦN NỮ XUÂN THƠ</t>
  </si>
  <si>
    <t>TRẦN THỊ BÍCH THUẬN</t>
  </si>
  <si>
    <t>NGUYỄN MINH TIẾN</t>
  </si>
  <si>
    <t>TRẦN THỊ KIM TRANG</t>
  </si>
  <si>
    <t>BÙI MINH TRÍ</t>
  </si>
  <si>
    <t>TRẦN KHẮC TRỌNG</t>
  </si>
  <si>
    <t>PHAN THỊ THANH TRUNG</t>
  </si>
  <si>
    <t>LÂM THỊ THANH TUYỀN</t>
  </si>
  <si>
    <t>VÕ THỊ THÙY DUNG</t>
  </si>
  <si>
    <t>LÊ DIỄM HẰNG</t>
  </si>
  <si>
    <t>HỒNG THỊ HIỀN</t>
  </si>
  <si>
    <t>HUỲNH TRỌNG HIẾU</t>
  </si>
  <si>
    <t>NGUYỄN PHƯƠNG HOÀI</t>
  </si>
  <si>
    <t>NGUYỄN HỮU HUY</t>
  </si>
  <si>
    <t>TẠ VĂN HUYNH</t>
  </si>
  <si>
    <t>NGUYỄN LÊ TOÀN  KHOA</t>
  </si>
  <si>
    <t>NGÔ LỆ THÙY LINH</t>
  </si>
  <si>
    <t>ĐINH THỊ TRÀ MY</t>
  </si>
  <si>
    <t>PHAN THỊ THANH NAM</t>
  </si>
  <si>
    <t>HUỲNH ANH THI</t>
  </si>
  <si>
    <t>TRẦN THỊ ANH THY</t>
  </si>
  <si>
    <t>MAI THỊ HỒNG TRÂM</t>
  </si>
  <si>
    <t>TRỊNH THỊ MAI TRANG</t>
  </si>
  <si>
    <t>TRẦN THỊ TUYẾT TRINH</t>
  </si>
  <si>
    <t>LẠI CHÍNH TRỰC</t>
  </si>
  <si>
    <t>TRƯƠNG PHÙNG THANH TUẤN</t>
  </si>
  <si>
    <t>PHẠM THỊ THÙY VÂN</t>
  </si>
  <si>
    <t>NGUYỄN PHƯƠNG VI</t>
  </si>
  <si>
    <t>Khoa Khoa học và Kỹ thuật Máy tính</t>
  </si>
  <si>
    <t>Khoa Điện - Điện tử</t>
  </si>
  <si>
    <t>Khoa Cơ khí</t>
  </si>
  <si>
    <t>Khoa Kỹ thuật Hóa học</t>
  </si>
  <si>
    <t>Khoa Kỹ Thuật Xây dựng</t>
  </si>
  <si>
    <t>Khoa Địa chất-Dầu khí</t>
  </si>
  <si>
    <t>Khoa Quản lý Công nghiệp</t>
  </si>
  <si>
    <t>Khoa Môi trường</t>
  </si>
  <si>
    <t>Khoa Kỹ thuật Giao thông</t>
  </si>
  <si>
    <t>Khoa Công nghệ Vật liệu</t>
  </si>
  <si>
    <t>Khoa Khoa học Ứng dụng</t>
  </si>
  <si>
    <t>MT</t>
  </si>
  <si>
    <t>DD</t>
  </si>
  <si>
    <t>CK</t>
  </si>
  <si>
    <t>HC</t>
  </si>
  <si>
    <t>XD</t>
  </si>
  <si>
    <t>DC</t>
  </si>
  <si>
    <t>QL</t>
  </si>
  <si>
    <t>MO</t>
  </si>
  <si>
    <t>GT</t>
  </si>
  <si>
    <t>VL</t>
  </si>
  <si>
    <t>UD</t>
  </si>
  <si>
    <t>G</t>
  </si>
  <si>
    <t>v</t>
  </si>
  <si>
    <t>K</t>
  </si>
  <si>
    <t>Học kỳ 1, Năm học 2011 2012</t>
  </si>
  <si>
    <t>Học kỳ 2, Năm học 2011 2012</t>
  </si>
  <si>
    <t xml:space="preserve"> 4  (3.2.8)</t>
  </si>
  <si>
    <t xml:space="preserve"> 4(3.2.8)</t>
  </si>
  <si>
    <t xml:space="preserve"> 3(2.2.6)  </t>
  </si>
  <si>
    <t xml:space="preserve"> 3(3.0.6)</t>
  </si>
  <si>
    <t xml:space="preserve"> 4(3.2.8)  </t>
  </si>
  <si>
    <t xml:space="preserve"> 3  (3.0.6)</t>
  </si>
  <si>
    <t xml:space="preserve"> 1(0.2.4)</t>
  </si>
  <si>
    <t xml:space="preserve"> 1(1.0.4)</t>
  </si>
  <si>
    <t xml:space="preserve">Giải tích 1 </t>
  </si>
  <si>
    <t xml:space="preserve">Giải tích 2 </t>
  </si>
  <si>
    <t>Đại số</t>
  </si>
  <si>
    <t xml:space="preserve">Vật lý 1 </t>
  </si>
  <si>
    <t xml:space="preserve">Vật lý 2 </t>
  </si>
  <si>
    <t xml:space="preserve">TN Vật lý </t>
  </si>
  <si>
    <t xml:space="preserve">Phương pháp tính </t>
  </si>
  <si>
    <t xml:space="preserve">Xác suất thống kê </t>
  </si>
  <si>
    <t xml:space="preserve">Cơ ứng dụng </t>
  </si>
  <si>
    <t xml:space="preserve">Cơ Lý thuyết </t>
  </si>
  <si>
    <t xml:space="preserve">Hóa học đại cương A </t>
  </si>
  <si>
    <t xml:space="preserve">Hóa học đại cương B </t>
  </si>
  <si>
    <t>Thí nghiệm hóa học ĐC</t>
  </si>
  <si>
    <t>Kỹ năng Giao tiếp - Ngành nghề</t>
  </si>
  <si>
    <t xml:space="preserve">Tin học đại cương </t>
  </si>
  <si>
    <t>Vẽ kỹ thuật</t>
  </si>
  <si>
    <t xml:space="preserve">Vẽ kỹ  thuật 1A </t>
  </si>
  <si>
    <t xml:space="preserve">Vẽ kỹ  thuật 1B </t>
  </si>
  <si>
    <t xml:space="preserve">Vẽ kỹ  thuật 2A </t>
  </si>
  <si>
    <t xml:space="preserve">Vẽ kỹ  thuật 2B </t>
  </si>
  <si>
    <t xml:space="preserve">Anh văn 1 </t>
  </si>
  <si>
    <t xml:space="preserve">Anh văn 2 </t>
  </si>
  <si>
    <t xml:space="preserve">Anh văn 3 </t>
  </si>
  <si>
    <t xml:space="preserve">Anh văn 4 </t>
  </si>
  <si>
    <t>Nguyên lý cơ bản CN Mac Lênin</t>
  </si>
  <si>
    <t xml:space="preserve">Đường lối CM ĐCSVN </t>
  </si>
  <si>
    <t xml:space="preserve">Tư tưởng HCM </t>
  </si>
  <si>
    <t>Môi trường &amp; Con người</t>
  </si>
  <si>
    <t xml:space="preserve">Pháp luật VN đại cương </t>
  </si>
  <si>
    <t xml:space="preserve">Sức bền vật liệu 1 ... </t>
  </si>
  <si>
    <t xml:space="preserve">Cơ lưu chất ... </t>
  </si>
  <si>
    <t xml:space="preserve">TN Cơ lưu chất ... </t>
  </si>
  <si>
    <t xml:space="preserve">Nhiệt động lực học kỹ thuật ... </t>
  </si>
  <si>
    <t xml:space="preserve">Kỹ thuật điện ... </t>
  </si>
  <si>
    <t xml:space="preserve">Kỹ thuật điện tử ... </t>
  </si>
  <si>
    <t>KKK300</t>
  </si>
  <si>
    <t>006004</t>
  </si>
  <si>
    <t>001004</t>
  </si>
  <si>
    <t>005001</t>
  </si>
  <si>
    <t>GDTC 1</t>
  </si>
  <si>
    <t>005002</t>
  </si>
  <si>
    <t>GDTC 2</t>
  </si>
  <si>
    <t>005003</t>
  </si>
  <si>
    <t xml:space="preserve">GDTC 3 </t>
  </si>
  <si>
    <t>006001</t>
  </si>
  <si>
    <t>006002</t>
  </si>
  <si>
    <t>007001</t>
  </si>
  <si>
    <t>007002</t>
  </si>
  <si>
    <t>007005</t>
  </si>
  <si>
    <t>006023</t>
  </si>
  <si>
    <t>006018</t>
  </si>
  <si>
    <t>201010</t>
  </si>
  <si>
    <t>201011</t>
  </si>
  <si>
    <t>604001</t>
  </si>
  <si>
    <t>604002</t>
  </si>
  <si>
    <t>604003</t>
  </si>
  <si>
    <t>501001</t>
  </si>
  <si>
    <t>806010</t>
  </si>
  <si>
    <t>806001</t>
  </si>
  <si>
    <t>806002</t>
  </si>
  <si>
    <t>806003</t>
  </si>
  <si>
    <t>806004</t>
  </si>
  <si>
    <t>003001</t>
  </si>
  <si>
    <t>003002</t>
  </si>
  <si>
    <t>003003</t>
  </si>
  <si>
    <t>003004</t>
  </si>
  <si>
    <t>001001</t>
  </si>
  <si>
    <t>001025</t>
  </si>
  <si>
    <t>610001</t>
  </si>
  <si>
    <t>008001</t>
  </si>
  <si>
    <t>809026</t>
  </si>
  <si>
    <t>802015</t>
  </si>
  <si>
    <t>802012</t>
  </si>
  <si>
    <t>210014</t>
  </si>
  <si>
    <t>406009</t>
  </si>
  <si>
    <t>402024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</si>
</sst>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NumberFormat="1"/>
    <xf numFmtId="49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5" x14ac:dyDescent="0.25"/>
  <cols>
    <col min="2" max="2" width="27.7109375" customWidth="1"/>
    <col min="3" max="3" width="13.85546875" style="1" customWidth="1"/>
    <col min="4" max="4" width="33.28515625" customWidth="1"/>
    <col min="5" max="5" width="67" bestFit="1" customWidth="1"/>
  </cols>
  <sheetData>
    <row r="1" spans="1:5" x14ac:dyDescent="0.25">
      <c r="A1" t="s">
        <v>0</v>
      </c>
      <c r="B1" t="s">
        <v>7</v>
      </c>
      <c r="C1" s="1">
        <v>32518</v>
      </c>
      <c r="D1" t="str">
        <f>TEXT(A1,"t")&amp;"@giangvien.com"</f>
        <v>GV0001@giangvien.com</v>
      </c>
      <c r="E1" t="str">
        <f>"[ '"&amp; A1 &amp;"',  '" &amp;B1 &amp;"', '" &amp;TEXT(C1,"yyyy-mm-dd")&amp;"', '"&amp;D1 &amp;"' ],"</f>
        <v>[ 'GV0001',  'ĐINH BÁC ÁI', '1989-01-10', 'GV0001@giangvien.com' ],</v>
      </c>
    </row>
    <row r="2" spans="1:5" x14ac:dyDescent="0.25">
      <c r="A2" t="s">
        <v>1</v>
      </c>
      <c r="B2" t="s">
        <v>8</v>
      </c>
      <c r="C2" s="1">
        <v>33134</v>
      </c>
      <c r="D2" t="str">
        <f t="shared" ref="D2:D11" si="0">TEXT(A2,"t")&amp;"@giangvien.com"</f>
        <v>GV0002@giangvien.com</v>
      </c>
      <c r="E2" t="str">
        <f t="shared" ref="E2:E11" si="1">"[ '"&amp; A2 &amp;"',  '" &amp;B2 &amp;"', '" &amp;TEXT(C2,"yyyy-mm-dd")&amp;"', '"&amp;D2 &amp;"' ],"</f>
        <v>[ 'GV0002',  'TRẦN HOÀI ANH', '1990-09-18', 'GV0002@giangvien.com' ],</v>
      </c>
    </row>
    <row r="3" spans="1:5" x14ac:dyDescent="0.25">
      <c r="A3" t="s">
        <v>2</v>
      </c>
      <c r="B3" t="s">
        <v>9</v>
      </c>
      <c r="C3" s="1">
        <v>32048</v>
      </c>
      <c r="D3" t="str">
        <f t="shared" si="0"/>
        <v>GV0003@giangvien.com</v>
      </c>
      <c r="E3" t="str">
        <f t="shared" si="1"/>
        <v>[ 'GV0003',  'TRẦN CÔNG ĐỨC', '1987-09-28', 'GV0003@giangvien.com' ],</v>
      </c>
    </row>
    <row r="4" spans="1:5" x14ac:dyDescent="0.25">
      <c r="A4" t="s">
        <v>3</v>
      </c>
      <c r="B4" t="s">
        <v>10</v>
      </c>
      <c r="C4" s="1">
        <v>32806</v>
      </c>
      <c r="D4" t="str">
        <f t="shared" si="0"/>
        <v>GV0004@giangvien.com</v>
      </c>
      <c r="E4" t="str">
        <f t="shared" si="1"/>
        <v>[ 'GV0004',  'NGUYỄN TẤN DUY', '1989-10-25', 'GV0004@giangvien.com' ],</v>
      </c>
    </row>
    <row r="5" spans="1:5" x14ac:dyDescent="0.25">
      <c r="A5" t="s">
        <v>4</v>
      </c>
      <c r="B5" t="s">
        <v>11</v>
      </c>
      <c r="C5" s="1">
        <v>31875</v>
      </c>
      <c r="D5" t="str">
        <f t="shared" si="0"/>
        <v>GV0005@giangvien.com</v>
      </c>
      <c r="E5" t="str">
        <f t="shared" si="1"/>
        <v>[ 'GV0005',  'PHAN THỊ THÚY HẰNG', '1987-04-08', 'GV0005@giangvien.com' ],</v>
      </c>
    </row>
    <row r="6" spans="1:5" x14ac:dyDescent="0.25">
      <c r="A6" t="s">
        <v>5</v>
      </c>
      <c r="B6" t="s">
        <v>12</v>
      </c>
      <c r="C6" s="1">
        <v>32782</v>
      </c>
      <c r="D6" t="str">
        <f t="shared" si="0"/>
        <v>GV0006@giangvien.com</v>
      </c>
      <c r="E6" t="str">
        <f t="shared" si="1"/>
        <v>[ 'GV0006',  'NGUYỄN THỊ MINH HOA', '1989-10-01', 'GV0006@giangvien.com' ],</v>
      </c>
    </row>
    <row r="7" spans="1:5" x14ac:dyDescent="0.25">
      <c r="A7" t="s">
        <v>6</v>
      </c>
      <c r="B7" t="s">
        <v>13</v>
      </c>
      <c r="C7" s="1">
        <v>32197</v>
      </c>
      <c r="D7" t="str">
        <f t="shared" si="0"/>
        <v>GV0007@giangvien.com</v>
      </c>
      <c r="E7" t="str">
        <f t="shared" si="1"/>
        <v>[ 'GV0007',  'TRẦN NGỌC KIÊN', '1988-02-24', 'GV0007@giangvien.com' ],</v>
      </c>
    </row>
    <row r="8" spans="1:5" x14ac:dyDescent="0.25">
      <c r="A8" t="s">
        <v>18</v>
      </c>
      <c r="B8" t="s">
        <v>14</v>
      </c>
      <c r="C8" s="1">
        <v>33047</v>
      </c>
      <c r="D8" t="str">
        <f t="shared" si="0"/>
        <v>GV0008@giangvien.com</v>
      </c>
      <c r="E8" t="str">
        <f t="shared" si="1"/>
        <v>[ 'GV0008',  'HỨA KHÁNH LINH', '1990-06-23', 'GV0008@giangvien.com' ],</v>
      </c>
    </row>
    <row r="9" spans="1:5" x14ac:dyDescent="0.25">
      <c r="A9" t="s">
        <v>19</v>
      </c>
      <c r="B9" t="s">
        <v>15</v>
      </c>
      <c r="C9" s="1">
        <v>32889</v>
      </c>
      <c r="D9" t="str">
        <f t="shared" si="0"/>
        <v>GV0009@giangvien.com</v>
      </c>
      <c r="E9" t="str">
        <f t="shared" si="1"/>
        <v>[ 'GV0009',  'TRẦN CHÂN MÂY', '1990-01-16', 'GV0009@giangvien.com' ],</v>
      </c>
    </row>
    <row r="10" spans="1:5" x14ac:dyDescent="0.25">
      <c r="A10" t="s">
        <v>20</v>
      </c>
      <c r="B10" t="s">
        <v>16</v>
      </c>
      <c r="C10" s="1">
        <v>32774</v>
      </c>
      <c r="D10" t="str">
        <f t="shared" si="0"/>
        <v>GV0010@giangvien.com</v>
      </c>
      <c r="E10" t="str">
        <f t="shared" si="1"/>
        <v>[ 'GV0010',  'LÊ THỊ BÍCH NGỌC', '1989-09-23', 'GV0010@giangvien.com' ],</v>
      </c>
    </row>
    <row r="11" spans="1:5" x14ac:dyDescent="0.25">
      <c r="A11" t="s">
        <v>21</v>
      </c>
      <c r="B11" t="s">
        <v>17</v>
      </c>
      <c r="C11" s="1">
        <v>33007</v>
      </c>
      <c r="D11" t="str">
        <f t="shared" si="0"/>
        <v>GV0011@giangvien.com</v>
      </c>
      <c r="E11" t="str">
        <f t="shared" si="1"/>
        <v>[ 'GV0011',  'NGUYỄN THỊ SƠN', '1990-05-14', 'GV0011@giangvien.com' ],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sqref="A1:A1048576"/>
    </sheetView>
  </sheetViews>
  <sheetFormatPr defaultRowHeight="15" x14ac:dyDescent="0.25"/>
  <cols>
    <col min="1" max="1" width="10" bestFit="1" customWidth="1"/>
    <col min="2" max="2" width="29" customWidth="1"/>
    <col min="3" max="3" width="10.7109375" style="1" bestFit="1" customWidth="1"/>
    <col min="6" max="6" width="7.85546875" customWidth="1"/>
    <col min="7" max="7" width="23.140625" bestFit="1" customWidth="1"/>
    <col min="8" max="8" width="81.7109375" bestFit="1" customWidth="1"/>
    <col min="14" max="14" width="2.28515625" bestFit="1" customWidth="1"/>
  </cols>
  <sheetData>
    <row r="1" spans="1:14" x14ac:dyDescent="0.25">
      <c r="A1">
        <v>20108018</v>
      </c>
      <c r="B1" t="s">
        <v>52</v>
      </c>
      <c r="C1" s="1">
        <v>32867</v>
      </c>
      <c r="D1" t="str">
        <f t="shared" ref="D1:D44" si="0">IF(MOD(A1,2)=0,"M","F")</f>
        <v>M</v>
      </c>
      <c r="E1" t="str">
        <f t="shared" ref="E1:E44" si="1">"20"&amp;RIGHT(LEFT(A1,3),2)</f>
        <v>2001</v>
      </c>
      <c r="F1" t="str">
        <f>LOOKUP(VALUE(LEFT(A1,1)),nganh!$A$1:$A$11,nganh!$B$1:$B$11)</f>
        <v>CK</v>
      </c>
      <c r="G1" t="str">
        <f t="shared" ref="G1:G44" si="2">A1&amp;"@sinhvien.com"</f>
        <v>20108018@sinhvien.com</v>
      </c>
      <c r="H1" t="str">
        <f t="shared" ref="H1:H44" si="3">"[ '"&amp; A1 &amp;"',  '" &amp;B1 &amp;"', '" &amp;TEXT(C1,"yyyy-mm-dd")&amp;"', '"&amp;D1&amp;"', '"&amp;E1&amp;"', '"&amp;F1&amp;"', '"&amp;G1    &amp;"' ],"</f>
        <v>[ '20108018',  'TẠ VĂN HUYNH', '1989-12-25', 'M', '2001', 'CK', '20108018@sinhvien.com' ],</v>
      </c>
    </row>
    <row r="2" spans="1:14" x14ac:dyDescent="0.25">
      <c r="A2">
        <v>20508264</v>
      </c>
      <c r="B2" t="s">
        <v>60</v>
      </c>
      <c r="C2" s="1">
        <v>32512</v>
      </c>
      <c r="D2" t="str">
        <f t="shared" si="0"/>
        <v>M</v>
      </c>
      <c r="E2" t="str">
        <f t="shared" si="1"/>
        <v>2005</v>
      </c>
      <c r="F2" t="str">
        <f>LOOKUP(VALUE(LEFT(A2,1)),nganh!$A$1:$A$11,nganh!$B$1:$B$11)</f>
        <v>CK</v>
      </c>
      <c r="G2" t="str">
        <f t="shared" si="2"/>
        <v>20508264@sinhvien.com</v>
      </c>
      <c r="H2" t="str">
        <f t="shared" si="3"/>
        <v>[ '20508264',  'TRỊNH THỊ MAI TRANG', '1989-01-04', 'M', '2005', 'CK', '20508264@sinhvien.com' ],</v>
      </c>
    </row>
    <row r="3" spans="1:14" x14ac:dyDescent="0.25">
      <c r="A3">
        <v>20608019</v>
      </c>
      <c r="B3" t="s">
        <v>53</v>
      </c>
      <c r="C3" s="1">
        <v>32076</v>
      </c>
      <c r="D3" t="str">
        <f t="shared" si="0"/>
        <v>F</v>
      </c>
      <c r="E3" t="str">
        <f t="shared" si="1"/>
        <v>2006</v>
      </c>
      <c r="F3" t="str">
        <f>LOOKUP(VALUE(LEFT(A3,1)),nganh!$A$1:$A$11,nganh!$B$1:$B$11)</f>
        <v>CK</v>
      </c>
      <c r="G3" t="str">
        <f t="shared" si="2"/>
        <v>20608019@sinhvien.com</v>
      </c>
      <c r="H3" t="str">
        <f t="shared" si="3"/>
        <v>[ '20608019',  'NGUYỄN LÊ TOÀN  KHOA', '1987-10-26', 'F', '2006', 'CK', '20608019@sinhvien.com' ],</v>
      </c>
    </row>
    <row r="4" spans="1:14" x14ac:dyDescent="0.25">
      <c r="A4">
        <v>20708230</v>
      </c>
      <c r="B4" t="s">
        <v>25</v>
      </c>
      <c r="C4" s="1">
        <v>31897</v>
      </c>
      <c r="D4" t="str">
        <f t="shared" si="0"/>
        <v>M</v>
      </c>
      <c r="E4" t="str">
        <f t="shared" si="1"/>
        <v>2007</v>
      </c>
      <c r="F4" t="str">
        <f>LOOKUP(VALUE(LEFT(A4,1)),nganh!$A$1:$A$11,nganh!$B$1:$B$11)</f>
        <v>CK</v>
      </c>
      <c r="G4" t="str">
        <f t="shared" si="2"/>
        <v>20708230@sinhvien.com</v>
      </c>
      <c r="H4" t="str">
        <f t="shared" si="3"/>
        <v>[ '20708230',  'NGUYỄN TRỌNG  DUY', '1987-04-30', 'M', '2007', 'CK', '20708230@sinhvien.com' ],</v>
      </c>
    </row>
    <row r="5" spans="1:14" x14ac:dyDescent="0.25">
      <c r="A5">
        <v>20708232</v>
      </c>
      <c r="B5" t="s">
        <v>27</v>
      </c>
      <c r="C5" s="1">
        <v>32649</v>
      </c>
      <c r="D5" t="str">
        <f t="shared" si="0"/>
        <v>M</v>
      </c>
      <c r="E5" t="str">
        <f t="shared" si="1"/>
        <v>2007</v>
      </c>
      <c r="F5" t="str">
        <f>LOOKUP(VALUE(LEFT(A5,1)),nganh!$A$1:$A$11,nganh!$B$1:$B$11)</f>
        <v>CK</v>
      </c>
      <c r="G5" t="str">
        <f t="shared" si="2"/>
        <v>20708232@sinhvien.com</v>
      </c>
      <c r="H5" t="str">
        <f t="shared" si="3"/>
        <v>[ '20708232',  'HỒ THỊ PHƯƠNG HIỀN', '1989-05-21', 'M', '2007', 'CK', '20708232@sinhvien.com' ],</v>
      </c>
    </row>
    <row r="6" spans="1:14" x14ac:dyDescent="0.25">
      <c r="A6">
        <v>20808035</v>
      </c>
      <c r="B6" t="s">
        <v>65</v>
      </c>
      <c r="C6" s="1">
        <v>33139</v>
      </c>
      <c r="D6" t="str">
        <f t="shared" si="0"/>
        <v>F</v>
      </c>
      <c r="E6" t="str">
        <f t="shared" si="1"/>
        <v>2008</v>
      </c>
      <c r="F6" t="str">
        <f>LOOKUP(VALUE(LEFT(A6,1)),nganh!$A$1:$A$11,nganh!$B$1:$B$11)</f>
        <v>CK</v>
      </c>
      <c r="G6" t="str">
        <f t="shared" si="2"/>
        <v>20808035@sinhvien.com</v>
      </c>
      <c r="H6" t="str">
        <f t="shared" si="3"/>
        <v>[ '20808035',  'NGUYỄN PHƯƠNG VI', '1990-09-23', 'F', '2008', 'CK', '20808035@sinhvien.com' ],</v>
      </c>
    </row>
    <row r="7" spans="1:14" x14ac:dyDescent="0.25">
      <c r="A7">
        <v>20808229</v>
      </c>
      <c r="B7" t="s">
        <v>24</v>
      </c>
      <c r="C7" s="1">
        <v>32427</v>
      </c>
      <c r="D7" t="str">
        <f t="shared" si="0"/>
        <v>F</v>
      </c>
      <c r="E7" t="str">
        <f t="shared" si="1"/>
        <v>2008</v>
      </c>
      <c r="F7" t="str">
        <f>LOOKUP(VALUE(LEFT(A7,1)),nganh!$A$1:$A$11,nganh!$B$1:$B$11)</f>
        <v>CK</v>
      </c>
      <c r="G7" t="str">
        <f t="shared" si="2"/>
        <v>20808229@sinhvien.com</v>
      </c>
      <c r="H7" t="str">
        <f t="shared" si="3"/>
        <v>[ '20808229',  'VÕ HUỲNH HẠ DU', '1988-10-11', 'F', '2008', 'CK', '20808229@sinhvien.com' ],</v>
      </c>
      <c r="N7" s="3"/>
    </row>
    <row r="8" spans="1:14" x14ac:dyDescent="0.25">
      <c r="A8">
        <v>20908013</v>
      </c>
      <c r="B8" t="s">
        <v>48</v>
      </c>
      <c r="C8" s="1">
        <v>32532</v>
      </c>
      <c r="D8" t="str">
        <f t="shared" si="0"/>
        <v>F</v>
      </c>
      <c r="E8" t="str">
        <f t="shared" si="1"/>
        <v>2009</v>
      </c>
      <c r="F8" t="str">
        <f>LOOKUP(VALUE(LEFT(A8,1)),nganh!$A$1:$A$11,nganh!$B$1:$B$11)</f>
        <v>CK</v>
      </c>
      <c r="G8" t="str">
        <f t="shared" si="2"/>
        <v>20908013@sinhvien.com</v>
      </c>
      <c r="H8" t="str">
        <f t="shared" si="3"/>
        <v>[ '20908013',  'HỒNG THỊ HIỀN', '1989-01-24', 'F', '2009', 'CK', '20908013@sinhvien.com' ],</v>
      </c>
      <c r="N8" s="3"/>
    </row>
    <row r="9" spans="1:14" x14ac:dyDescent="0.25">
      <c r="A9">
        <v>20908022</v>
      </c>
      <c r="B9" t="s">
        <v>55</v>
      </c>
      <c r="C9" s="1">
        <v>33080</v>
      </c>
      <c r="D9" t="str">
        <f t="shared" si="0"/>
        <v>M</v>
      </c>
      <c r="E9" t="str">
        <f t="shared" si="1"/>
        <v>2009</v>
      </c>
      <c r="F9" t="str">
        <f>LOOKUP(VALUE(LEFT(A9,1)),nganh!$A$1:$A$11,nganh!$B$1:$B$11)</f>
        <v>CK</v>
      </c>
      <c r="G9" t="str">
        <f t="shared" si="2"/>
        <v>20908022@sinhvien.com</v>
      </c>
      <c r="H9" t="str">
        <f t="shared" si="3"/>
        <v>[ '20908022',  'ĐINH THỊ TRÀ MY', '1990-07-26', 'M', '2009', 'CK', '20908022@sinhvien.com' ],</v>
      </c>
      <c r="N9" s="3"/>
    </row>
    <row r="10" spans="1:14" x14ac:dyDescent="0.25">
      <c r="A10">
        <v>20908231</v>
      </c>
      <c r="B10" t="s">
        <v>26</v>
      </c>
      <c r="C10" s="1">
        <v>33011</v>
      </c>
      <c r="D10" t="str">
        <f t="shared" si="0"/>
        <v>F</v>
      </c>
      <c r="E10" t="str">
        <f t="shared" si="1"/>
        <v>2009</v>
      </c>
      <c r="F10" t="str">
        <f>LOOKUP(VALUE(LEFT(A10,1)),nganh!$A$1:$A$11,nganh!$B$1:$B$11)</f>
        <v>CK</v>
      </c>
      <c r="G10" t="str">
        <f t="shared" si="2"/>
        <v>20908231@sinhvien.com</v>
      </c>
      <c r="H10" t="str">
        <f t="shared" si="3"/>
        <v>[ '20908231',  'LÊ THỊ HAY', '1990-05-18', 'F', '2009', 'CK', '20908231@sinhvien.com' ],</v>
      </c>
      <c r="N10" s="3"/>
    </row>
    <row r="11" spans="1:14" x14ac:dyDescent="0.25">
      <c r="A11">
        <v>21008010</v>
      </c>
      <c r="B11" t="s">
        <v>47</v>
      </c>
      <c r="C11" s="1">
        <v>32748</v>
      </c>
      <c r="D11" t="str">
        <f t="shared" si="0"/>
        <v>M</v>
      </c>
      <c r="E11" t="str">
        <f t="shared" si="1"/>
        <v>2010</v>
      </c>
      <c r="F11" t="str">
        <f>LOOKUP(VALUE(LEFT(A11,1)),nganh!$A$1:$A$11,nganh!$B$1:$B$11)</f>
        <v>CK</v>
      </c>
      <c r="G11" t="str">
        <f t="shared" si="2"/>
        <v>21008010@sinhvien.com</v>
      </c>
      <c r="H11" t="str">
        <f t="shared" si="3"/>
        <v>[ '21008010',  'LÊ DIỄM HẰNG', '1989-08-28', 'M', '2010', 'CK', '21008010@sinhvien.com' ],</v>
      </c>
      <c r="N11" s="3"/>
    </row>
    <row r="12" spans="1:14" x14ac:dyDescent="0.25">
      <c r="A12">
        <v>21008261</v>
      </c>
      <c r="B12" t="s">
        <v>50</v>
      </c>
      <c r="C12" s="1">
        <v>32514</v>
      </c>
      <c r="D12" t="str">
        <f t="shared" si="0"/>
        <v>F</v>
      </c>
      <c r="E12" t="str">
        <f t="shared" si="1"/>
        <v>2010</v>
      </c>
      <c r="F12" t="str">
        <f>LOOKUP(VALUE(LEFT(A12,1)),nganh!$A$1:$A$11,nganh!$B$1:$B$11)</f>
        <v>CK</v>
      </c>
      <c r="G12" t="str">
        <f t="shared" si="2"/>
        <v>21008261@sinhvien.com</v>
      </c>
      <c r="H12" t="str">
        <f t="shared" si="3"/>
        <v>[ '21008261',  'NGUYỄN PHƯƠNG HOÀI', '1989-01-06', 'F', '2010', 'CK', '21008261@sinhvien.com' ],</v>
      </c>
      <c r="N12" s="3"/>
    </row>
    <row r="13" spans="1:14" x14ac:dyDescent="0.25">
      <c r="A13">
        <v>21008262</v>
      </c>
      <c r="B13" t="s">
        <v>58</v>
      </c>
      <c r="C13" s="1">
        <v>32465</v>
      </c>
      <c r="D13" t="str">
        <f t="shared" si="0"/>
        <v>M</v>
      </c>
      <c r="E13" t="str">
        <f t="shared" si="1"/>
        <v>2010</v>
      </c>
      <c r="F13" t="str">
        <f>LOOKUP(VALUE(LEFT(A13,1)),nganh!$A$1:$A$11,nganh!$B$1:$B$11)</f>
        <v>CK</v>
      </c>
      <c r="G13" t="str">
        <f t="shared" si="2"/>
        <v>21008262@sinhvien.com</v>
      </c>
      <c r="H13" t="str">
        <f t="shared" si="3"/>
        <v>[ '21008262',  'TRẦN THỊ ANH THY', '1988-11-18', 'M', '2010', 'CK', '21008262@sinhvien.com' ],</v>
      </c>
      <c r="N13" s="3"/>
    </row>
    <row r="14" spans="1:14" x14ac:dyDescent="0.25">
      <c r="A14">
        <v>21108033</v>
      </c>
      <c r="B14" t="s">
        <v>63</v>
      </c>
      <c r="C14" s="1">
        <v>31289</v>
      </c>
      <c r="D14" t="str">
        <f t="shared" si="0"/>
        <v>F</v>
      </c>
      <c r="E14" t="str">
        <f t="shared" si="1"/>
        <v>2011</v>
      </c>
      <c r="F14" t="str">
        <f>LOOKUP(VALUE(LEFT(A14,1)),nganh!$A$1:$A$11,nganh!$B$1:$B$11)</f>
        <v>CK</v>
      </c>
      <c r="G14" t="str">
        <f t="shared" si="2"/>
        <v>21108033@sinhvien.com</v>
      </c>
      <c r="H14" t="str">
        <f t="shared" si="3"/>
        <v>[ '21108033',  'TRƯƠNG PHÙNG THANH TUẤN', '1985-08-30', 'F', '2011', 'CK', '21108033@sinhvien.com' ],</v>
      </c>
      <c r="N14" s="3"/>
    </row>
    <row r="15" spans="1:14" x14ac:dyDescent="0.25">
      <c r="A15">
        <v>30508233</v>
      </c>
      <c r="B15" t="s">
        <v>28</v>
      </c>
      <c r="C15" s="1">
        <v>32312</v>
      </c>
      <c r="D15" t="str">
        <f t="shared" si="0"/>
        <v>F</v>
      </c>
      <c r="E15" t="str">
        <f t="shared" si="1"/>
        <v>2005</v>
      </c>
      <c r="F15" t="str">
        <f>LOOKUP(VALUE(LEFT(A15,1)),nganh!$A$1:$A$11,nganh!$B$1:$B$11)</f>
        <v>DC</v>
      </c>
      <c r="G15" t="str">
        <f t="shared" si="2"/>
        <v>30508233@sinhvien.com</v>
      </c>
      <c r="H15" t="str">
        <f t="shared" si="3"/>
        <v>[ '30508233',  'NGUYỄN ĐÌNH LÊ HÒA', '1988-06-18', 'F', '2005', 'DC', '30508233@sinhvien.com' ],</v>
      </c>
      <c r="N15" s="3"/>
    </row>
    <row r="16" spans="1:14" x14ac:dyDescent="0.25">
      <c r="A16">
        <v>30808017</v>
      </c>
      <c r="B16" t="s">
        <v>51</v>
      </c>
      <c r="C16" s="1">
        <v>31910</v>
      </c>
      <c r="D16" t="str">
        <f t="shared" si="0"/>
        <v>F</v>
      </c>
      <c r="E16" t="str">
        <f t="shared" si="1"/>
        <v>2008</v>
      </c>
      <c r="F16" t="str">
        <f>LOOKUP(VALUE(LEFT(A16,1)),nganh!$A$1:$A$11,nganh!$B$1:$B$11)</f>
        <v>DC</v>
      </c>
      <c r="G16" t="str">
        <f t="shared" si="2"/>
        <v>30808017@sinhvien.com</v>
      </c>
      <c r="H16" t="str">
        <f t="shared" si="3"/>
        <v>[ '30808017',  'NGUYỄN HỮU HUY', '1987-05-13', 'F', '2008', 'DC', '30808017@sinhvien.com' ],</v>
      </c>
      <c r="N16" s="3"/>
    </row>
    <row r="17" spans="1:14" x14ac:dyDescent="0.25">
      <c r="A17">
        <v>30808260</v>
      </c>
      <c r="B17" t="s">
        <v>49</v>
      </c>
      <c r="C17" s="1">
        <v>33093</v>
      </c>
      <c r="D17" t="str">
        <f t="shared" si="0"/>
        <v>M</v>
      </c>
      <c r="E17" t="str">
        <f t="shared" si="1"/>
        <v>2008</v>
      </c>
      <c r="F17" t="str">
        <f>LOOKUP(VALUE(LEFT(A17,1)),nganh!$A$1:$A$11,nganh!$B$1:$B$11)</f>
        <v>DC</v>
      </c>
      <c r="G17" t="str">
        <f t="shared" si="2"/>
        <v>30808260@sinhvien.com</v>
      </c>
      <c r="H17" t="str">
        <f t="shared" si="3"/>
        <v>[ '30808260',  'HUỲNH TRỌNG HIẾU', '1990-08-08', 'M', '2008', 'DC', '30808260@sinhvien.com' ],</v>
      </c>
      <c r="N17" s="3"/>
    </row>
    <row r="18" spans="1:14" x14ac:dyDescent="0.25">
      <c r="A18">
        <v>30908237</v>
      </c>
      <c r="B18" t="s">
        <v>30</v>
      </c>
      <c r="C18" s="1">
        <v>33049</v>
      </c>
      <c r="D18" t="str">
        <f t="shared" si="0"/>
        <v>F</v>
      </c>
      <c r="E18" t="str">
        <f t="shared" si="1"/>
        <v>2009</v>
      </c>
      <c r="F18" t="str">
        <f>LOOKUP(VALUE(LEFT(A18,1)),nganh!$A$1:$A$11,nganh!$B$1:$B$11)</f>
        <v>DC</v>
      </c>
      <c r="G18" t="str">
        <f t="shared" si="2"/>
        <v>30908237@sinhvien.com</v>
      </c>
      <c r="H18" t="str">
        <f t="shared" si="3"/>
        <v>[ '30908237',  'ĐỖ SƠN HUY', '1990-06-25', 'F', '2009', 'DC', '30908237@sinhvien.com' ],</v>
      </c>
    </row>
    <row r="19" spans="1:14" x14ac:dyDescent="0.25">
      <c r="A19">
        <v>31008234</v>
      </c>
      <c r="B19" t="s">
        <v>29</v>
      </c>
      <c r="C19" s="1">
        <v>32188</v>
      </c>
      <c r="D19" t="str">
        <f t="shared" si="0"/>
        <v>M</v>
      </c>
      <c r="E19" t="str">
        <f t="shared" si="1"/>
        <v>2010</v>
      </c>
      <c r="F19" t="str">
        <f>LOOKUP(VALUE(LEFT(A19,1)),nganh!$A$1:$A$11,nganh!$B$1:$B$11)</f>
        <v>DC</v>
      </c>
      <c r="G19" t="str">
        <f t="shared" si="2"/>
        <v>31008234@sinhvien.com</v>
      </c>
      <c r="H19" t="str">
        <f t="shared" si="3"/>
        <v>[ '31008234',  'VŨ VIẾT HÙNG', '1988-02-15', 'M', '2010', 'DC', '31008234@sinhvien.com' ],</v>
      </c>
    </row>
    <row r="20" spans="1:14" x14ac:dyDescent="0.25">
      <c r="A20">
        <v>40608238</v>
      </c>
      <c r="B20" t="s">
        <v>31</v>
      </c>
      <c r="C20" s="1">
        <v>32314</v>
      </c>
      <c r="D20" t="str">
        <f t="shared" si="0"/>
        <v>M</v>
      </c>
      <c r="E20" t="str">
        <f t="shared" si="1"/>
        <v>2006</v>
      </c>
      <c r="F20" t="str">
        <f>LOOKUP(VALUE(LEFT(A20,1)),nganh!$A$1:$A$11,nganh!$B$1:$B$11)</f>
        <v>DD</v>
      </c>
      <c r="G20" t="str">
        <f t="shared" si="2"/>
        <v>40608238@sinhvien.com</v>
      </c>
      <c r="H20" t="str">
        <f t="shared" si="3"/>
        <v>[ '40608238',  'LÊ NGỌC KIÊN', '1988-06-20', 'M', '2006', 'DD', '40608238@sinhvien.com' ],</v>
      </c>
    </row>
    <row r="21" spans="1:14" x14ac:dyDescent="0.25">
      <c r="A21">
        <v>40708034</v>
      </c>
      <c r="B21" t="s">
        <v>64</v>
      </c>
      <c r="C21" s="1">
        <v>33169</v>
      </c>
      <c r="D21" t="str">
        <f t="shared" si="0"/>
        <v>M</v>
      </c>
      <c r="E21" t="str">
        <f t="shared" si="1"/>
        <v>2007</v>
      </c>
      <c r="F21" t="str">
        <f>LOOKUP(VALUE(LEFT(A21,1)),nganh!$A$1:$A$11,nganh!$B$1:$B$11)</f>
        <v>DD</v>
      </c>
      <c r="G21" t="str">
        <f t="shared" si="2"/>
        <v>40708034@sinhvien.com</v>
      </c>
      <c r="H21" t="str">
        <f t="shared" si="3"/>
        <v>[ '40708034',  'PHẠM THỊ THÙY VÂN', '1990-10-23', 'M', '2007', 'DD', '40708034@sinhvien.com' ],</v>
      </c>
    </row>
    <row r="22" spans="1:14" x14ac:dyDescent="0.25">
      <c r="A22">
        <v>40808020</v>
      </c>
      <c r="B22" t="s">
        <v>54</v>
      </c>
      <c r="C22" s="1">
        <v>32883</v>
      </c>
      <c r="D22" t="str">
        <f t="shared" si="0"/>
        <v>M</v>
      </c>
      <c r="E22" t="str">
        <f t="shared" si="1"/>
        <v>2008</v>
      </c>
      <c r="F22" t="str">
        <f>LOOKUP(VALUE(LEFT(A22,1)),nganh!$A$1:$A$11,nganh!$B$1:$B$11)</f>
        <v>DD</v>
      </c>
      <c r="G22" t="str">
        <f t="shared" si="2"/>
        <v>40808020@sinhvien.com</v>
      </c>
      <c r="H22" t="str">
        <f t="shared" si="3"/>
        <v>[ '40808020',  'NGÔ LỆ THÙY LINH', '1990-01-10', 'M', '2008', 'DD', '40808020@sinhvien.com' ],</v>
      </c>
    </row>
    <row r="23" spans="1:14" x14ac:dyDescent="0.25">
      <c r="A23">
        <v>41008239</v>
      </c>
      <c r="B23" t="s">
        <v>32</v>
      </c>
      <c r="C23" s="1">
        <v>33074</v>
      </c>
      <c r="D23" t="str">
        <f t="shared" si="0"/>
        <v>F</v>
      </c>
      <c r="E23" t="str">
        <f t="shared" si="1"/>
        <v>2010</v>
      </c>
      <c r="F23" t="str">
        <f>LOOKUP(VALUE(LEFT(A23,1)),nganh!$A$1:$A$11,nganh!$B$1:$B$11)</f>
        <v>DD</v>
      </c>
      <c r="G23" t="str">
        <f t="shared" si="2"/>
        <v>41008239@sinhvien.com</v>
      </c>
      <c r="H23" t="str">
        <f t="shared" si="3"/>
        <v>[ '41008239',  'ÔNG THỊ TUYẾT NGA', '1990-07-20', 'F', '2010', 'DD', '41008239@sinhvien.com' ],</v>
      </c>
    </row>
    <row r="24" spans="1:14" x14ac:dyDescent="0.25">
      <c r="A24">
        <v>41108026</v>
      </c>
      <c r="B24" t="s">
        <v>57</v>
      </c>
      <c r="C24" s="1">
        <v>33118</v>
      </c>
      <c r="D24" t="str">
        <f t="shared" si="0"/>
        <v>M</v>
      </c>
      <c r="E24" t="str">
        <f t="shared" si="1"/>
        <v>2011</v>
      </c>
      <c r="F24" t="str">
        <f>LOOKUP(VALUE(LEFT(A24,1)),nganh!$A$1:$A$11,nganh!$B$1:$B$11)</f>
        <v>DD</v>
      </c>
      <c r="G24" t="str">
        <f t="shared" si="2"/>
        <v>41108026@sinhvien.com</v>
      </c>
      <c r="H24" t="str">
        <f t="shared" si="3"/>
        <v>[ '41108026',  'HUỲNH ANH THI', '1990-09-02', 'M', '2011', 'DD', '41108026@sinhvien.com' ],</v>
      </c>
    </row>
    <row r="25" spans="1:14" x14ac:dyDescent="0.25">
      <c r="A25">
        <v>41108225</v>
      </c>
      <c r="B25" t="s">
        <v>33</v>
      </c>
      <c r="C25" s="1">
        <v>32769</v>
      </c>
      <c r="D25" t="str">
        <f t="shared" si="0"/>
        <v>F</v>
      </c>
      <c r="E25" t="str">
        <f t="shared" si="1"/>
        <v>2011</v>
      </c>
      <c r="F25" t="str">
        <f>LOOKUP(VALUE(LEFT(A25,1)),nganh!$A$1:$A$11,nganh!$B$1:$B$11)</f>
        <v>DD</v>
      </c>
      <c r="G25" t="str">
        <f t="shared" si="2"/>
        <v>41108225@sinhvien.com</v>
      </c>
      <c r="H25" t="str">
        <f t="shared" si="3"/>
        <v>[ '41108225',  'NGUYỄN THỊ KIM NGỌC', '1989-09-18', 'F', '2011', 'DD', '41108225@sinhvien.com' ],</v>
      </c>
    </row>
    <row r="26" spans="1:14" x14ac:dyDescent="0.25">
      <c r="A26">
        <v>41108240</v>
      </c>
      <c r="B26" t="s">
        <v>33</v>
      </c>
      <c r="C26" s="1">
        <v>32769</v>
      </c>
      <c r="D26" t="str">
        <f t="shared" si="0"/>
        <v>M</v>
      </c>
      <c r="E26" t="str">
        <f t="shared" si="1"/>
        <v>2011</v>
      </c>
      <c r="F26" t="str">
        <f>LOOKUP(VALUE(LEFT(A26,1)),nganh!$A$1:$A$11,nganh!$B$1:$B$11)</f>
        <v>DD</v>
      </c>
      <c r="G26" t="str">
        <f t="shared" si="2"/>
        <v>41108240@sinhvien.com</v>
      </c>
      <c r="H26" t="str">
        <f t="shared" si="3"/>
        <v>[ '41108240',  'NGUYỄN THỊ KIM NGỌC', '1989-09-18', 'M', '2011', 'DD', '41108240@sinhvien.com' ],</v>
      </c>
    </row>
    <row r="27" spans="1:14" x14ac:dyDescent="0.25">
      <c r="A27">
        <v>50808243</v>
      </c>
      <c r="B27" t="s">
        <v>36</v>
      </c>
      <c r="C27" s="1">
        <v>32832</v>
      </c>
      <c r="D27" t="str">
        <f t="shared" si="0"/>
        <v>F</v>
      </c>
      <c r="E27" t="str">
        <f t="shared" si="1"/>
        <v>2008</v>
      </c>
      <c r="F27" t="str">
        <f>LOOKUP(VALUE(LEFT(A27,1)),nganh!$A$1:$A$11,nganh!$B$1:$B$11)</f>
        <v>MT</v>
      </c>
      <c r="G27" t="str">
        <f t="shared" si="2"/>
        <v>50808243@sinhvien.com</v>
      </c>
      <c r="H27" t="str">
        <f t="shared" si="3"/>
        <v>[ '50808243',  'ĐỒN THỊ THỤC QUỲNH', '1989-11-20', 'F', '2008', 'MT', '50808243@sinhvien.com' ],</v>
      </c>
    </row>
    <row r="28" spans="1:14" x14ac:dyDescent="0.25">
      <c r="A28">
        <v>50908242</v>
      </c>
      <c r="B28" t="s">
        <v>35</v>
      </c>
      <c r="C28" s="1">
        <v>33197</v>
      </c>
      <c r="D28" t="str">
        <f t="shared" si="0"/>
        <v>M</v>
      </c>
      <c r="E28" t="str">
        <f t="shared" si="1"/>
        <v>2009</v>
      </c>
      <c r="F28" t="str">
        <f>LOOKUP(VALUE(LEFT(A28,1)),nganh!$A$1:$A$11,nganh!$B$1:$B$11)</f>
        <v>MT</v>
      </c>
      <c r="G28" t="str">
        <f t="shared" si="2"/>
        <v>50908242@sinhvien.com</v>
      </c>
      <c r="H28" t="str">
        <f t="shared" si="3"/>
        <v>[ '50908242',  'LA HUỆ PHƯƠNG', '1990-11-20', 'M', '2009', 'MT', '50908242@sinhvien.com' ],</v>
      </c>
    </row>
    <row r="29" spans="1:14" x14ac:dyDescent="0.25">
      <c r="A29">
        <v>51008029</v>
      </c>
      <c r="B29" t="s">
        <v>61</v>
      </c>
      <c r="C29" s="1">
        <v>32875</v>
      </c>
      <c r="D29" t="str">
        <f t="shared" si="0"/>
        <v>F</v>
      </c>
      <c r="E29" t="str">
        <f t="shared" si="1"/>
        <v>2010</v>
      </c>
      <c r="F29" t="str">
        <f>LOOKUP(VALUE(LEFT(A29,1)),nganh!$A$1:$A$11,nganh!$B$1:$B$11)</f>
        <v>MT</v>
      </c>
      <c r="G29" t="str">
        <f t="shared" si="2"/>
        <v>51008029@sinhvien.com</v>
      </c>
      <c r="H29" t="str">
        <f t="shared" si="3"/>
        <v>[ '51008029',  'TRẦN THỊ TUYẾT TRINH', '1990-01-02', 'F', '2010', 'MT', '51008029@sinhvien.com' ],</v>
      </c>
    </row>
    <row r="30" spans="1:14" x14ac:dyDescent="0.25">
      <c r="A30">
        <v>51108241</v>
      </c>
      <c r="B30" t="s">
        <v>34</v>
      </c>
      <c r="C30" s="1">
        <v>32675</v>
      </c>
      <c r="D30" t="str">
        <f t="shared" si="0"/>
        <v>F</v>
      </c>
      <c r="E30" t="str">
        <f t="shared" si="1"/>
        <v>2011</v>
      </c>
      <c r="F30" t="str">
        <f>LOOKUP(VALUE(LEFT(A30,1)),nganh!$A$1:$A$11,nganh!$B$1:$B$11)</f>
        <v>MT</v>
      </c>
      <c r="G30" t="str">
        <f t="shared" si="2"/>
        <v>51108241@sinhvien.com</v>
      </c>
      <c r="H30" t="str">
        <f t="shared" si="3"/>
        <v>[ '51108241',  'CHÂU THỊ HỒNG NHÃN', '1989-06-16', 'F', '2011', 'MT', '51108241@sinhvien.com' ],</v>
      </c>
    </row>
    <row r="31" spans="1:14" x14ac:dyDescent="0.25">
      <c r="A31">
        <v>60508263</v>
      </c>
      <c r="B31" t="s">
        <v>59</v>
      </c>
      <c r="C31" s="1">
        <v>32986</v>
      </c>
      <c r="D31" t="str">
        <f t="shared" si="0"/>
        <v>F</v>
      </c>
      <c r="E31" t="str">
        <f t="shared" si="1"/>
        <v>2005</v>
      </c>
      <c r="F31" t="str">
        <f>LOOKUP(VALUE(LEFT(A31,1)),nganh!$A$1:$A$11,nganh!$B$1:$B$11)</f>
        <v>HC</v>
      </c>
      <c r="G31" t="str">
        <f t="shared" si="2"/>
        <v>60508263@sinhvien.com</v>
      </c>
      <c r="H31" t="str">
        <f t="shared" si="3"/>
        <v>[ '60508263',  'MAI THỊ HỒNG TRÂM', '1990-04-23', 'F', '2005', 'HC', '60508263@sinhvien.com' ],</v>
      </c>
    </row>
    <row r="32" spans="1:14" x14ac:dyDescent="0.25">
      <c r="A32">
        <v>60908246</v>
      </c>
      <c r="B32" t="s">
        <v>38</v>
      </c>
      <c r="C32" s="1">
        <v>33126</v>
      </c>
      <c r="D32" t="str">
        <f t="shared" si="0"/>
        <v>M</v>
      </c>
      <c r="E32" t="str">
        <f t="shared" si="1"/>
        <v>2009</v>
      </c>
      <c r="F32" t="str">
        <f>LOOKUP(VALUE(LEFT(A32,1)),nganh!$A$1:$A$11,nganh!$B$1:$B$11)</f>
        <v>HC</v>
      </c>
      <c r="G32" t="str">
        <f t="shared" si="2"/>
        <v>60908246@sinhvien.com</v>
      </c>
      <c r="H32" t="str">
        <f t="shared" si="3"/>
        <v>[ '60908246',  'TRẦN NỮ XUÂN THƠ', '1990-09-10', 'M', '2009', 'HC', '60908246@sinhvien.com' ],</v>
      </c>
    </row>
    <row r="33" spans="1:8" x14ac:dyDescent="0.25">
      <c r="A33">
        <v>61008030</v>
      </c>
      <c r="B33" t="s">
        <v>62</v>
      </c>
      <c r="C33" s="1">
        <v>33020</v>
      </c>
      <c r="D33" t="str">
        <f t="shared" si="0"/>
        <v>M</v>
      </c>
      <c r="E33" t="str">
        <f t="shared" si="1"/>
        <v>2010</v>
      </c>
      <c r="F33" t="str">
        <f>LOOKUP(VALUE(LEFT(A33,1)),nganh!$A$1:$A$11,nganh!$B$1:$B$11)</f>
        <v>HC</v>
      </c>
      <c r="G33" t="str">
        <f t="shared" si="2"/>
        <v>61008030@sinhvien.com</v>
      </c>
      <c r="H33" t="str">
        <f t="shared" si="3"/>
        <v>[ '61008030',  'LẠI CHÍNH TRỰC', '1990-05-27', 'M', '2010', 'HC', '61008030@sinhvien.com' ],</v>
      </c>
    </row>
    <row r="34" spans="1:8" x14ac:dyDescent="0.25">
      <c r="A34">
        <v>61108003</v>
      </c>
      <c r="B34" t="s">
        <v>37</v>
      </c>
      <c r="C34" s="1">
        <v>32935</v>
      </c>
      <c r="D34" t="str">
        <f t="shared" si="0"/>
        <v>F</v>
      </c>
      <c r="E34" t="str">
        <f t="shared" si="1"/>
        <v>2011</v>
      </c>
      <c r="F34" t="str">
        <f>LOOKUP(VALUE(LEFT(A34,1)),nganh!$A$1:$A$11,nganh!$B$1:$B$11)</f>
        <v>HC</v>
      </c>
      <c r="G34" t="str">
        <f t="shared" si="2"/>
        <v>61108003@sinhvien.com</v>
      </c>
      <c r="H34" t="str">
        <f t="shared" si="3"/>
        <v>[ '61108003',  'NGUYỄN HUỲNH DẠ THẢO', '1990-03-03', 'F', '2011', 'HC', '61108003@sinhvien.com' ],</v>
      </c>
    </row>
    <row r="35" spans="1:8" x14ac:dyDescent="0.25">
      <c r="A35">
        <v>61108249</v>
      </c>
      <c r="B35" t="s">
        <v>39</v>
      </c>
      <c r="C35" s="1">
        <v>33155</v>
      </c>
      <c r="D35" t="str">
        <f t="shared" si="0"/>
        <v>F</v>
      </c>
      <c r="E35" t="str">
        <f t="shared" si="1"/>
        <v>2011</v>
      </c>
      <c r="F35" t="str">
        <f>LOOKUP(VALUE(LEFT(A35,1)),nganh!$A$1:$A$11,nganh!$B$1:$B$11)</f>
        <v>HC</v>
      </c>
      <c r="G35" t="str">
        <f t="shared" si="2"/>
        <v>61108249@sinhvien.com</v>
      </c>
      <c r="H35" t="str">
        <f t="shared" si="3"/>
        <v>[ '61108249',  'TRẦN THỊ BÍCH THUẬN', '1990-10-09', 'F', '2011', 'HC', '61108249@sinhvien.com' ],</v>
      </c>
    </row>
    <row r="36" spans="1:8" x14ac:dyDescent="0.25">
      <c r="A36">
        <v>70808251</v>
      </c>
      <c r="B36" t="s">
        <v>41</v>
      </c>
      <c r="C36" s="1">
        <v>32936</v>
      </c>
      <c r="D36" t="str">
        <f t="shared" si="0"/>
        <v>F</v>
      </c>
      <c r="E36" t="str">
        <f t="shared" si="1"/>
        <v>2008</v>
      </c>
      <c r="F36" t="str">
        <f>LOOKUP(VALUE(LEFT(A36,1)),nganh!$A$1:$A$11,nganh!$B$1:$B$11)</f>
        <v>QL</v>
      </c>
      <c r="G36" t="str">
        <f t="shared" si="2"/>
        <v>70808251@sinhvien.com</v>
      </c>
      <c r="H36" t="str">
        <f t="shared" si="3"/>
        <v>[ '70808251',  'TRẦN THỊ KIM TRANG', '1990-03-04', 'F', '2008', 'QL', '70808251@sinhvien.com' ],</v>
      </c>
    </row>
    <row r="37" spans="1:8" x14ac:dyDescent="0.25">
      <c r="A37">
        <v>70908250</v>
      </c>
      <c r="B37" t="s">
        <v>40</v>
      </c>
      <c r="C37" s="1">
        <v>33188</v>
      </c>
      <c r="D37" t="str">
        <f t="shared" si="0"/>
        <v>M</v>
      </c>
      <c r="E37" t="str">
        <f t="shared" si="1"/>
        <v>2009</v>
      </c>
      <c r="F37" t="str">
        <f>LOOKUP(VALUE(LEFT(A37,1)),nganh!$A$1:$A$11,nganh!$B$1:$B$11)</f>
        <v>QL</v>
      </c>
      <c r="G37" t="str">
        <f t="shared" si="2"/>
        <v>70908250@sinhvien.com</v>
      </c>
      <c r="H37" t="str">
        <f t="shared" si="3"/>
        <v>[ '70908250',  'NGUYỄN MINH TIẾN', '1990-11-11', 'M', '2009', 'QL', '70908250@sinhvien.com' ],</v>
      </c>
    </row>
    <row r="38" spans="1:8" x14ac:dyDescent="0.25">
      <c r="A38">
        <v>71008025</v>
      </c>
      <c r="B38" t="s">
        <v>56</v>
      </c>
      <c r="C38" s="1">
        <v>33066</v>
      </c>
      <c r="D38" t="str">
        <f t="shared" si="0"/>
        <v>F</v>
      </c>
      <c r="E38" t="str">
        <f t="shared" si="1"/>
        <v>2010</v>
      </c>
      <c r="F38" t="str">
        <f>LOOKUP(VALUE(LEFT(A38,1)),nganh!$A$1:$A$11,nganh!$B$1:$B$11)</f>
        <v>QL</v>
      </c>
      <c r="G38" t="str">
        <f t="shared" si="2"/>
        <v>71008025@sinhvien.com</v>
      </c>
      <c r="H38" t="str">
        <f t="shared" si="3"/>
        <v>[ '71008025',  'PHAN THỊ THANH NAM', '1990-07-12', 'F', '2010', 'QL', '71008025@sinhvien.com' ],</v>
      </c>
    </row>
    <row r="39" spans="1:8" x14ac:dyDescent="0.25">
      <c r="A39">
        <v>80908252</v>
      </c>
      <c r="B39" t="s">
        <v>42</v>
      </c>
      <c r="C39" s="1">
        <v>32753</v>
      </c>
      <c r="D39" t="str">
        <f t="shared" si="0"/>
        <v>M</v>
      </c>
      <c r="E39" t="str">
        <f t="shared" si="1"/>
        <v>2009</v>
      </c>
      <c r="F39" t="str">
        <f>LOOKUP(VALUE(LEFT(A39,1)),nganh!$A$1:$A$11,nganh!$B$1:$B$11)</f>
        <v>XD</v>
      </c>
      <c r="G39" t="str">
        <f t="shared" si="2"/>
        <v>80908252@sinhvien.com</v>
      </c>
      <c r="H39" t="str">
        <f t="shared" si="3"/>
        <v>[ '80908252',  'BÙI MINH TRÍ', '1989-09-02', 'M', '2009', 'XD', '80908252@sinhvien.com' ],</v>
      </c>
    </row>
    <row r="40" spans="1:8" x14ac:dyDescent="0.25">
      <c r="A40">
        <v>81002317</v>
      </c>
      <c r="B40" t="s">
        <v>23</v>
      </c>
      <c r="C40" s="1">
        <v>32281</v>
      </c>
      <c r="D40" t="str">
        <f t="shared" si="0"/>
        <v>F</v>
      </c>
      <c r="E40" t="str">
        <f t="shared" si="1"/>
        <v>2010</v>
      </c>
      <c r="F40" t="str">
        <f>LOOKUP(VALUE(LEFT(A40,1)),nganh!$A$1:$A$11,nganh!$B$1:$B$11)</f>
        <v>XD</v>
      </c>
      <c r="G40" t="str">
        <f t="shared" si="2"/>
        <v>81002317@sinhvien.com</v>
      </c>
      <c r="H40" t="str">
        <f t="shared" si="3"/>
        <v>[ '81002317',  'PHAN THỊ LAN ANH', '1988-05-18', 'F', '2010', 'XD', '81002317@sinhvien.com' ],</v>
      </c>
    </row>
    <row r="41" spans="1:8" x14ac:dyDescent="0.25">
      <c r="A41">
        <v>81008254</v>
      </c>
      <c r="B41" t="s">
        <v>43</v>
      </c>
      <c r="C41" s="1">
        <v>33150</v>
      </c>
      <c r="D41" t="str">
        <f t="shared" si="0"/>
        <v>M</v>
      </c>
      <c r="E41" t="str">
        <f t="shared" si="1"/>
        <v>2010</v>
      </c>
      <c r="F41" t="str">
        <f>LOOKUP(VALUE(LEFT(A41,1)),nganh!$A$1:$A$11,nganh!$B$1:$B$11)</f>
        <v>XD</v>
      </c>
      <c r="G41" t="str">
        <f t="shared" si="2"/>
        <v>81008254@sinhvien.com</v>
      </c>
      <c r="H41" t="str">
        <f t="shared" si="3"/>
        <v>[ '81008254',  'TRẦN KHẮC TRỌNG', '1990-10-04', 'M', '2010', 'XD', '81008254@sinhvien.com' ],</v>
      </c>
    </row>
    <row r="42" spans="1:8" x14ac:dyDescent="0.25">
      <c r="A42">
        <v>90908256</v>
      </c>
      <c r="B42" t="s">
        <v>45</v>
      </c>
      <c r="C42" s="1">
        <v>32775</v>
      </c>
      <c r="D42" t="str">
        <f t="shared" si="0"/>
        <v>M</v>
      </c>
      <c r="E42" t="str">
        <f t="shared" si="1"/>
        <v>2009</v>
      </c>
      <c r="F42" t="str">
        <f>LOOKUP(VALUE(LEFT(A42,1)),nganh!$A$1:$A$11,nganh!$B$1:$B$11)</f>
        <v>MO</v>
      </c>
      <c r="G42" t="str">
        <f t="shared" si="2"/>
        <v>90908256@sinhvien.com</v>
      </c>
      <c r="H42" t="str">
        <f t="shared" si="3"/>
        <v>[ '90908256',  'LÂM THỊ THANH TUYỀN', '1989-09-24', 'M', '2009', 'MO', '90908256@sinhvien.com' ],</v>
      </c>
    </row>
    <row r="43" spans="1:8" x14ac:dyDescent="0.25">
      <c r="A43">
        <v>91008007</v>
      </c>
      <c r="B43" t="s">
        <v>44</v>
      </c>
      <c r="C43" s="1">
        <v>32741</v>
      </c>
      <c r="D43" t="str">
        <f t="shared" si="0"/>
        <v>F</v>
      </c>
      <c r="E43" t="str">
        <f t="shared" si="1"/>
        <v>2010</v>
      </c>
      <c r="F43" t="str">
        <f>LOOKUP(VALUE(LEFT(A43,1)),nganh!$A$1:$A$11,nganh!$B$1:$B$11)</f>
        <v>MO</v>
      </c>
      <c r="G43" t="str">
        <f t="shared" si="2"/>
        <v>91008007@sinhvien.com</v>
      </c>
      <c r="H43" t="str">
        <f t="shared" si="3"/>
        <v>[ '91008007',  'PHAN THỊ THANH TRUNG', '1989-08-21', 'F', '2010', 'MO', '91008007@sinhvien.com' ],</v>
      </c>
    </row>
    <row r="44" spans="1:8" x14ac:dyDescent="0.25">
      <c r="A44">
        <v>91108257</v>
      </c>
      <c r="B44" t="s">
        <v>46</v>
      </c>
      <c r="C44" s="1">
        <v>33084</v>
      </c>
      <c r="D44" t="str">
        <f t="shared" si="0"/>
        <v>F</v>
      </c>
      <c r="E44" t="str">
        <f t="shared" si="1"/>
        <v>2011</v>
      </c>
      <c r="F44" t="str">
        <f>LOOKUP(VALUE(LEFT(A44,1)),nganh!$A$1:$A$11,nganh!$B$1:$B$11)</f>
        <v>MO</v>
      </c>
      <c r="G44" t="str">
        <f t="shared" si="2"/>
        <v>91108257@sinhvien.com</v>
      </c>
      <c r="H44" t="str">
        <f t="shared" si="3"/>
        <v>[ '91108257',  'VÕ THỊ THÙY DUNG', '1990-07-30', 'F', '2011', 'MO', '91108257@sinhvien.com' ],</v>
      </c>
    </row>
  </sheetData>
  <sortState ref="A1:H4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" sqref="B1:B11"/>
    </sheetView>
  </sheetViews>
  <sheetFormatPr defaultRowHeight="15" x14ac:dyDescent="0.25"/>
  <cols>
    <col min="1" max="1" width="2.28515625" style="3" bestFit="1" customWidth="1"/>
    <col min="2" max="2" width="5.85546875" customWidth="1"/>
    <col min="3" max="3" width="32.7109375" bestFit="1" customWidth="1"/>
  </cols>
  <sheetData>
    <row r="1" spans="1:3" x14ac:dyDescent="0.25">
      <c r="A1" s="3">
        <v>2</v>
      </c>
      <c r="B1" t="s">
        <v>79</v>
      </c>
      <c r="C1" t="s">
        <v>68</v>
      </c>
    </row>
    <row r="2" spans="1:3" x14ac:dyDescent="0.25">
      <c r="A2" s="3">
        <v>3</v>
      </c>
      <c r="B2" t="s">
        <v>82</v>
      </c>
      <c r="C2" t="s">
        <v>71</v>
      </c>
    </row>
    <row r="3" spans="1:3" x14ac:dyDescent="0.25">
      <c r="A3" s="3">
        <v>4</v>
      </c>
      <c r="B3" t="s">
        <v>78</v>
      </c>
      <c r="C3" t="s">
        <v>67</v>
      </c>
    </row>
    <row r="4" spans="1:3" x14ac:dyDescent="0.25">
      <c r="A4" s="3">
        <v>5</v>
      </c>
      <c r="B4" t="s">
        <v>77</v>
      </c>
      <c r="C4" t="s">
        <v>66</v>
      </c>
    </row>
    <row r="5" spans="1:3" x14ac:dyDescent="0.25">
      <c r="A5" s="3">
        <v>6</v>
      </c>
      <c r="B5" t="s">
        <v>80</v>
      </c>
      <c r="C5" t="s">
        <v>69</v>
      </c>
    </row>
    <row r="6" spans="1:3" x14ac:dyDescent="0.25">
      <c r="A6" s="3">
        <v>7</v>
      </c>
      <c r="B6" t="s">
        <v>83</v>
      </c>
      <c r="C6" t="s">
        <v>72</v>
      </c>
    </row>
    <row r="7" spans="1:3" x14ac:dyDescent="0.25">
      <c r="A7" s="3">
        <v>8</v>
      </c>
      <c r="B7" t="s">
        <v>81</v>
      </c>
      <c r="C7" t="s">
        <v>70</v>
      </c>
    </row>
    <row r="8" spans="1:3" x14ac:dyDescent="0.25">
      <c r="A8" s="3">
        <v>9</v>
      </c>
      <c r="B8" t="s">
        <v>84</v>
      </c>
      <c r="C8" t="s">
        <v>73</v>
      </c>
    </row>
    <row r="9" spans="1:3" x14ac:dyDescent="0.25">
      <c r="A9" s="3" t="s">
        <v>88</v>
      </c>
      <c r="B9" t="s">
        <v>85</v>
      </c>
      <c r="C9" t="s">
        <v>74</v>
      </c>
    </row>
    <row r="10" spans="1:3" x14ac:dyDescent="0.25">
      <c r="A10" s="3" t="s">
        <v>90</v>
      </c>
      <c r="B10" t="s">
        <v>87</v>
      </c>
      <c r="C10" t="s">
        <v>76</v>
      </c>
    </row>
    <row r="11" spans="1:3" x14ac:dyDescent="0.25">
      <c r="A11" s="3" t="s">
        <v>89</v>
      </c>
      <c r="B11" t="s">
        <v>86</v>
      </c>
      <c r="C11" t="s">
        <v>75</v>
      </c>
    </row>
    <row r="12" spans="1:3" x14ac:dyDescent="0.25">
      <c r="C12" s="2"/>
    </row>
  </sheetData>
  <sortState ref="A1:C1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D2"/>
    </sheetView>
  </sheetViews>
  <sheetFormatPr defaultRowHeight="15" x14ac:dyDescent="0.25"/>
  <sheetData>
    <row r="1" spans="1:2" x14ac:dyDescent="0.25">
      <c r="A1">
        <v>111</v>
      </c>
      <c r="B1" t="s">
        <v>91</v>
      </c>
    </row>
    <row r="2" spans="1:2" x14ac:dyDescent="0.25">
      <c r="A2">
        <v>112</v>
      </c>
      <c r="B2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31" workbookViewId="0">
      <selection activeCell="C1" sqref="C1"/>
    </sheetView>
  </sheetViews>
  <sheetFormatPr defaultRowHeight="15" x14ac:dyDescent="0.25"/>
  <cols>
    <col min="1" max="1" width="39.28515625" style="4" customWidth="1"/>
    <col min="2" max="2" width="39.42578125" bestFit="1" customWidth="1"/>
    <col min="3" max="3" width="41.85546875" bestFit="1" customWidth="1"/>
  </cols>
  <sheetData>
    <row r="1" spans="1:17" x14ac:dyDescent="0.25">
      <c r="A1" s="4" t="s">
        <v>145</v>
      </c>
      <c r="B1" t="s">
        <v>101</v>
      </c>
      <c r="C1" t="str">
        <f>"[ '"&amp; A1 &amp;"',  '" &amp;B1 &amp;"' ],"</f>
        <v>[ '006001',  'Giải tích 1 ' ],</v>
      </c>
      <c r="Q1" t="s">
        <v>93</v>
      </c>
    </row>
    <row r="2" spans="1:17" x14ac:dyDescent="0.25">
      <c r="A2" s="4" t="s">
        <v>146</v>
      </c>
      <c r="B2" t="s">
        <v>102</v>
      </c>
      <c r="C2" t="str">
        <f t="shared" ref="C2:C38" si="0">"[ '"&amp; A2 &amp;"',  '" &amp;B2 &amp;"' ],"</f>
        <v>[ '006002',  'Giải tích 2 ' ],</v>
      </c>
      <c r="Q2" t="s">
        <v>22</v>
      </c>
    </row>
    <row r="3" spans="1:17" x14ac:dyDescent="0.25">
      <c r="A3" s="4" t="s">
        <v>137</v>
      </c>
      <c r="B3" t="s">
        <v>103</v>
      </c>
      <c r="C3" t="str">
        <f t="shared" si="0"/>
        <v>[ '006004',  'Đại số' ],</v>
      </c>
      <c r="Q3" t="s">
        <v>94</v>
      </c>
    </row>
    <row r="4" spans="1:17" x14ac:dyDescent="0.25">
      <c r="A4" s="4" t="s">
        <v>147</v>
      </c>
      <c r="B4" t="s">
        <v>104</v>
      </c>
      <c r="C4" t="str">
        <f t="shared" si="0"/>
        <v>[ '007001',  'Vật lý 1 ' ],</v>
      </c>
      <c r="Q4" t="s">
        <v>22</v>
      </c>
    </row>
    <row r="5" spans="1:17" x14ac:dyDescent="0.25">
      <c r="A5" s="4" t="s">
        <v>148</v>
      </c>
      <c r="B5" t="s">
        <v>105</v>
      </c>
      <c r="C5" t="str">
        <f t="shared" si="0"/>
        <v>[ '007002',  'Vật lý 2 ' ],</v>
      </c>
      <c r="Q5" t="s">
        <v>22</v>
      </c>
    </row>
    <row r="6" spans="1:17" x14ac:dyDescent="0.25">
      <c r="A6" s="4" t="s">
        <v>149</v>
      </c>
      <c r="B6" t="s">
        <v>106</v>
      </c>
      <c r="C6" t="str">
        <f t="shared" si="0"/>
        <v>[ '007005',  'TN Vật lý ' ],</v>
      </c>
      <c r="Q6" t="s">
        <v>22</v>
      </c>
    </row>
    <row r="7" spans="1:17" x14ac:dyDescent="0.25">
      <c r="A7" s="4" t="s">
        <v>150</v>
      </c>
      <c r="B7" t="s">
        <v>107</v>
      </c>
      <c r="C7" t="str">
        <f t="shared" si="0"/>
        <v>[ '006023',  'Phương pháp tính ' ],</v>
      </c>
      <c r="Q7" t="s">
        <v>95</v>
      </c>
    </row>
    <row r="8" spans="1:17" x14ac:dyDescent="0.25">
      <c r="A8" s="4" t="s">
        <v>151</v>
      </c>
      <c r="B8" t="s">
        <v>108</v>
      </c>
      <c r="C8" t="str">
        <f t="shared" si="0"/>
        <v>[ '006018',  'Xác suất thống kê ' ],</v>
      </c>
      <c r="Q8" t="s">
        <v>22</v>
      </c>
    </row>
    <row r="9" spans="1:17" x14ac:dyDescent="0.25">
      <c r="A9" s="4" t="s">
        <v>152</v>
      </c>
      <c r="B9" t="s">
        <v>109</v>
      </c>
      <c r="C9" t="str">
        <f t="shared" si="0"/>
        <v>[ '201010',  'Cơ ứng dụng ' ],</v>
      </c>
      <c r="Q9" t="s">
        <v>93</v>
      </c>
    </row>
    <row r="10" spans="1:17" x14ac:dyDescent="0.25">
      <c r="A10" s="4" t="s">
        <v>153</v>
      </c>
      <c r="B10" t="s">
        <v>110</v>
      </c>
      <c r="C10" t="str">
        <f t="shared" si="0"/>
        <v>[ '201011',  'Cơ Lý thuyết ' ],</v>
      </c>
      <c r="Q10" t="s">
        <v>94</v>
      </c>
    </row>
    <row r="11" spans="1:17" x14ac:dyDescent="0.25">
      <c r="A11" s="4" t="s">
        <v>154</v>
      </c>
      <c r="B11" t="s">
        <v>111</v>
      </c>
      <c r="C11" t="str">
        <f t="shared" si="0"/>
        <v>[ '604001',  'Hóa học đại cương A ' ],</v>
      </c>
      <c r="Q11" t="s">
        <v>22</v>
      </c>
    </row>
    <row r="12" spans="1:17" x14ac:dyDescent="0.25">
      <c r="A12" s="4" t="s">
        <v>155</v>
      </c>
      <c r="B12" t="s">
        <v>112</v>
      </c>
      <c r="C12" t="str">
        <f t="shared" si="0"/>
        <v>[ '604002',  'Hóa học đại cương B ' ],</v>
      </c>
      <c r="Q12" t="s">
        <v>22</v>
      </c>
    </row>
    <row r="13" spans="1:17" x14ac:dyDescent="0.25">
      <c r="A13" s="4" t="s">
        <v>156</v>
      </c>
      <c r="B13" t="s">
        <v>113</v>
      </c>
      <c r="C13" t="str">
        <f t="shared" si="0"/>
        <v>[ '604003',  'Thí nghiệm hóa học ĐC' ],</v>
      </c>
      <c r="Q13" t="s">
        <v>22</v>
      </c>
    </row>
    <row r="14" spans="1:17" x14ac:dyDescent="0.25">
      <c r="A14" s="4" t="s">
        <v>136</v>
      </c>
      <c r="B14" t="s">
        <v>114</v>
      </c>
      <c r="C14" t="str">
        <f t="shared" si="0"/>
        <v>[ 'KKK300',  'Kỹ năng Giao tiếp - Ngành nghề' ],</v>
      </c>
      <c r="Q14" t="s">
        <v>22</v>
      </c>
    </row>
    <row r="15" spans="1:17" x14ac:dyDescent="0.25">
      <c r="A15" s="4" t="s">
        <v>157</v>
      </c>
      <c r="B15" t="s">
        <v>115</v>
      </c>
      <c r="C15" t="str">
        <f t="shared" si="0"/>
        <v>[ '501001',  'Tin học đại cương ' ],</v>
      </c>
      <c r="Q15" t="s">
        <v>22</v>
      </c>
    </row>
    <row r="16" spans="1:17" x14ac:dyDescent="0.25">
      <c r="A16" s="4" t="s">
        <v>158</v>
      </c>
      <c r="B16" t="s">
        <v>116</v>
      </c>
      <c r="C16" t="str">
        <f t="shared" si="0"/>
        <v>[ '806010',  'Vẽ kỹ thuật' ],</v>
      </c>
      <c r="Q16" t="s">
        <v>22</v>
      </c>
    </row>
    <row r="17" spans="1:17" x14ac:dyDescent="0.25">
      <c r="A17" s="4" t="s">
        <v>159</v>
      </c>
      <c r="B17" t="s">
        <v>117</v>
      </c>
      <c r="C17" t="str">
        <f t="shared" si="0"/>
        <v>[ '806001',  'Vẽ kỹ  thuật 1A ' ],</v>
      </c>
      <c r="Q17" t="s">
        <v>96</v>
      </c>
    </row>
    <row r="18" spans="1:17" x14ac:dyDescent="0.25">
      <c r="A18" s="4" t="s">
        <v>160</v>
      </c>
      <c r="B18" t="s">
        <v>118</v>
      </c>
      <c r="C18" t="str">
        <f t="shared" si="0"/>
        <v>[ '806002',  'Vẽ kỹ  thuật 1B ' ],</v>
      </c>
      <c r="Q18" t="s">
        <v>22</v>
      </c>
    </row>
    <row r="19" spans="1:17" x14ac:dyDescent="0.25">
      <c r="A19" s="4" t="s">
        <v>161</v>
      </c>
      <c r="B19" t="s">
        <v>119</v>
      </c>
      <c r="C19" t="str">
        <f t="shared" si="0"/>
        <v>[ '806003',  'Vẽ kỹ  thuật 2A ' ],</v>
      </c>
      <c r="Q19" t="s">
        <v>93</v>
      </c>
    </row>
    <row r="20" spans="1:17" x14ac:dyDescent="0.25">
      <c r="A20" s="4" t="s">
        <v>162</v>
      </c>
      <c r="B20" t="s">
        <v>120</v>
      </c>
      <c r="C20" t="str">
        <f t="shared" si="0"/>
        <v>[ '806004',  'Vẽ kỹ  thuật 2B ' ],</v>
      </c>
      <c r="Q20" t="s">
        <v>93</v>
      </c>
    </row>
    <row r="21" spans="1:17" x14ac:dyDescent="0.25">
      <c r="A21" s="4" t="s">
        <v>163</v>
      </c>
      <c r="B21" t="s">
        <v>121</v>
      </c>
      <c r="C21" t="str">
        <f t="shared" si="0"/>
        <v>[ '003001',  'Anh văn 1 ' ],</v>
      </c>
      <c r="Q21" t="s">
        <v>93</v>
      </c>
    </row>
    <row r="22" spans="1:17" x14ac:dyDescent="0.25">
      <c r="A22" s="4" t="s">
        <v>164</v>
      </c>
      <c r="B22" t="s">
        <v>122</v>
      </c>
      <c r="C22" t="str">
        <f t="shared" si="0"/>
        <v>[ '003002',  'Anh văn 2 ' ],</v>
      </c>
      <c r="Q22" t="s">
        <v>22</v>
      </c>
    </row>
    <row r="23" spans="1:17" x14ac:dyDescent="0.25">
      <c r="A23" s="4" t="s">
        <v>165</v>
      </c>
      <c r="B23" t="s">
        <v>123</v>
      </c>
      <c r="C23" t="str">
        <f t="shared" si="0"/>
        <v>[ '003003',  'Anh văn 3 ' ],</v>
      </c>
      <c r="Q23" t="s">
        <v>22</v>
      </c>
    </row>
    <row r="24" spans="1:17" x14ac:dyDescent="0.25">
      <c r="A24" s="4" t="s">
        <v>166</v>
      </c>
      <c r="B24" t="s">
        <v>124</v>
      </c>
      <c r="C24" t="str">
        <f t="shared" si="0"/>
        <v>[ '003004',  'Anh văn 4 ' ],</v>
      </c>
      <c r="Q24" t="s">
        <v>94</v>
      </c>
    </row>
    <row r="25" spans="1:17" x14ac:dyDescent="0.25">
      <c r="A25" s="4" t="s">
        <v>139</v>
      </c>
      <c r="B25" t="s">
        <v>140</v>
      </c>
      <c r="C25" t="str">
        <f t="shared" si="0"/>
        <v>[ '005001',  'GDTC 1' ],</v>
      </c>
    </row>
    <row r="26" spans="1:17" x14ac:dyDescent="0.25">
      <c r="A26" s="4" t="s">
        <v>141</v>
      </c>
      <c r="B26" t="s">
        <v>142</v>
      </c>
      <c r="C26" t="str">
        <f t="shared" si="0"/>
        <v>[ '005002',  'GDTC 2' ],</v>
      </c>
    </row>
    <row r="27" spans="1:17" x14ac:dyDescent="0.25">
      <c r="A27" s="4" t="s">
        <v>143</v>
      </c>
      <c r="B27" t="s">
        <v>144</v>
      </c>
      <c r="C27" t="str">
        <f t="shared" si="0"/>
        <v>[ '005003',  'GDTC 3 ' ],</v>
      </c>
      <c r="Q27" t="s">
        <v>94</v>
      </c>
    </row>
    <row r="28" spans="1:17" x14ac:dyDescent="0.25">
      <c r="A28" s="4" t="s">
        <v>167</v>
      </c>
      <c r="B28" t="s">
        <v>125</v>
      </c>
      <c r="C28" t="str">
        <f t="shared" si="0"/>
        <v>[ '001001',  'Nguyên lý cơ bản CN Mac Lênin' ],</v>
      </c>
      <c r="Q28" t="s">
        <v>22</v>
      </c>
    </row>
    <row r="29" spans="1:17" x14ac:dyDescent="0.25">
      <c r="A29" s="4" t="s">
        <v>138</v>
      </c>
      <c r="B29" t="s">
        <v>126</v>
      </c>
      <c r="C29" t="str">
        <f t="shared" si="0"/>
        <v>[ '001004',  'Đường lối CM ĐCSVN ' ],</v>
      </c>
      <c r="Q29" t="s">
        <v>93</v>
      </c>
    </row>
    <row r="30" spans="1:17" x14ac:dyDescent="0.25">
      <c r="A30" s="4" t="s">
        <v>168</v>
      </c>
      <c r="B30" t="s">
        <v>127</v>
      </c>
      <c r="C30" t="str">
        <f t="shared" si="0"/>
        <v>[ '001025',  'Tư tưởng HCM ' ],</v>
      </c>
      <c r="Q30" t="s">
        <v>97</v>
      </c>
    </row>
    <row r="31" spans="1:17" x14ac:dyDescent="0.25">
      <c r="A31" s="4" t="s">
        <v>169</v>
      </c>
      <c r="B31" t="s">
        <v>128</v>
      </c>
      <c r="C31" t="str">
        <f t="shared" si="0"/>
        <v>[ '610001',  'Môi trường &amp; Con người' ],</v>
      </c>
      <c r="Q31" t="s">
        <v>96</v>
      </c>
    </row>
    <row r="32" spans="1:17" x14ac:dyDescent="0.25">
      <c r="A32" s="4" t="s">
        <v>170</v>
      </c>
      <c r="B32" t="s">
        <v>129</v>
      </c>
      <c r="C32" t="str">
        <f t="shared" si="0"/>
        <v>[ '008001',  'Pháp luật VN đại cương ' ],</v>
      </c>
      <c r="Q32" t="s">
        <v>22</v>
      </c>
    </row>
    <row r="33" spans="1:17" x14ac:dyDescent="0.25">
      <c r="A33" s="4" t="s">
        <v>171</v>
      </c>
      <c r="B33" t="s">
        <v>130</v>
      </c>
      <c r="C33" t="str">
        <f t="shared" si="0"/>
        <v>[ '809026',  'Sức bền vật liệu 1 ... ' ],</v>
      </c>
      <c r="Q33" t="s">
        <v>98</v>
      </c>
    </row>
    <row r="34" spans="1:17" x14ac:dyDescent="0.25">
      <c r="A34" s="4" t="s">
        <v>172</v>
      </c>
      <c r="B34" t="s">
        <v>131</v>
      </c>
      <c r="C34" t="str">
        <f t="shared" si="0"/>
        <v>[ '802015',  'Cơ lưu chất ... ' ],</v>
      </c>
      <c r="Q34" t="s">
        <v>98</v>
      </c>
    </row>
    <row r="35" spans="1:17" x14ac:dyDescent="0.25">
      <c r="A35" s="4" t="s">
        <v>173</v>
      </c>
      <c r="B35" t="s">
        <v>132</v>
      </c>
      <c r="C35" t="str">
        <f t="shared" si="0"/>
        <v>[ '802012',  'TN Cơ lưu chất ... ' ],</v>
      </c>
      <c r="Q35" t="s">
        <v>22</v>
      </c>
    </row>
    <row r="36" spans="1:17" x14ac:dyDescent="0.25">
      <c r="A36" s="4" t="s">
        <v>174</v>
      </c>
      <c r="B36" t="s">
        <v>133</v>
      </c>
      <c r="C36" t="str">
        <f t="shared" si="0"/>
        <v>[ '210014',  'Nhiệt động lực học kỹ thuật ... ' ],</v>
      </c>
      <c r="Q36" t="s">
        <v>22</v>
      </c>
    </row>
    <row r="37" spans="1:17" x14ac:dyDescent="0.25">
      <c r="A37" s="4" t="s">
        <v>175</v>
      </c>
      <c r="B37" t="s">
        <v>134</v>
      </c>
      <c r="C37" t="str">
        <f t="shared" si="0"/>
        <v>[ '406009',  'Kỹ thuật điện ... ' ],</v>
      </c>
      <c r="Q37" t="s">
        <v>22</v>
      </c>
    </row>
    <row r="38" spans="1:17" x14ac:dyDescent="0.25">
      <c r="A38" s="4" t="s">
        <v>176</v>
      </c>
      <c r="B38" t="s">
        <v>135</v>
      </c>
      <c r="C38" t="str">
        <f t="shared" si="0"/>
        <v>[ '402024',  'Kỹ thuật điện tử ... ' ],</v>
      </c>
      <c r="Q38" t="s">
        <v>93</v>
      </c>
    </row>
    <row r="39" spans="1:17" x14ac:dyDescent="0.25">
      <c r="Q39" t="s">
        <v>22</v>
      </c>
    </row>
    <row r="40" spans="1:17" x14ac:dyDescent="0.25">
      <c r="Q40" t="s">
        <v>99</v>
      </c>
    </row>
    <row r="41" spans="1:17" x14ac:dyDescent="0.25">
      <c r="Q41" t="s">
        <v>99</v>
      </c>
    </row>
    <row r="42" spans="1:17" x14ac:dyDescent="0.25">
      <c r="Q42" t="s">
        <v>96</v>
      </c>
    </row>
    <row r="43" spans="1:17" x14ac:dyDescent="0.25">
      <c r="Q43" t="s">
        <v>98</v>
      </c>
    </row>
    <row r="44" spans="1:17" x14ac:dyDescent="0.25">
      <c r="Q44" t="s">
        <v>22</v>
      </c>
    </row>
    <row r="45" spans="1:17" x14ac:dyDescent="0.25">
      <c r="Q45" t="s">
        <v>22</v>
      </c>
    </row>
    <row r="46" spans="1:17" x14ac:dyDescent="0.25">
      <c r="Q46" t="s">
        <v>94</v>
      </c>
    </row>
    <row r="47" spans="1:17" x14ac:dyDescent="0.25">
      <c r="Q47" t="s">
        <v>22</v>
      </c>
    </row>
    <row r="48" spans="1:17" x14ac:dyDescent="0.25">
      <c r="Q48" t="s">
        <v>22</v>
      </c>
    </row>
    <row r="49" spans="17:17" x14ac:dyDescent="0.25">
      <c r="Q49" t="s">
        <v>100</v>
      </c>
    </row>
    <row r="50" spans="17:17" x14ac:dyDescent="0.25">
      <c r="Q50" t="s">
        <v>22</v>
      </c>
    </row>
    <row r="51" spans="17:17" x14ac:dyDescent="0.25">
      <c r="Q51" t="s">
        <v>22</v>
      </c>
    </row>
    <row r="52" spans="17:17" x14ac:dyDescent="0.25">
      <c r="Q52" t="s">
        <v>22</v>
      </c>
    </row>
    <row r="53" spans="17:17" x14ac:dyDescent="0.25">
      <c r="Q53" t="s">
        <v>22</v>
      </c>
    </row>
    <row r="54" spans="17:17" x14ac:dyDescent="0.25">
      <c r="Q5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sinhvien</vt:lpstr>
      <vt:lpstr>nganh</vt:lpstr>
      <vt:lpstr>hocky</vt:lpstr>
      <vt:lpstr>Sheet5</vt:lpstr>
    </vt:vector>
  </TitlesOfParts>
  <Company>ASUS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2012-05-19T05:21:45Z</dcterms:created>
  <dcterms:modified xsi:type="dcterms:W3CDTF">2012-05-22T18:06:35Z</dcterms:modified>
</cp:coreProperties>
</file>