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4096AAE-54EC-4715-A211-3F77E245546E}" xr6:coauthVersionLast="47" xr6:coauthVersionMax="47" xr10:uidLastSave="{00000000-0000-0000-0000-000000000000}"/>
  <bookViews>
    <workbookView xWindow="-108" yWindow="-108" windowWidth="23256" windowHeight="12456" xr2:uid="{A38C73A7-7B01-4E46-AF7B-372BDA8C9A59}"/>
  </bookViews>
  <sheets>
    <sheet name="Sheet1" sheetId="3" r:id="rId1"/>
    <sheet name="Sheet2" sheetId="2" r:id="rId2"/>
    <sheet name="Sheet3" sheetId="4" r:id="rId3"/>
  </sheets>
  <definedNames>
    <definedName name="_xlchart.v1.0" hidden="1">Sheet3!$D$4:$D$11</definedName>
    <definedName name="_xlchart.v1.1" hidden="1">Sheet3!$E$4:$E$11</definedName>
    <definedName name="_xlchart.v1.2" hidden="1">Sheet3!$D$4:$D$11</definedName>
    <definedName name="_xlchart.v1.3" hidden="1">Sheet3!$E$4:$E$11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E12" i="4"/>
  <c r="F4" i="4" s="1"/>
  <c r="U6" i="3"/>
  <c r="D10" i="3"/>
  <c r="H10" i="3"/>
  <c r="L10" i="3"/>
  <c r="P10" i="3"/>
  <c r="U10" i="3"/>
  <c r="Y10" i="3"/>
  <c r="U14" i="3"/>
  <c r="W21" i="3"/>
  <c r="AA21" i="3"/>
  <c r="Y27" i="3"/>
  <c r="W33" i="3"/>
  <c r="AA33" i="3"/>
  <c r="E39" i="3"/>
  <c r="I39" i="3"/>
  <c r="M39" i="3"/>
  <c r="Q39" i="3"/>
  <c r="U39" i="3"/>
  <c r="Y39" i="3"/>
  <c r="B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F3" i="2"/>
  <c r="F2" i="2" s="1"/>
  <c r="G3" i="2" l="1"/>
  <c r="G2" i="2" s="1"/>
  <c r="C4" i="2"/>
  <c r="E4" i="2" s="1"/>
  <c r="H3" i="2" l="1"/>
  <c r="I3" i="2"/>
  <c r="H2" i="2"/>
  <c r="J3" i="2" l="1"/>
  <c r="I2" i="2"/>
  <c r="K3" i="2" l="1"/>
  <c r="J2" i="2"/>
  <c r="L3" i="2" l="1"/>
  <c r="K2" i="2"/>
  <c r="M3" i="2" l="1"/>
  <c r="L2" i="2"/>
  <c r="N3" i="2" l="1"/>
  <c r="M2" i="2"/>
  <c r="O3" i="2" l="1"/>
  <c r="N2" i="2"/>
  <c r="P3" i="2" l="1"/>
  <c r="O2" i="2"/>
  <c r="Q3" i="2" l="1"/>
  <c r="P2" i="2"/>
  <c r="R3" i="2" l="1"/>
  <c r="Q2" i="2"/>
  <c r="S3" i="2" l="1"/>
  <c r="R2" i="2"/>
  <c r="T3" i="2" l="1"/>
  <c r="S2" i="2"/>
  <c r="U3" i="2" l="1"/>
  <c r="T2" i="2"/>
  <c r="V3" i="2" l="1"/>
  <c r="U2" i="2"/>
  <c r="W3" i="2" l="1"/>
  <c r="V2" i="2"/>
  <c r="X3" i="2" l="1"/>
  <c r="W2" i="2"/>
  <c r="Y3" i="2" l="1"/>
  <c r="X2" i="2"/>
  <c r="Z3" i="2" l="1"/>
  <c r="Y2" i="2"/>
  <c r="AA3" i="2" l="1"/>
  <c r="Z2" i="2"/>
  <c r="AB3" i="2" l="1"/>
  <c r="AA2" i="2"/>
  <c r="AC3" i="2" l="1"/>
  <c r="AB2" i="2"/>
  <c r="AD3" i="2" l="1"/>
  <c r="AC2" i="2"/>
  <c r="AE3" i="2" l="1"/>
  <c r="AD2" i="2"/>
  <c r="AF3" i="2" l="1"/>
  <c r="AE2" i="2"/>
  <c r="AG3" i="2" l="1"/>
  <c r="AF2" i="2"/>
  <c r="AH3" i="2" l="1"/>
  <c r="AG2" i="2"/>
  <c r="AI3" i="2" l="1"/>
  <c r="AH2" i="2"/>
  <c r="AJ3" i="2" l="1"/>
  <c r="AI2" i="2"/>
  <c r="AK3" i="2" l="1"/>
  <c r="AJ2" i="2"/>
  <c r="AL3" i="2" l="1"/>
  <c r="AK2" i="2"/>
  <c r="AM3" i="2" l="1"/>
  <c r="AL2" i="2"/>
  <c r="AN3" i="2" l="1"/>
  <c r="AM2" i="2"/>
  <c r="AO3" i="2" l="1"/>
  <c r="AN2" i="2"/>
  <c r="AP3" i="2" l="1"/>
  <c r="AO2" i="2"/>
  <c r="AQ3" i="2" l="1"/>
  <c r="AP2" i="2"/>
  <c r="AR3" i="2" l="1"/>
  <c r="AQ2" i="2"/>
  <c r="AS3" i="2" l="1"/>
  <c r="AR2" i="2"/>
  <c r="AT3" i="2" l="1"/>
  <c r="AS2" i="2"/>
  <c r="AU3" i="2" l="1"/>
  <c r="AT2" i="2"/>
  <c r="AV3" i="2" l="1"/>
  <c r="AU2" i="2"/>
  <c r="AW3" i="2" l="1"/>
  <c r="AV2" i="2"/>
  <c r="AX3" i="2" l="1"/>
  <c r="AW2" i="2"/>
  <c r="AY3" i="2" l="1"/>
  <c r="AX2" i="2"/>
  <c r="AZ3" i="2" l="1"/>
  <c r="AY2" i="2"/>
  <c r="BA3" i="2" l="1"/>
  <c r="AZ2" i="2"/>
  <c r="BB3" i="2" l="1"/>
  <c r="BA2" i="2"/>
  <c r="BC3" i="2" l="1"/>
  <c r="BB2" i="2"/>
  <c r="BD3" i="2" l="1"/>
  <c r="BC2" i="2"/>
  <c r="BE3" i="2" l="1"/>
  <c r="BD2" i="2"/>
  <c r="BF3" i="2" l="1"/>
  <c r="BE2" i="2"/>
  <c r="BG3" i="2" l="1"/>
  <c r="BF2" i="2"/>
  <c r="BH3" i="2" l="1"/>
  <c r="BG2" i="2"/>
  <c r="BI3" i="2" l="1"/>
  <c r="BH2" i="2"/>
  <c r="BJ3" i="2" l="1"/>
  <c r="BI2" i="2"/>
  <c r="BK3" i="2" l="1"/>
  <c r="BJ2" i="2"/>
  <c r="BL3" i="2" l="1"/>
  <c r="BK2" i="2"/>
  <c r="BM3" i="2" l="1"/>
  <c r="BL2" i="2"/>
  <c r="BN3" i="2" l="1"/>
  <c r="BM2" i="2"/>
  <c r="BO3" i="2" l="1"/>
  <c r="BN2" i="2"/>
  <c r="BP3" i="2" l="1"/>
  <c r="BO2" i="2"/>
  <c r="BQ3" i="2" l="1"/>
  <c r="BP2" i="2"/>
  <c r="BR3" i="2" l="1"/>
  <c r="BQ2" i="2"/>
  <c r="BS3" i="2" l="1"/>
  <c r="BR2" i="2"/>
  <c r="BT3" i="2" l="1"/>
  <c r="BS2" i="2"/>
  <c r="BU3" i="2" l="1"/>
  <c r="BT2" i="2"/>
  <c r="BU2" i="2" l="1"/>
  <c r="BV3" i="2"/>
  <c r="BV2" i="2" l="1"/>
  <c r="BW3" i="2"/>
  <c r="BX3" i="2" l="1"/>
  <c r="BW2" i="2"/>
  <c r="BX2" i="2" l="1"/>
  <c r="BY3" i="2"/>
  <c r="BY2" i="2" l="1"/>
  <c r="BZ3" i="2"/>
  <c r="BZ2" i="2" l="1"/>
  <c r="CA3" i="2"/>
  <c r="CA2" i="2" l="1"/>
  <c r="CB3" i="2"/>
  <c r="CC3" i="2" l="1"/>
  <c r="CB2" i="2"/>
  <c r="CC2" i="2" l="1"/>
  <c r="CD3" i="2"/>
  <c r="CE3" i="2" l="1"/>
  <c r="CD2" i="2"/>
  <c r="CF3" i="2" l="1"/>
  <c r="CE2" i="2"/>
  <c r="CG3" i="2" l="1"/>
  <c r="CF2" i="2"/>
  <c r="CH3" i="2" l="1"/>
  <c r="CG2" i="2"/>
  <c r="CH2" i="2" l="1"/>
  <c r="CI3" i="2"/>
  <c r="CI2" i="2" l="1"/>
  <c r="CJ3" i="2"/>
  <c r="CJ2" i="2" l="1"/>
  <c r="CK3" i="2"/>
  <c r="CK2" i="2" l="1"/>
  <c r="CL3" i="2"/>
  <c r="CL2" i="2" l="1"/>
  <c r="CM3" i="2"/>
  <c r="CN3" i="2" l="1"/>
  <c r="CM2" i="2"/>
  <c r="CO3" i="2" l="1"/>
  <c r="CN2" i="2"/>
  <c r="CO2" i="2" l="1"/>
  <c r="CP3" i="2"/>
  <c r="CQ3" i="2" l="1"/>
  <c r="CP2" i="2"/>
  <c r="CQ2" i="2" l="1"/>
  <c r="CR3" i="2"/>
  <c r="CS3" i="2" l="1"/>
  <c r="CR2" i="2"/>
  <c r="CT3" i="2" l="1"/>
  <c r="CS2" i="2"/>
  <c r="CT2" i="2" l="1"/>
  <c r="CU3" i="2"/>
  <c r="CU2" i="2" l="1"/>
  <c r="CV3" i="2"/>
  <c r="CV2" i="2" l="1"/>
  <c r="CW3" i="2"/>
  <c r="CW2" i="2" l="1"/>
  <c r="CX3" i="2"/>
  <c r="CX2" i="2" l="1"/>
  <c r="CY3" i="2"/>
  <c r="CY2" i="2" l="1"/>
  <c r="CZ3" i="2"/>
  <c r="CZ2" i="2" l="1"/>
  <c r="DA3" i="2"/>
  <c r="DA2" i="2" l="1"/>
  <c r="DB3" i="2"/>
  <c r="DB2" i="2" s="1"/>
</calcChain>
</file>

<file path=xl/sharedStrings.xml><?xml version="1.0" encoding="utf-8"?>
<sst xmlns="http://schemas.openxmlformats.org/spreadsheetml/2006/main" count="54" uniqueCount="38">
  <si>
    <t>Công việc</t>
  </si>
  <si>
    <t>Ngày bắt đầu</t>
  </si>
  <si>
    <t>Ngày kết thúc</t>
  </si>
  <si>
    <t xml:space="preserve">ngày kéo dài </t>
  </si>
  <si>
    <t>Thành lập nhóm</t>
  </si>
  <si>
    <t>Khảo sát khách hàng</t>
  </si>
  <si>
    <t>Phát thảo dự án</t>
  </si>
  <si>
    <t>Phân công công việc lập trình</t>
  </si>
  <si>
    <t>Cài đặt môi trường</t>
  </si>
  <si>
    <t>Ưóc tính chi phí</t>
  </si>
  <si>
    <t>Xác định rủi ro ban dầu</t>
  </si>
  <si>
    <t>Xác định rủi ro ban đầu</t>
  </si>
  <si>
    <t>Phân tích thiết kế</t>
  </si>
  <si>
    <t>Thiết kế giao diện</t>
  </si>
  <si>
    <t>Thiết kế chức năng</t>
  </si>
  <si>
    <t>Lập trình</t>
  </si>
  <si>
    <t>Fix bug</t>
  </si>
  <si>
    <t>Kiểm Thử</t>
  </si>
  <si>
    <t>Demo</t>
  </si>
  <si>
    <t>UAT</t>
  </si>
  <si>
    <t xml:space="preserve">Cài đặt </t>
  </si>
  <si>
    <t>Kết thúc và nghiệm thu</t>
  </si>
  <si>
    <t>Fix Bug</t>
  </si>
  <si>
    <t>Cài Đặt</t>
  </si>
  <si>
    <t>Kiểm thử</t>
  </si>
  <si>
    <t>Lỗi đăng nhập</t>
  </si>
  <si>
    <t>Lỗi chính tả</t>
  </si>
  <si>
    <t>Vấn đề</t>
  </si>
  <si>
    <t>Số lượng mẫu</t>
  </si>
  <si>
    <t>Truy vấn thông tin sai</t>
  </si>
  <si>
    <t>Nút bấm không phản hồi</t>
  </si>
  <si>
    <t>Bị crash chương trình</t>
  </si>
  <si>
    <t>Không chặn kí tự đặc biệt</t>
  </si>
  <si>
    <t>Hiển thị sai ngày</t>
  </si>
  <si>
    <t>Không xóa dữ liệu cũ khi truy vấn mới</t>
  </si>
  <si>
    <t>Tỉ lệ</t>
  </si>
  <si>
    <t>Nguyễn Công Đạt - 1911061157</t>
  </si>
  <si>
    <t>Trần Văn Hữu - 1911065580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</si>
</sst>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mm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1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14" fontId="0" fillId="0" borderId="2" xfId="0" applyNumberFormat="1" applyBorder="1"/>
    <xf numFmtId="0" fontId="2" fillId="0" borderId="1" xfId="0" applyFont="1" applyBorder="1" applyAlignment="1">
      <alignment horizontal="center" vertical="center"/>
    </xf>
    <xf numFmtId="0" fontId="1" fillId="0" borderId="0" xfId="1"/>
    <xf numFmtId="0" fontId="1" fillId="2" borderId="0" xfId="1" applyFill="1"/>
    <xf numFmtId="0" fontId="1" fillId="2" borderId="1" xfId="1" applyFill="1" applyBorder="1"/>
    <xf numFmtId="0" fontId="1" fillId="2" borderId="4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2" fillId="0" borderId="1" xfId="0" applyFont="1" applyBorder="1"/>
    <xf numFmtId="166" fontId="0" fillId="0" borderId="1" xfId="0" applyNumberFormat="1" applyBorder="1"/>
    <xf numFmtId="0" fontId="1" fillId="0" borderId="0" xfId="1" applyAlignment="1">
      <alignment horizontal="center"/>
    </xf>
  </cellXfs>
  <cellStyles count="2">
    <cellStyle name="Normal" xfId="0" builtinId="0"/>
    <cellStyle name="Normal 2" xfId="1" xr:uid="{2EFCF125-24AB-4C8F-A35A-9AFAA5C7CAE0}"/>
  </cellStyles>
  <dxfs count="2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Sơ đồ paraeto của các vấn đề trong dự án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Sơ đồ paraeto của các vấn đề trong dự án</a:t>
          </a:r>
        </a:p>
      </cx:txPr>
    </cx:title>
    <cx:plotArea>
      <cx:plotAreaRegion>
        <cx:series layoutId="clusteredColumn" uniqueId="{614A116D-80D8-438F-9415-223CCF3620CA}">
          <cx:dataId val="0"/>
          <cx:layoutPr>
            <cx:aggregation/>
          </cx:layoutPr>
          <cx:axisId val="1"/>
        </cx:series>
        <cx:series layoutId="paretoLine" ownerIdx="0" uniqueId="{CFAFF6C8-B963-43A1-AEC1-3C70E0709EA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10</xdr:row>
      <xdr:rowOff>99060</xdr:rowOff>
    </xdr:from>
    <xdr:to>
      <xdr:col>5</xdr:col>
      <xdr:colOff>22860</xdr:colOff>
      <xdr:row>10</xdr:row>
      <xdr:rowOff>106680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A4474F4-9B6F-4049-8D55-14D73B17D6A0}"/>
            </a:ext>
          </a:extLst>
        </xdr:cNvPr>
        <xdr:cNvCxnSpPr/>
      </xdr:nvCxnSpPr>
      <xdr:spPr>
        <a:xfrm flipV="1">
          <a:off x="2446020" y="1927860"/>
          <a:ext cx="62484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10</xdr:row>
      <xdr:rowOff>99060</xdr:rowOff>
    </xdr:from>
    <xdr:to>
      <xdr:col>9</xdr:col>
      <xdr:colOff>30480</xdr:colOff>
      <xdr:row>10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F5DA373-A5E1-409F-A82D-0F167EB811FB}"/>
            </a:ext>
          </a:extLst>
        </xdr:cNvPr>
        <xdr:cNvCxnSpPr/>
      </xdr:nvCxnSpPr>
      <xdr:spPr>
        <a:xfrm>
          <a:off x="4861560" y="1927860"/>
          <a:ext cx="6553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71718</xdr:colOff>
      <xdr:row>6</xdr:row>
      <xdr:rowOff>89648</xdr:rowOff>
    </xdr:from>
    <xdr:to>
      <xdr:col>18</xdr:col>
      <xdr:colOff>8965</xdr:colOff>
      <xdr:row>10</xdr:row>
      <xdr:rowOff>62753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557290B-5B4D-4196-BD89-D2B92C84C688}"/>
            </a:ext>
          </a:extLst>
        </xdr:cNvPr>
        <xdr:cNvCxnSpPr/>
      </xdr:nvCxnSpPr>
      <xdr:spPr>
        <a:xfrm flipV="1">
          <a:off x="9825318" y="1186928"/>
          <a:ext cx="1156447" cy="70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26894</xdr:colOff>
      <xdr:row>10</xdr:row>
      <xdr:rowOff>89647</xdr:rowOff>
    </xdr:from>
    <xdr:to>
      <xdr:col>17</xdr:col>
      <xdr:colOff>582706</xdr:colOff>
      <xdr:row>10</xdr:row>
      <xdr:rowOff>98612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4AF6984-DF1C-4C08-8950-06A87AEFED2E}"/>
            </a:ext>
          </a:extLst>
        </xdr:cNvPr>
        <xdr:cNvCxnSpPr/>
      </xdr:nvCxnSpPr>
      <xdr:spPr>
        <a:xfrm flipV="1">
          <a:off x="9780494" y="1918447"/>
          <a:ext cx="1165412" cy="896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21771</xdr:colOff>
      <xdr:row>39</xdr:row>
      <xdr:rowOff>98612</xdr:rowOff>
    </xdr:from>
    <xdr:to>
      <xdr:col>22</xdr:col>
      <xdr:colOff>12806</xdr:colOff>
      <xdr:row>39</xdr:row>
      <xdr:rowOff>98612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A2F716D-8A8C-46A1-89C9-E10C6044199C}"/>
            </a:ext>
          </a:extLst>
        </xdr:cNvPr>
        <xdr:cNvCxnSpPr/>
      </xdr:nvCxnSpPr>
      <xdr:spPr>
        <a:xfrm flipH="1">
          <a:off x="12823371" y="7230932"/>
          <a:ext cx="60063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35859</xdr:colOff>
      <xdr:row>10</xdr:row>
      <xdr:rowOff>71718</xdr:rowOff>
    </xdr:from>
    <xdr:to>
      <xdr:col>18</xdr:col>
      <xdr:colOff>8965</xdr:colOff>
      <xdr:row>14</xdr:row>
      <xdr:rowOff>116541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0FE533-3634-482E-AB15-71CA9844DE0B}"/>
            </a:ext>
          </a:extLst>
        </xdr:cNvPr>
        <xdr:cNvCxnSpPr/>
      </xdr:nvCxnSpPr>
      <xdr:spPr>
        <a:xfrm>
          <a:off x="9789459" y="1900518"/>
          <a:ext cx="1192306" cy="77634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17929</xdr:colOff>
      <xdr:row>10</xdr:row>
      <xdr:rowOff>107576</xdr:rowOff>
    </xdr:from>
    <xdr:to>
      <xdr:col>13</xdr:col>
      <xdr:colOff>0</xdr:colOff>
      <xdr:row>10</xdr:row>
      <xdr:rowOff>107577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4372093-B003-4A6D-B642-3D7DC72FEAB3}"/>
            </a:ext>
          </a:extLst>
        </xdr:cNvPr>
        <xdr:cNvCxnSpPr/>
      </xdr:nvCxnSpPr>
      <xdr:spPr>
        <a:xfrm>
          <a:off x="7333129" y="1936376"/>
          <a:ext cx="591671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17929</xdr:colOff>
      <xdr:row>6</xdr:row>
      <xdr:rowOff>107576</xdr:rowOff>
    </xdr:from>
    <xdr:to>
      <xdr:col>22</xdr:col>
      <xdr:colOff>17929</xdr:colOff>
      <xdr:row>10</xdr:row>
      <xdr:rowOff>98612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C18C87C-8E60-4832-8B23-7D22D23A6BB8}"/>
            </a:ext>
          </a:extLst>
        </xdr:cNvPr>
        <xdr:cNvCxnSpPr/>
      </xdr:nvCxnSpPr>
      <xdr:spPr>
        <a:xfrm>
          <a:off x="12819529" y="1204856"/>
          <a:ext cx="609600" cy="72255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17930</xdr:colOff>
      <xdr:row>10</xdr:row>
      <xdr:rowOff>98612</xdr:rowOff>
    </xdr:from>
    <xdr:to>
      <xdr:col>21</xdr:col>
      <xdr:colOff>600635</xdr:colOff>
      <xdr:row>10</xdr:row>
      <xdr:rowOff>98612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452F641-9F76-419A-BE91-D606B01F1E56}"/>
            </a:ext>
          </a:extLst>
        </xdr:cNvPr>
        <xdr:cNvCxnSpPr/>
      </xdr:nvCxnSpPr>
      <xdr:spPr>
        <a:xfrm>
          <a:off x="12819530" y="1927412"/>
          <a:ext cx="58270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8966</xdr:colOff>
      <xdr:row>10</xdr:row>
      <xdr:rowOff>116541</xdr:rowOff>
    </xdr:from>
    <xdr:to>
      <xdr:col>22</xdr:col>
      <xdr:colOff>0</xdr:colOff>
      <xdr:row>14</xdr:row>
      <xdr:rowOff>89647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A2C10F9-D5F7-48F5-B4C8-B172180986DD}"/>
            </a:ext>
          </a:extLst>
        </xdr:cNvPr>
        <xdr:cNvCxnSpPr/>
      </xdr:nvCxnSpPr>
      <xdr:spPr>
        <a:xfrm flipV="1">
          <a:off x="12810566" y="1945341"/>
          <a:ext cx="600634" cy="70462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295835</xdr:colOff>
      <xdr:row>12</xdr:row>
      <xdr:rowOff>8965</xdr:rowOff>
    </xdr:from>
    <xdr:to>
      <xdr:col>23</xdr:col>
      <xdr:colOff>295835</xdr:colOff>
      <xdr:row>19</xdr:row>
      <xdr:rowOff>161365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13A38F9-32B5-4720-82D3-D8C9852FF961}"/>
            </a:ext>
          </a:extLst>
        </xdr:cNvPr>
        <xdr:cNvCxnSpPr/>
      </xdr:nvCxnSpPr>
      <xdr:spPr>
        <a:xfrm flipH="1">
          <a:off x="13097435" y="2203525"/>
          <a:ext cx="1219200" cy="14325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340659</xdr:colOff>
      <xdr:row>12</xdr:row>
      <xdr:rowOff>17930</xdr:rowOff>
    </xdr:from>
    <xdr:to>
      <xdr:col>25</xdr:col>
      <xdr:colOff>304799</xdr:colOff>
      <xdr:row>19</xdr:row>
      <xdr:rowOff>170329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9B2C129-1E6A-4133-9323-B664599162BC}"/>
            </a:ext>
          </a:extLst>
        </xdr:cNvPr>
        <xdr:cNvCxnSpPr/>
      </xdr:nvCxnSpPr>
      <xdr:spPr>
        <a:xfrm>
          <a:off x="14361459" y="2212490"/>
          <a:ext cx="1183340" cy="143255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313764</xdr:colOff>
      <xdr:row>23</xdr:row>
      <xdr:rowOff>17929</xdr:rowOff>
    </xdr:from>
    <xdr:to>
      <xdr:col>23</xdr:col>
      <xdr:colOff>242047</xdr:colOff>
      <xdr:row>25</xdr:row>
      <xdr:rowOff>161365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69E3863-540D-41D7-9124-D954BCD16BEC}"/>
            </a:ext>
          </a:extLst>
        </xdr:cNvPr>
        <xdr:cNvCxnSpPr/>
      </xdr:nvCxnSpPr>
      <xdr:spPr>
        <a:xfrm>
          <a:off x="13115364" y="4224169"/>
          <a:ext cx="1147483" cy="50919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358588</xdr:colOff>
      <xdr:row>23</xdr:row>
      <xdr:rowOff>35860</xdr:rowOff>
    </xdr:from>
    <xdr:to>
      <xdr:col>25</xdr:col>
      <xdr:colOff>277907</xdr:colOff>
      <xdr:row>25</xdr:row>
      <xdr:rowOff>161365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09A361B-B634-4C7B-A011-CC2DFC130DF6}"/>
            </a:ext>
          </a:extLst>
        </xdr:cNvPr>
        <xdr:cNvCxnSpPr/>
      </xdr:nvCxnSpPr>
      <xdr:spPr>
        <a:xfrm flipH="1">
          <a:off x="14379388" y="4242100"/>
          <a:ext cx="1138519" cy="49126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286871</xdr:colOff>
      <xdr:row>29</xdr:row>
      <xdr:rowOff>8965</xdr:rowOff>
    </xdr:from>
    <xdr:to>
      <xdr:col>23</xdr:col>
      <xdr:colOff>277906</xdr:colOff>
      <xdr:row>32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F1B4EC5-F07A-49E9-AF87-70BCF5B6BE46}"/>
            </a:ext>
          </a:extLst>
        </xdr:cNvPr>
        <xdr:cNvCxnSpPr/>
      </xdr:nvCxnSpPr>
      <xdr:spPr>
        <a:xfrm flipH="1">
          <a:off x="13088471" y="5312485"/>
          <a:ext cx="1210235" cy="5396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295835</xdr:colOff>
      <xdr:row>29</xdr:row>
      <xdr:rowOff>8965</xdr:rowOff>
    </xdr:from>
    <xdr:to>
      <xdr:col>25</xdr:col>
      <xdr:colOff>322729</xdr:colOff>
      <xdr:row>31</xdr:row>
      <xdr:rowOff>170329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1772035-40AB-4B92-B0C3-607CA6772EF2}"/>
            </a:ext>
          </a:extLst>
        </xdr:cNvPr>
        <xdr:cNvCxnSpPr/>
      </xdr:nvCxnSpPr>
      <xdr:spPr>
        <a:xfrm>
          <a:off x="14316635" y="5312485"/>
          <a:ext cx="1246094" cy="52712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215153</xdr:colOff>
      <xdr:row>35</xdr:row>
      <xdr:rowOff>26894</xdr:rowOff>
    </xdr:from>
    <xdr:to>
      <xdr:col>23</xdr:col>
      <xdr:colOff>143436</xdr:colOff>
      <xdr:row>37</xdr:row>
      <xdr:rowOff>170330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BC8D4E7-2CC8-460B-B39D-19813EDE674F}"/>
            </a:ext>
          </a:extLst>
        </xdr:cNvPr>
        <xdr:cNvCxnSpPr/>
      </xdr:nvCxnSpPr>
      <xdr:spPr>
        <a:xfrm>
          <a:off x="13016753" y="6427694"/>
          <a:ext cx="1147483" cy="50919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385482</xdr:colOff>
      <xdr:row>35</xdr:row>
      <xdr:rowOff>26894</xdr:rowOff>
    </xdr:from>
    <xdr:to>
      <xdr:col>25</xdr:col>
      <xdr:colOff>304801</xdr:colOff>
      <xdr:row>37</xdr:row>
      <xdr:rowOff>152399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CDB6E61-70AD-4159-84A7-813C645CD2B9}"/>
            </a:ext>
          </a:extLst>
        </xdr:cNvPr>
        <xdr:cNvCxnSpPr/>
      </xdr:nvCxnSpPr>
      <xdr:spPr>
        <a:xfrm flipH="1">
          <a:off x="14406282" y="6427694"/>
          <a:ext cx="1138519" cy="49126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21772</xdr:colOff>
      <xdr:row>39</xdr:row>
      <xdr:rowOff>97972</xdr:rowOff>
    </xdr:from>
    <xdr:to>
      <xdr:col>18</xdr:col>
      <xdr:colOff>12807</xdr:colOff>
      <xdr:row>39</xdr:row>
      <xdr:rowOff>97972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860C8AA-51D6-4926-B0E9-52B3B00F4D04}"/>
            </a:ext>
          </a:extLst>
        </xdr:cNvPr>
        <xdr:cNvCxnSpPr/>
      </xdr:nvCxnSpPr>
      <xdr:spPr>
        <a:xfrm flipH="1">
          <a:off x="10384972" y="7230292"/>
          <a:ext cx="60063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21771</xdr:colOff>
      <xdr:row>39</xdr:row>
      <xdr:rowOff>98612</xdr:rowOff>
    </xdr:from>
    <xdr:to>
      <xdr:col>14</xdr:col>
      <xdr:colOff>12806</xdr:colOff>
      <xdr:row>39</xdr:row>
      <xdr:rowOff>98612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6ED47FE-6975-4B76-946D-D70C6CE41715}"/>
            </a:ext>
          </a:extLst>
        </xdr:cNvPr>
        <xdr:cNvCxnSpPr/>
      </xdr:nvCxnSpPr>
      <xdr:spPr>
        <a:xfrm flipH="1">
          <a:off x="7946571" y="7230932"/>
          <a:ext cx="60063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21772</xdr:colOff>
      <xdr:row>39</xdr:row>
      <xdr:rowOff>97972</xdr:rowOff>
    </xdr:from>
    <xdr:to>
      <xdr:col>10</xdr:col>
      <xdr:colOff>12807</xdr:colOff>
      <xdr:row>39</xdr:row>
      <xdr:rowOff>97972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4BADC98-4BC6-43B4-B518-A967A01EAD5E}"/>
            </a:ext>
          </a:extLst>
        </xdr:cNvPr>
        <xdr:cNvCxnSpPr/>
      </xdr:nvCxnSpPr>
      <xdr:spPr>
        <a:xfrm flipH="1">
          <a:off x="5508172" y="7230292"/>
          <a:ext cx="60063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21771</xdr:colOff>
      <xdr:row>39</xdr:row>
      <xdr:rowOff>98612</xdr:rowOff>
    </xdr:from>
    <xdr:to>
      <xdr:col>10</xdr:col>
      <xdr:colOff>12806</xdr:colOff>
      <xdr:row>39</xdr:row>
      <xdr:rowOff>98612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D79CE62-7409-47AE-8A33-4E9231C72D80}"/>
            </a:ext>
          </a:extLst>
        </xdr:cNvPr>
        <xdr:cNvCxnSpPr/>
      </xdr:nvCxnSpPr>
      <xdr:spPr>
        <a:xfrm flipH="1">
          <a:off x="5508171" y="7230932"/>
          <a:ext cx="60063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21772</xdr:colOff>
      <xdr:row>39</xdr:row>
      <xdr:rowOff>97972</xdr:rowOff>
    </xdr:from>
    <xdr:to>
      <xdr:col>6</xdr:col>
      <xdr:colOff>12807</xdr:colOff>
      <xdr:row>39</xdr:row>
      <xdr:rowOff>97972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4256C18-5E23-4521-A406-87AAB50B85EA}"/>
            </a:ext>
          </a:extLst>
        </xdr:cNvPr>
        <xdr:cNvCxnSpPr/>
      </xdr:nvCxnSpPr>
      <xdr:spPr>
        <a:xfrm flipH="1">
          <a:off x="3069772" y="7230292"/>
          <a:ext cx="60063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1</xdr:row>
      <xdr:rowOff>190500</xdr:rowOff>
    </xdr:from>
    <xdr:to>
      <xdr:col>17</xdr:col>
      <xdr:colOff>205740</xdr:colOff>
      <xdr:row>22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076887-35B6-291A-634B-0EFDA2CE2D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0890" y="388620"/>
              <a:ext cx="6236970" cy="4107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6BD1-1F54-43E5-BB3D-B2C10F01586C}">
  <dimension ref="A1:AD46"/>
  <sheetViews>
    <sheetView tabSelected="1" zoomScale="70" zoomScaleNormal="70" workbookViewId="0">
      <selection activeCell="B3" sqref="B3:F3"/>
    </sheetView>
  </sheetViews>
  <sheetFormatPr defaultRowHeight="14.4" x14ac:dyDescent="0.3"/>
  <cols>
    <col min="1" max="16384" width="8.796875" style="8"/>
  </cols>
  <sheetData>
    <row r="1" spans="1:30" x14ac:dyDescent="0.3">
      <c r="B1" s="16" t="s">
        <v>36</v>
      </c>
      <c r="C1" s="16"/>
      <c r="D1" s="16"/>
      <c r="E1" s="16"/>
      <c r="F1" s="16"/>
    </row>
    <row r="3" spans="1:30" x14ac:dyDescent="0.3">
      <c r="B3" s="16" t="s">
        <v>37</v>
      </c>
      <c r="C3" s="16"/>
      <c r="D3" s="16"/>
      <c r="E3" s="16"/>
      <c r="F3" s="16"/>
    </row>
    <row r="5" spans="1:30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>
        <v>12</v>
      </c>
      <c r="T6" s="10">
        <v>3</v>
      </c>
      <c r="U6" s="10">
        <f>S6+T6</f>
        <v>15</v>
      </c>
      <c r="V6" s="9"/>
      <c r="W6" s="9"/>
      <c r="X6" s="9"/>
      <c r="Y6" s="9"/>
      <c r="Z6" s="9"/>
      <c r="AA6" s="9"/>
      <c r="AB6" s="9"/>
      <c r="AC6" s="9"/>
      <c r="AD6" s="9"/>
    </row>
    <row r="7" spans="1:30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3" t="s">
        <v>8</v>
      </c>
      <c r="T7" s="12"/>
      <c r="U7" s="11"/>
      <c r="V7" s="9"/>
      <c r="W7" s="9"/>
      <c r="X7" s="9"/>
      <c r="Y7" s="9"/>
      <c r="Z7" s="9"/>
      <c r="AA7" s="9"/>
      <c r="AB7" s="9"/>
      <c r="AC7" s="9"/>
      <c r="AD7" s="9"/>
    </row>
    <row r="8" spans="1:30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  <c r="T8" s="10"/>
      <c r="U8" s="10"/>
      <c r="V8" s="9"/>
      <c r="W8" s="9"/>
      <c r="X8" s="9"/>
      <c r="Y8" s="9"/>
      <c r="Z8" s="9"/>
      <c r="AA8" s="9"/>
      <c r="AB8" s="9"/>
      <c r="AC8" s="9"/>
      <c r="AD8" s="9"/>
    </row>
    <row r="9" spans="1:30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3">
      <c r="A10" s="9"/>
      <c r="B10" s="10">
        <v>0</v>
      </c>
      <c r="C10" s="10">
        <v>2</v>
      </c>
      <c r="D10" s="10">
        <f>B10+C10</f>
        <v>2</v>
      </c>
      <c r="E10" s="9"/>
      <c r="F10" s="10">
        <v>2</v>
      </c>
      <c r="G10" s="10">
        <v>5</v>
      </c>
      <c r="H10" s="10">
        <f>F10+G10</f>
        <v>7</v>
      </c>
      <c r="I10" s="9"/>
      <c r="J10" s="10">
        <v>7</v>
      </c>
      <c r="K10" s="10">
        <v>3</v>
      </c>
      <c r="L10" s="10">
        <f>J10+K10</f>
        <v>10</v>
      </c>
      <c r="M10" s="9"/>
      <c r="N10" s="10">
        <v>10</v>
      </c>
      <c r="O10" s="10">
        <v>2</v>
      </c>
      <c r="P10" s="10">
        <f>N10+O10</f>
        <v>12</v>
      </c>
      <c r="Q10" s="9"/>
      <c r="R10" s="9"/>
      <c r="S10" s="10">
        <v>12</v>
      </c>
      <c r="T10" s="10">
        <v>2</v>
      </c>
      <c r="U10" s="10">
        <f>S10+T10</f>
        <v>14</v>
      </c>
      <c r="V10" s="9"/>
      <c r="W10" s="10">
        <v>15</v>
      </c>
      <c r="X10" s="10">
        <v>10</v>
      </c>
      <c r="Y10" s="10">
        <f>W10+X10</f>
        <v>25</v>
      </c>
      <c r="Z10" s="9"/>
      <c r="AA10" s="9"/>
      <c r="AB10" s="9"/>
      <c r="AC10" s="9"/>
      <c r="AD10" s="9"/>
    </row>
    <row r="11" spans="1:30" x14ac:dyDescent="0.3">
      <c r="A11" s="9"/>
      <c r="B11" s="13" t="s">
        <v>4</v>
      </c>
      <c r="C11" s="12"/>
      <c r="D11" s="11"/>
      <c r="E11" s="9"/>
      <c r="F11" s="13" t="s">
        <v>5</v>
      </c>
      <c r="G11" s="12"/>
      <c r="H11" s="11"/>
      <c r="I11" s="9"/>
      <c r="J11" s="13" t="s">
        <v>6</v>
      </c>
      <c r="K11" s="12"/>
      <c r="L11" s="11"/>
      <c r="M11" s="9"/>
      <c r="N11" s="13" t="s">
        <v>7</v>
      </c>
      <c r="O11" s="12"/>
      <c r="P11" s="11"/>
      <c r="Q11" s="9"/>
      <c r="R11" s="9"/>
      <c r="S11" s="13" t="s">
        <v>9</v>
      </c>
      <c r="T11" s="12"/>
      <c r="U11" s="11"/>
      <c r="V11" s="9"/>
      <c r="W11" s="13" t="s">
        <v>12</v>
      </c>
      <c r="X11" s="12"/>
      <c r="Y11" s="11"/>
      <c r="Z11" s="9"/>
      <c r="AA11" s="9"/>
      <c r="AB11" s="9"/>
      <c r="AC11" s="9"/>
      <c r="AD11" s="9"/>
    </row>
    <row r="12" spans="1:30" x14ac:dyDescent="0.3">
      <c r="A12" s="9"/>
      <c r="B12" s="10"/>
      <c r="C12" s="10"/>
      <c r="D12" s="10"/>
      <c r="E12" s="9"/>
      <c r="F12" s="10"/>
      <c r="G12" s="10"/>
      <c r="H12" s="10"/>
      <c r="I12" s="9"/>
      <c r="J12" s="10"/>
      <c r="K12" s="10"/>
      <c r="L12" s="10"/>
      <c r="M12" s="9"/>
      <c r="N12" s="10"/>
      <c r="O12" s="10"/>
      <c r="P12" s="10"/>
      <c r="Q12" s="9"/>
      <c r="R12" s="9"/>
      <c r="S12" s="10"/>
      <c r="T12" s="10"/>
      <c r="U12" s="10"/>
      <c r="V12" s="9"/>
      <c r="W12" s="10"/>
      <c r="X12" s="10"/>
      <c r="Y12" s="10"/>
      <c r="Z12" s="9"/>
      <c r="AA12" s="9"/>
      <c r="AB12" s="9"/>
      <c r="AC12" s="9"/>
      <c r="AD12" s="9"/>
    </row>
    <row r="13" spans="1:30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>
        <v>12</v>
      </c>
      <c r="T14" s="10">
        <v>2</v>
      </c>
      <c r="U14" s="10">
        <f>S14+T14</f>
        <v>14</v>
      </c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3" t="s">
        <v>10</v>
      </c>
      <c r="T15" s="12"/>
      <c r="U15" s="11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  <c r="T16" s="10"/>
      <c r="U16" s="10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>
        <v>25</v>
      </c>
      <c r="V21" s="10">
        <v>7</v>
      </c>
      <c r="W21" s="10">
        <f>U21+V21</f>
        <v>32</v>
      </c>
      <c r="X21" s="9"/>
      <c r="Y21" s="10">
        <v>25</v>
      </c>
      <c r="Z21" s="10">
        <v>10</v>
      </c>
      <c r="AA21" s="10">
        <f>Y21+Z21</f>
        <v>35</v>
      </c>
      <c r="AB21" s="9"/>
      <c r="AC21" s="9"/>
      <c r="AD21" s="9"/>
    </row>
    <row r="22" spans="1:30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3" t="s">
        <v>13</v>
      </c>
      <c r="V22" s="12"/>
      <c r="W22" s="11"/>
      <c r="X22" s="9"/>
      <c r="Y22" s="13" t="s">
        <v>14</v>
      </c>
      <c r="Z22" s="12"/>
      <c r="AA22" s="11"/>
      <c r="AB22" s="9"/>
      <c r="AC22" s="9"/>
      <c r="AD22" s="9"/>
    </row>
    <row r="23" spans="1:30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10"/>
      <c r="W23" s="10"/>
      <c r="X23" s="9"/>
      <c r="Y23" s="10"/>
      <c r="Z23" s="10"/>
      <c r="AA23" s="10"/>
      <c r="AB23" s="9"/>
      <c r="AC23" s="9"/>
      <c r="AD23" s="9"/>
    </row>
    <row r="24" spans="1:30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>
        <v>35</v>
      </c>
      <c r="X27" s="10">
        <v>30</v>
      </c>
      <c r="Y27" s="10">
        <f>W27+X27</f>
        <v>65</v>
      </c>
      <c r="Z27" s="9"/>
      <c r="AA27" s="9"/>
      <c r="AB27" s="9"/>
      <c r="AC27" s="9"/>
      <c r="AD27" s="9"/>
    </row>
    <row r="28" spans="1:30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3" t="s">
        <v>15</v>
      </c>
      <c r="X28" s="12"/>
      <c r="Y28" s="11"/>
      <c r="Z28" s="9"/>
      <c r="AA28" s="9"/>
      <c r="AB28" s="9"/>
      <c r="AC28" s="9"/>
      <c r="AD28" s="9"/>
    </row>
    <row r="29" spans="1:30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10"/>
      <c r="Z29" s="9"/>
      <c r="AA29" s="9"/>
      <c r="AB29" s="9"/>
      <c r="AC29" s="9"/>
      <c r="AD29" s="9"/>
    </row>
    <row r="30" spans="1:30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>
        <v>65</v>
      </c>
      <c r="V33" s="10">
        <v>3</v>
      </c>
      <c r="W33" s="10">
        <f>U33+V33</f>
        <v>68</v>
      </c>
      <c r="X33" s="9"/>
      <c r="Y33" s="10">
        <v>65</v>
      </c>
      <c r="Z33" s="10">
        <v>3</v>
      </c>
      <c r="AA33" s="10">
        <f>Y33+Z33</f>
        <v>68</v>
      </c>
      <c r="AB33" s="9"/>
      <c r="AC33" s="9"/>
      <c r="AD33" s="9"/>
    </row>
    <row r="34" spans="1:30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3" t="s">
        <v>22</v>
      </c>
      <c r="V34" s="12"/>
      <c r="W34" s="11"/>
      <c r="X34" s="9"/>
      <c r="Y34" s="13" t="s">
        <v>24</v>
      </c>
      <c r="Z34" s="12"/>
      <c r="AA34" s="11"/>
      <c r="AB34" s="9"/>
      <c r="AC34" s="9"/>
      <c r="AD34" s="9"/>
    </row>
    <row r="35" spans="1:30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10"/>
      <c r="W35" s="10"/>
      <c r="X35" s="9"/>
      <c r="Y35" s="10"/>
      <c r="Z35" s="10"/>
      <c r="AA35" s="10"/>
      <c r="AB35" s="9"/>
      <c r="AC35" s="9"/>
      <c r="AD35" s="9"/>
    </row>
    <row r="36" spans="1:30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3">
      <c r="A39" s="9"/>
      <c r="B39" s="9"/>
      <c r="C39" s="10">
        <v>95</v>
      </c>
      <c r="D39" s="10">
        <v>1</v>
      </c>
      <c r="E39" s="10">
        <f>C39+D39</f>
        <v>96</v>
      </c>
      <c r="F39" s="9"/>
      <c r="G39" s="10">
        <v>90</v>
      </c>
      <c r="H39" s="10">
        <v>5</v>
      </c>
      <c r="I39" s="10">
        <f>G39+H39</f>
        <v>95</v>
      </c>
      <c r="J39" s="9"/>
      <c r="K39" s="10">
        <v>88</v>
      </c>
      <c r="L39" s="10">
        <v>2</v>
      </c>
      <c r="M39" s="10">
        <f>K39+L39</f>
        <v>90</v>
      </c>
      <c r="N39" s="9"/>
      <c r="O39" s="10">
        <v>73</v>
      </c>
      <c r="P39" s="10">
        <v>15</v>
      </c>
      <c r="Q39" s="10">
        <f>O39+P39</f>
        <v>88</v>
      </c>
      <c r="R39" s="9"/>
      <c r="S39" s="10">
        <v>70</v>
      </c>
      <c r="T39" s="10">
        <v>3</v>
      </c>
      <c r="U39" s="10">
        <f>S39+T39</f>
        <v>73</v>
      </c>
      <c r="V39" s="9"/>
      <c r="W39" s="10">
        <v>68</v>
      </c>
      <c r="X39" s="10">
        <v>2</v>
      </c>
      <c r="Y39" s="10">
        <f>W39+X39</f>
        <v>70</v>
      </c>
      <c r="Z39" s="9"/>
      <c r="AA39" s="9"/>
      <c r="AB39" s="9"/>
      <c r="AC39" s="9"/>
      <c r="AD39" s="9"/>
    </row>
    <row r="40" spans="1:30" x14ac:dyDescent="0.3">
      <c r="A40" s="9"/>
      <c r="B40" s="9"/>
      <c r="C40" s="13" t="s">
        <v>21</v>
      </c>
      <c r="D40" s="12"/>
      <c r="E40" s="11"/>
      <c r="F40" s="9"/>
      <c r="G40" s="13" t="s">
        <v>23</v>
      </c>
      <c r="H40" s="12"/>
      <c r="I40" s="11"/>
      <c r="J40" s="9"/>
      <c r="K40" s="13" t="s">
        <v>22</v>
      </c>
      <c r="L40" s="12"/>
      <c r="M40" s="11"/>
      <c r="N40" s="9"/>
      <c r="O40" s="13" t="s">
        <v>19</v>
      </c>
      <c r="P40" s="12"/>
      <c r="Q40" s="11"/>
      <c r="R40" s="9"/>
      <c r="S40" s="13" t="s">
        <v>22</v>
      </c>
      <c r="T40" s="12"/>
      <c r="U40" s="11"/>
      <c r="V40" s="9"/>
      <c r="W40" s="13" t="s">
        <v>18</v>
      </c>
      <c r="X40" s="12"/>
      <c r="Y40" s="11"/>
      <c r="Z40" s="9"/>
      <c r="AA40" s="9"/>
      <c r="AB40" s="9"/>
      <c r="AC40" s="9"/>
      <c r="AD40" s="9"/>
    </row>
    <row r="41" spans="1:30" x14ac:dyDescent="0.3">
      <c r="A41" s="9"/>
      <c r="B41" s="9"/>
      <c r="C41" s="10"/>
      <c r="D41" s="10"/>
      <c r="E41" s="10"/>
      <c r="F41" s="9"/>
      <c r="G41" s="10"/>
      <c r="H41" s="10"/>
      <c r="I41" s="10"/>
      <c r="J41" s="9"/>
      <c r="K41" s="10"/>
      <c r="L41" s="10"/>
      <c r="M41" s="10"/>
      <c r="N41" s="9"/>
      <c r="O41" s="10"/>
      <c r="P41" s="10"/>
      <c r="Q41" s="10"/>
      <c r="R41" s="9"/>
      <c r="S41" s="10"/>
      <c r="T41" s="10"/>
      <c r="U41" s="10"/>
      <c r="V41" s="9"/>
      <c r="W41" s="10"/>
      <c r="X41" s="10"/>
      <c r="Y41" s="10"/>
      <c r="Z41" s="9"/>
      <c r="AA41" s="9"/>
      <c r="AB41" s="9"/>
      <c r="AC41" s="9"/>
      <c r="AD41" s="9"/>
    </row>
    <row r="42" spans="1:30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</sheetData>
  <mergeCells count="21">
    <mergeCell ref="B1:F1"/>
    <mergeCell ref="B3:F3"/>
    <mergeCell ref="Y22:AA22"/>
    <mergeCell ref="Y34:AA34"/>
    <mergeCell ref="B11:D11"/>
    <mergeCell ref="F11:H11"/>
    <mergeCell ref="J11:L11"/>
    <mergeCell ref="S7:U7"/>
    <mergeCell ref="N11:P11"/>
    <mergeCell ref="S11:U11"/>
    <mergeCell ref="S15:U15"/>
    <mergeCell ref="O40:Q40"/>
    <mergeCell ref="K40:M40"/>
    <mergeCell ref="G40:I40"/>
    <mergeCell ref="C40:E40"/>
    <mergeCell ref="W11:Y11"/>
    <mergeCell ref="U34:W34"/>
    <mergeCell ref="W40:Y40"/>
    <mergeCell ref="S40:U40"/>
    <mergeCell ref="W28:Y28"/>
    <mergeCell ref="U22:W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98F3-4B66-354F-B726-87430D3D76AC}">
  <dimension ref="B1:DB38"/>
  <sheetViews>
    <sheetView zoomScale="85" zoomScaleNormal="85" workbookViewId="0">
      <pane xSplit="5" topLeftCell="F1" activePane="topRight" state="frozen"/>
      <selection pane="topRight" activeCell="E1" sqref="E1"/>
    </sheetView>
  </sheetViews>
  <sheetFormatPr defaultColWidth="11.19921875" defaultRowHeight="15.6" x14ac:dyDescent="0.3"/>
  <cols>
    <col min="2" max="2" width="41.69921875" customWidth="1"/>
    <col min="3" max="3" width="12" bestFit="1" customWidth="1"/>
    <col min="4" max="5" width="12.296875" bestFit="1" customWidth="1"/>
    <col min="6" max="73" width="3.19921875" bestFit="1" customWidth="1"/>
    <col min="74" max="75" width="3.59765625" customWidth="1"/>
    <col min="76" max="106" width="3.5" customWidth="1"/>
  </cols>
  <sheetData>
    <row r="1" spans="2:106" x14ac:dyDescent="0.3">
      <c r="B1" s="2">
        <f ca="1">TODAY()</f>
        <v>44705</v>
      </c>
      <c r="E1" s="2">
        <v>44704</v>
      </c>
    </row>
    <row r="2" spans="2:106" x14ac:dyDescent="0.3">
      <c r="B2" s="1"/>
      <c r="C2" s="1"/>
      <c r="D2" s="1"/>
      <c r="E2" s="1"/>
      <c r="F2" s="3">
        <f>F3</f>
        <v>44704</v>
      </c>
      <c r="G2" s="3">
        <f t="shared" ref="G2:BR2" si="0">G3</f>
        <v>44705</v>
      </c>
      <c r="H2" s="3">
        <f t="shared" si="0"/>
        <v>44706</v>
      </c>
      <c r="I2" s="3">
        <f t="shared" si="0"/>
        <v>44707</v>
      </c>
      <c r="J2" s="3">
        <f t="shared" si="0"/>
        <v>44708</v>
      </c>
      <c r="K2" s="3">
        <f t="shared" si="0"/>
        <v>44711</v>
      </c>
      <c r="L2" s="3">
        <f t="shared" si="0"/>
        <v>44712</v>
      </c>
      <c r="M2" s="3">
        <f t="shared" si="0"/>
        <v>44713</v>
      </c>
      <c r="N2" s="3">
        <f t="shared" si="0"/>
        <v>44714</v>
      </c>
      <c r="O2" s="3">
        <f t="shared" si="0"/>
        <v>44715</v>
      </c>
      <c r="P2" s="3">
        <f t="shared" si="0"/>
        <v>44718</v>
      </c>
      <c r="Q2" s="3">
        <f t="shared" si="0"/>
        <v>44719</v>
      </c>
      <c r="R2" s="3">
        <f t="shared" si="0"/>
        <v>44720</v>
      </c>
      <c r="S2" s="3">
        <f t="shared" si="0"/>
        <v>44721</v>
      </c>
      <c r="T2" s="3">
        <f t="shared" si="0"/>
        <v>44722</v>
      </c>
      <c r="U2" s="3">
        <f t="shared" si="0"/>
        <v>44725</v>
      </c>
      <c r="V2" s="3">
        <f t="shared" si="0"/>
        <v>44726</v>
      </c>
      <c r="W2" s="3">
        <f t="shared" si="0"/>
        <v>44727</v>
      </c>
      <c r="X2" s="3">
        <f t="shared" si="0"/>
        <v>44728</v>
      </c>
      <c r="Y2" s="3">
        <f t="shared" si="0"/>
        <v>44729</v>
      </c>
      <c r="Z2" s="3">
        <f t="shared" si="0"/>
        <v>44732</v>
      </c>
      <c r="AA2" s="3">
        <f t="shared" si="0"/>
        <v>44733</v>
      </c>
      <c r="AB2" s="3">
        <f t="shared" si="0"/>
        <v>44734</v>
      </c>
      <c r="AC2" s="3">
        <f t="shared" si="0"/>
        <v>44735</v>
      </c>
      <c r="AD2" s="3">
        <f t="shared" si="0"/>
        <v>44736</v>
      </c>
      <c r="AE2" s="3">
        <f t="shared" si="0"/>
        <v>44739</v>
      </c>
      <c r="AF2" s="3">
        <f t="shared" si="0"/>
        <v>44740</v>
      </c>
      <c r="AG2" s="3">
        <f t="shared" si="0"/>
        <v>44741</v>
      </c>
      <c r="AH2" s="3">
        <f t="shared" si="0"/>
        <v>44742</v>
      </c>
      <c r="AI2" s="3">
        <f t="shared" si="0"/>
        <v>44743</v>
      </c>
      <c r="AJ2" s="3">
        <f t="shared" si="0"/>
        <v>44746</v>
      </c>
      <c r="AK2" s="3">
        <f t="shared" si="0"/>
        <v>44747</v>
      </c>
      <c r="AL2" s="3">
        <f t="shared" si="0"/>
        <v>44748</v>
      </c>
      <c r="AM2" s="3">
        <f t="shared" si="0"/>
        <v>44749</v>
      </c>
      <c r="AN2" s="3">
        <f t="shared" si="0"/>
        <v>44750</v>
      </c>
      <c r="AO2" s="3">
        <f t="shared" si="0"/>
        <v>44753</v>
      </c>
      <c r="AP2" s="3">
        <f t="shared" si="0"/>
        <v>44754</v>
      </c>
      <c r="AQ2" s="3">
        <f t="shared" si="0"/>
        <v>44755</v>
      </c>
      <c r="AR2" s="3">
        <f t="shared" si="0"/>
        <v>44756</v>
      </c>
      <c r="AS2" s="3">
        <f t="shared" si="0"/>
        <v>44757</v>
      </c>
      <c r="AT2" s="3">
        <f t="shared" si="0"/>
        <v>44760</v>
      </c>
      <c r="AU2" s="3">
        <f t="shared" si="0"/>
        <v>44761</v>
      </c>
      <c r="AV2" s="3">
        <f t="shared" si="0"/>
        <v>44762</v>
      </c>
      <c r="AW2" s="3">
        <f t="shared" si="0"/>
        <v>44763</v>
      </c>
      <c r="AX2" s="3">
        <f t="shared" si="0"/>
        <v>44764</v>
      </c>
      <c r="AY2" s="3">
        <f t="shared" si="0"/>
        <v>44767</v>
      </c>
      <c r="AZ2" s="3">
        <f t="shared" si="0"/>
        <v>44768</v>
      </c>
      <c r="BA2" s="3">
        <f t="shared" si="0"/>
        <v>44769</v>
      </c>
      <c r="BB2" s="3">
        <f t="shared" si="0"/>
        <v>44770</v>
      </c>
      <c r="BC2" s="3">
        <f t="shared" si="0"/>
        <v>44771</v>
      </c>
      <c r="BD2" s="3">
        <f t="shared" si="0"/>
        <v>44774</v>
      </c>
      <c r="BE2" s="3">
        <f t="shared" si="0"/>
        <v>44775</v>
      </c>
      <c r="BF2" s="3">
        <f t="shared" si="0"/>
        <v>44776</v>
      </c>
      <c r="BG2" s="3">
        <f t="shared" si="0"/>
        <v>44777</v>
      </c>
      <c r="BH2" s="3">
        <f t="shared" si="0"/>
        <v>44778</v>
      </c>
      <c r="BI2" s="3">
        <f t="shared" si="0"/>
        <v>44781</v>
      </c>
      <c r="BJ2" s="3">
        <f t="shared" si="0"/>
        <v>44782</v>
      </c>
      <c r="BK2" s="3">
        <f t="shared" si="0"/>
        <v>44783</v>
      </c>
      <c r="BL2" s="3">
        <f t="shared" si="0"/>
        <v>44784</v>
      </c>
      <c r="BM2" s="3">
        <f t="shared" si="0"/>
        <v>44785</v>
      </c>
      <c r="BN2" s="3">
        <f t="shared" si="0"/>
        <v>44788</v>
      </c>
      <c r="BO2" s="3">
        <f t="shared" si="0"/>
        <v>44789</v>
      </c>
      <c r="BP2" s="3">
        <f t="shared" si="0"/>
        <v>44790</v>
      </c>
      <c r="BQ2" s="3">
        <f t="shared" si="0"/>
        <v>44791</v>
      </c>
      <c r="BR2" s="3">
        <f t="shared" si="0"/>
        <v>44792</v>
      </c>
      <c r="BS2" s="3">
        <f t="shared" ref="BS2:DB2" si="1">BS3</f>
        <v>44795</v>
      </c>
      <c r="BT2" s="3">
        <f t="shared" si="1"/>
        <v>44796</v>
      </c>
      <c r="BU2" s="3">
        <f t="shared" si="1"/>
        <v>44797</v>
      </c>
      <c r="BV2" s="3">
        <f t="shared" si="1"/>
        <v>44798</v>
      </c>
      <c r="BW2" s="3">
        <f t="shared" si="1"/>
        <v>44799</v>
      </c>
      <c r="BX2" s="3">
        <f t="shared" si="1"/>
        <v>44802</v>
      </c>
      <c r="BY2" s="3">
        <f t="shared" si="1"/>
        <v>44803</v>
      </c>
      <c r="BZ2" s="3">
        <f t="shared" si="1"/>
        <v>44804</v>
      </c>
      <c r="CA2" s="3">
        <f t="shared" si="1"/>
        <v>44805</v>
      </c>
      <c r="CB2" s="3">
        <f t="shared" si="1"/>
        <v>44806</v>
      </c>
      <c r="CC2" s="3">
        <f t="shared" si="1"/>
        <v>44809</v>
      </c>
      <c r="CD2" s="3">
        <f t="shared" si="1"/>
        <v>44810</v>
      </c>
      <c r="CE2" s="3">
        <f t="shared" si="1"/>
        <v>44811</v>
      </c>
      <c r="CF2" s="3">
        <f t="shared" si="1"/>
        <v>44812</v>
      </c>
      <c r="CG2" s="3">
        <f t="shared" si="1"/>
        <v>44813</v>
      </c>
      <c r="CH2" s="3">
        <f t="shared" si="1"/>
        <v>44816</v>
      </c>
      <c r="CI2" s="3">
        <f t="shared" si="1"/>
        <v>44817</v>
      </c>
      <c r="CJ2" s="3">
        <f t="shared" si="1"/>
        <v>44818</v>
      </c>
      <c r="CK2" s="3">
        <f t="shared" si="1"/>
        <v>44819</v>
      </c>
      <c r="CL2" s="3">
        <f t="shared" si="1"/>
        <v>44820</v>
      </c>
      <c r="CM2" s="3">
        <f t="shared" si="1"/>
        <v>44823</v>
      </c>
      <c r="CN2" s="3">
        <f t="shared" si="1"/>
        <v>44824</v>
      </c>
      <c r="CO2" s="3">
        <f t="shared" si="1"/>
        <v>44825</v>
      </c>
      <c r="CP2" s="3">
        <f t="shared" si="1"/>
        <v>44826</v>
      </c>
      <c r="CQ2" s="3">
        <f t="shared" si="1"/>
        <v>44827</v>
      </c>
      <c r="CR2" s="3">
        <f t="shared" si="1"/>
        <v>44830</v>
      </c>
      <c r="CS2" s="3">
        <f t="shared" si="1"/>
        <v>44831</v>
      </c>
      <c r="CT2" s="3">
        <f t="shared" si="1"/>
        <v>44832</v>
      </c>
      <c r="CU2" s="3">
        <f t="shared" si="1"/>
        <v>44833</v>
      </c>
      <c r="CV2" s="3">
        <f t="shared" si="1"/>
        <v>44834</v>
      </c>
      <c r="CW2" s="3">
        <f t="shared" si="1"/>
        <v>44837</v>
      </c>
      <c r="CX2" s="3">
        <f t="shared" si="1"/>
        <v>44838</v>
      </c>
      <c r="CY2" s="3">
        <f t="shared" si="1"/>
        <v>44839</v>
      </c>
      <c r="CZ2" s="3">
        <f t="shared" si="1"/>
        <v>44840</v>
      </c>
      <c r="DA2" s="3">
        <f t="shared" si="1"/>
        <v>44841</v>
      </c>
      <c r="DB2" s="3">
        <f t="shared" si="1"/>
        <v>44844</v>
      </c>
    </row>
    <row r="3" spans="2:106" x14ac:dyDescent="0.3">
      <c r="B3" s="7" t="s">
        <v>0</v>
      </c>
      <c r="C3" s="7" t="s">
        <v>1</v>
      </c>
      <c r="D3" s="7" t="s">
        <v>3</v>
      </c>
      <c r="E3" s="7" t="s">
        <v>2</v>
      </c>
      <c r="F3" s="4">
        <f>E1</f>
        <v>44704</v>
      </c>
      <c r="G3" s="4">
        <f>IF(WEEKDAY(F3+1)=7,F3+3,IF(WEEKDAY(F3+1)=1,F3+2,F3+1))</f>
        <v>44705</v>
      </c>
      <c r="H3" s="4">
        <f t="shared" ref="H3:BS3" si="2">IF(WEEKDAY(G3+1)=7,G3+3,IF(WEEKDAY(G3+1)=1,G3+2,G3+1))</f>
        <v>44706</v>
      </c>
      <c r="I3" s="4">
        <f t="shared" si="2"/>
        <v>44707</v>
      </c>
      <c r="J3" s="4">
        <f t="shared" si="2"/>
        <v>44708</v>
      </c>
      <c r="K3" s="4">
        <f t="shared" si="2"/>
        <v>44711</v>
      </c>
      <c r="L3" s="4">
        <f t="shared" si="2"/>
        <v>44712</v>
      </c>
      <c r="M3" s="4">
        <f t="shared" si="2"/>
        <v>44713</v>
      </c>
      <c r="N3" s="4">
        <f t="shared" si="2"/>
        <v>44714</v>
      </c>
      <c r="O3" s="4">
        <f t="shared" si="2"/>
        <v>44715</v>
      </c>
      <c r="P3" s="4">
        <f t="shared" si="2"/>
        <v>44718</v>
      </c>
      <c r="Q3" s="4">
        <f t="shared" si="2"/>
        <v>44719</v>
      </c>
      <c r="R3" s="4">
        <f t="shared" si="2"/>
        <v>44720</v>
      </c>
      <c r="S3" s="4">
        <f t="shared" si="2"/>
        <v>44721</v>
      </c>
      <c r="T3" s="4">
        <f t="shared" si="2"/>
        <v>44722</v>
      </c>
      <c r="U3" s="4">
        <f t="shared" si="2"/>
        <v>44725</v>
      </c>
      <c r="V3" s="4">
        <f t="shared" si="2"/>
        <v>44726</v>
      </c>
      <c r="W3" s="4">
        <f t="shared" si="2"/>
        <v>44727</v>
      </c>
      <c r="X3" s="4">
        <f t="shared" si="2"/>
        <v>44728</v>
      </c>
      <c r="Y3" s="4">
        <f t="shared" si="2"/>
        <v>44729</v>
      </c>
      <c r="Z3" s="4">
        <f t="shared" si="2"/>
        <v>44732</v>
      </c>
      <c r="AA3" s="4">
        <f t="shared" si="2"/>
        <v>44733</v>
      </c>
      <c r="AB3" s="4">
        <f t="shared" si="2"/>
        <v>44734</v>
      </c>
      <c r="AC3" s="4">
        <f t="shared" si="2"/>
        <v>44735</v>
      </c>
      <c r="AD3" s="4">
        <f t="shared" si="2"/>
        <v>44736</v>
      </c>
      <c r="AE3" s="4">
        <f t="shared" si="2"/>
        <v>44739</v>
      </c>
      <c r="AF3" s="4">
        <f t="shared" si="2"/>
        <v>44740</v>
      </c>
      <c r="AG3" s="4">
        <f t="shared" si="2"/>
        <v>44741</v>
      </c>
      <c r="AH3" s="4">
        <f t="shared" si="2"/>
        <v>44742</v>
      </c>
      <c r="AI3" s="4">
        <f t="shared" si="2"/>
        <v>44743</v>
      </c>
      <c r="AJ3" s="4">
        <f t="shared" si="2"/>
        <v>44746</v>
      </c>
      <c r="AK3" s="4">
        <f t="shared" si="2"/>
        <v>44747</v>
      </c>
      <c r="AL3" s="4">
        <f t="shared" si="2"/>
        <v>44748</v>
      </c>
      <c r="AM3" s="4">
        <f t="shared" si="2"/>
        <v>44749</v>
      </c>
      <c r="AN3" s="4">
        <f t="shared" si="2"/>
        <v>44750</v>
      </c>
      <c r="AO3" s="4">
        <f t="shared" si="2"/>
        <v>44753</v>
      </c>
      <c r="AP3" s="4">
        <f t="shared" si="2"/>
        <v>44754</v>
      </c>
      <c r="AQ3" s="4">
        <f t="shared" si="2"/>
        <v>44755</v>
      </c>
      <c r="AR3" s="4">
        <f t="shared" si="2"/>
        <v>44756</v>
      </c>
      <c r="AS3" s="4">
        <f t="shared" si="2"/>
        <v>44757</v>
      </c>
      <c r="AT3" s="4">
        <f t="shared" si="2"/>
        <v>44760</v>
      </c>
      <c r="AU3" s="4">
        <f t="shared" si="2"/>
        <v>44761</v>
      </c>
      <c r="AV3" s="4">
        <f t="shared" si="2"/>
        <v>44762</v>
      </c>
      <c r="AW3" s="4">
        <f t="shared" si="2"/>
        <v>44763</v>
      </c>
      <c r="AX3" s="4">
        <f t="shared" si="2"/>
        <v>44764</v>
      </c>
      <c r="AY3" s="4">
        <f t="shared" si="2"/>
        <v>44767</v>
      </c>
      <c r="AZ3" s="4">
        <f t="shared" si="2"/>
        <v>44768</v>
      </c>
      <c r="BA3" s="4">
        <f t="shared" si="2"/>
        <v>44769</v>
      </c>
      <c r="BB3" s="4">
        <f t="shared" si="2"/>
        <v>44770</v>
      </c>
      <c r="BC3" s="4">
        <f t="shared" si="2"/>
        <v>44771</v>
      </c>
      <c r="BD3" s="4">
        <f t="shared" si="2"/>
        <v>44774</v>
      </c>
      <c r="BE3" s="4">
        <f t="shared" si="2"/>
        <v>44775</v>
      </c>
      <c r="BF3" s="4">
        <f t="shared" si="2"/>
        <v>44776</v>
      </c>
      <c r="BG3" s="4">
        <f t="shared" si="2"/>
        <v>44777</v>
      </c>
      <c r="BH3" s="4">
        <f t="shared" si="2"/>
        <v>44778</v>
      </c>
      <c r="BI3" s="4">
        <f t="shared" si="2"/>
        <v>44781</v>
      </c>
      <c r="BJ3" s="4">
        <f t="shared" si="2"/>
        <v>44782</v>
      </c>
      <c r="BK3" s="4">
        <f t="shared" si="2"/>
        <v>44783</v>
      </c>
      <c r="BL3" s="4">
        <f t="shared" si="2"/>
        <v>44784</v>
      </c>
      <c r="BM3" s="4">
        <f t="shared" si="2"/>
        <v>44785</v>
      </c>
      <c r="BN3" s="4">
        <f t="shared" si="2"/>
        <v>44788</v>
      </c>
      <c r="BO3" s="4">
        <f t="shared" si="2"/>
        <v>44789</v>
      </c>
      <c r="BP3" s="4">
        <f t="shared" si="2"/>
        <v>44790</v>
      </c>
      <c r="BQ3" s="4">
        <f t="shared" si="2"/>
        <v>44791</v>
      </c>
      <c r="BR3" s="4">
        <f t="shared" si="2"/>
        <v>44792</v>
      </c>
      <c r="BS3" s="4">
        <f t="shared" si="2"/>
        <v>44795</v>
      </c>
      <c r="BT3" s="4">
        <f t="shared" ref="BT3:BU3" si="3">IF(WEEKDAY(BS3+1)=7,BS3+3,IF(WEEKDAY(BS3+1)=1,BS3+2,BS3+1))</f>
        <v>44796</v>
      </c>
      <c r="BU3" s="4">
        <f t="shared" si="3"/>
        <v>44797</v>
      </c>
      <c r="BV3" s="4">
        <f t="shared" ref="BV3" si="4">IF(WEEKDAY(BU3+1)=7,BU3+3,IF(WEEKDAY(BU3+1)=1,BU3+2,BU3+1))</f>
        <v>44798</v>
      </c>
      <c r="BW3" s="4">
        <f t="shared" ref="BW3" si="5">IF(WEEKDAY(BV3+1)=7,BV3+3,IF(WEEKDAY(BV3+1)=1,BV3+2,BV3+1))</f>
        <v>44799</v>
      </c>
      <c r="BX3" s="4">
        <f t="shared" ref="BX3" si="6">IF(WEEKDAY(BW3+1)=7,BW3+3,IF(WEEKDAY(BW3+1)=1,BW3+2,BW3+1))</f>
        <v>44802</v>
      </c>
      <c r="BY3" s="4">
        <f t="shared" ref="BY3" si="7">IF(WEEKDAY(BX3+1)=7,BX3+3,IF(WEEKDAY(BX3+1)=1,BX3+2,BX3+1))</f>
        <v>44803</v>
      </c>
      <c r="BZ3" s="4">
        <f t="shared" ref="BZ3" si="8">IF(WEEKDAY(BY3+1)=7,BY3+3,IF(WEEKDAY(BY3+1)=1,BY3+2,BY3+1))</f>
        <v>44804</v>
      </c>
      <c r="CA3" s="4">
        <f t="shared" ref="CA3" si="9">IF(WEEKDAY(BZ3+1)=7,BZ3+3,IF(WEEKDAY(BZ3+1)=1,BZ3+2,BZ3+1))</f>
        <v>44805</v>
      </c>
      <c r="CB3" s="4">
        <f t="shared" ref="CB3" si="10">IF(WEEKDAY(CA3+1)=7,CA3+3,IF(WEEKDAY(CA3+1)=1,CA3+2,CA3+1))</f>
        <v>44806</v>
      </c>
      <c r="CC3" s="4">
        <f t="shared" ref="CC3" si="11">IF(WEEKDAY(CB3+1)=7,CB3+3,IF(WEEKDAY(CB3+1)=1,CB3+2,CB3+1))</f>
        <v>44809</v>
      </c>
      <c r="CD3" s="4">
        <f t="shared" ref="CD3" si="12">IF(WEEKDAY(CC3+1)=7,CC3+3,IF(WEEKDAY(CC3+1)=1,CC3+2,CC3+1))</f>
        <v>44810</v>
      </c>
      <c r="CE3" s="4">
        <f t="shared" ref="CE3" si="13">IF(WEEKDAY(CD3+1)=7,CD3+3,IF(WEEKDAY(CD3+1)=1,CD3+2,CD3+1))</f>
        <v>44811</v>
      </c>
      <c r="CF3" s="4">
        <f t="shared" ref="CF3" si="14">IF(WEEKDAY(CE3+1)=7,CE3+3,IF(WEEKDAY(CE3+1)=1,CE3+2,CE3+1))</f>
        <v>44812</v>
      </c>
      <c r="CG3" s="4">
        <f t="shared" ref="CG3" si="15">IF(WEEKDAY(CF3+1)=7,CF3+3,IF(WEEKDAY(CF3+1)=1,CF3+2,CF3+1))</f>
        <v>44813</v>
      </c>
      <c r="CH3" s="4">
        <f t="shared" ref="CH3" si="16">IF(WEEKDAY(CG3+1)=7,CG3+3,IF(WEEKDAY(CG3+1)=1,CG3+2,CG3+1))</f>
        <v>44816</v>
      </c>
      <c r="CI3" s="4">
        <f t="shared" ref="CI3" si="17">IF(WEEKDAY(CH3+1)=7,CH3+3,IF(WEEKDAY(CH3+1)=1,CH3+2,CH3+1))</f>
        <v>44817</v>
      </c>
      <c r="CJ3" s="4">
        <f t="shared" ref="CJ3" si="18">IF(WEEKDAY(CI3+1)=7,CI3+3,IF(WEEKDAY(CI3+1)=1,CI3+2,CI3+1))</f>
        <v>44818</v>
      </c>
      <c r="CK3" s="4">
        <f t="shared" ref="CK3" si="19">IF(WEEKDAY(CJ3+1)=7,CJ3+3,IF(WEEKDAY(CJ3+1)=1,CJ3+2,CJ3+1))</f>
        <v>44819</v>
      </c>
      <c r="CL3" s="4">
        <f t="shared" ref="CL3" si="20">IF(WEEKDAY(CK3+1)=7,CK3+3,IF(WEEKDAY(CK3+1)=1,CK3+2,CK3+1))</f>
        <v>44820</v>
      </c>
      <c r="CM3" s="4">
        <f t="shared" ref="CM3" si="21">IF(WEEKDAY(CL3+1)=7,CL3+3,IF(WEEKDAY(CL3+1)=1,CL3+2,CL3+1))</f>
        <v>44823</v>
      </c>
      <c r="CN3" s="4">
        <f t="shared" ref="CN3" si="22">IF(WEEKDAY(CM3+1)=7,CM3+3,IF(WEEKDAY(CM3+1)=1,CM3+2,CM3+1))</f>
        <v>44824</v>
      </c>
      <c r="CO3" s="4">
        <f t="shared" ref="CO3" si="23">IF(WEEKDAY(CN3+1)=7,CN3+3,IF(WEEKDAY(CN3+1)=1,CN3+2,CN3+1))</f>
        <v>44825</v>
      </c>
      <c r="CP3" s="4">
        <f t="shared" ref="CP3" si="24">IF(WEEKDAY(CO3+1)=7,CO3+3,IF(WEEKDAY(CO3+1)=1,CO3+2,CO3+1))</f>
        <v>44826</v>
      </c>
      <c r="CQ3" s="4">
        <f t="shared" ref="CQ3" si="25">IF(WEEKDAY(CP3+1)=7,CP3+3,IF(WEEKDAY(CP3+1)=1,CP3+2,CP3+1))</f>
        <v>44827</v>
      </c>
      <c r="CR3" s="4">
        <f t="shared" ref="CR3" si="26">IF(WEEKDAY(CQ3+1)=7,CQ3+3,IF(WEEKDAY(CQ3+1)=1,CQ3+2,CQ3+1))</f>
        <v>44830</v>
      </c>
      <c r="CS3" s="4">
        <f t="shared" ref="CS3" si="27">IF(WEEKDAY(CR3+1)=7,CR3+3,IF(WEEKDAY(CR3+1)=1,CR3+2,CR3+1))</f>
        <v>44831</v>
      </c>
      <c r="CT3" s="4">
        <f t="shared" ref="CT3" si="28">IF(WEEKDAY(CS3+1)=7,CS3+3,IF(WEEKDAY(CS3+1)=1,CS3+2,CS3+1))</f>
        <v>44832</v>
      </c>
      <c r="CU3" s="4">
        <f t="shared" ref="CU3" si="29">IF(WEEKDAY(CT3+1)=7,CT3+3,IF(WEEKDAY(CT3+1)=1,CT3+2,CT3+1))</f>
        <v>44833</v>
      </c>
      <c r="CV3" s="4">
        <f t="shared" ref="CV3" si="30">IF(WEEKDAY(CU3+1)=7,CU3+3,IF(WEEKDAY(CU3+1)=1,CU3+2,CU3+1))</f>
        <v>44834</v>
      </c>
      <c r="CW3" s="4">
        <f t="shared" ref="CW3" si="31">IF(WEEKDAY(CV3+1)=7,CV3+3,IF(WEEKDAY(CV3+1)=1,CV3+2,CV3+1))</f>
        <v>44837</v>
      </c>
      <c r="CX3" s="4">
        <f t="shared" ref="CX3" si="32">IF(WEEKDAY(CW3+1)=7,CW3+3,IF(WEEKDAY(CW3+1)=1,CW3+2,CW3+1))</f>
        <v>44838</v>
      </c>
      <c r="CY3" s="4">
        <f t="shared" ref="CY3" si="33">IF(WEEKDAY(CX3+1)=7,CX3+3,IF(WEEKDAY(CX3+1)=1,CX3+2,CX3+1))</f>
        <v>44839</v>
      </c>
      <c r="CZ3" s="4">
        <f t="shared" ref="CZ3" si="34">IF(WEEKDAY(CY3+1)=7,CY3+3,IF(WEEKDAY(CY3+1)=1,CY3+2,CY3+1))</f>
        <v>44840</v>
      </c>
      <c r="DA3" s="4">
        <f t="shared" ref="DA3" si="35">IF(WEEKDAY(CZ3+1)=7,CZ3+3,IF(WEEKDAY(CZ3+1)=1,CZ3+2,CZ3+1))</f>
        <v>44841</v>
      </c>
      <c r="DB3" s="4">
        <f t="shared" ref="DB3" si="36">IF(WEEKDAY(DA3+1)=7,DA3+3,IF(WEEKDAY(DA3+1)=1,DA3+2,DA3+1))</f>
        <v>44844</v>
      </c>
    </row>
    <row r="4" spans="2:106" x14ac:dyDescent="0.3">
      <c r="B4" s="1" t="s">
        <v>4</v>
      </c>
      <c r="C4" s="5">
        <f>F3</f>
        <v>44704</v>
      </c>
      <c r="D4" s="1">
        <v>2</v>
      </c>
      <c r="E4" s="6">
        <f>WORKDAY.INTL(C4,D4,1,)-1</f>
        <v>44705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2:106" x14ac:dyDescent="0.3">
      <c r="B5" s="1" t="s">
        <v>5</v>
      </c>
      <c r="C5" s="5">
        <v>44706</v>
      </c>
      <c r="D5" s="1">
        <v>5</v>
      </c>
      <c r="E5" s="6">
        <f t="shared" ref="E5:E38" si="37">WORKDAY.INTL(C5,D5,1,)-1</f>
        <v>44712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2:106" x14ac:dyDescent="0.3">
      <c r="B6" s="1" t="s">
        <v>6</v>
      </c>
      <c r="C6" s="5">
        <v>44713</v>
      </c>
      <c r="D6" s="1">
        <v>3</v>
      </c>
      <c r="E6" s="6">
        <f t="shared" si="37"/>
        <v>44717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2:106" x14ac:dyDescent="0.3">
      <c r="B7" s="1" t="s">
        <v>7</v>
      </c>
      <c r="C7" s="5">
        <v>44718</v>
      </c>
      <c r="D7" s="1">
        <v>2</v>
      </c>
      <c r="E7" s="6">
        <f t="shared" si="37"/>
        <v>44719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2:106" x14ac:dyDescent="0.3">
      <c r="B8" s="1" t="s">
        <v>8</v>
      </c>
      <c r="C8" s="5">
        <v>44720</v>
      </c>
      <c r="D8" s="1">
        <v>3</v>
      </c>
      <c r="E8" s="6">
        <f t="shared" si="37"/>
        <v>44724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2:106" x14ac:dyDescent="0.3">
      <c r="B9" s="1" t="s">
        <v>9</v>
      </c>
      <c r="C9" s="5">
        <v>44720</v>
      </c>
      <c r="D9" s="1">
        <v>2</v>
      </c>
      <c r="E9" s="6">
        <f t="shared" si="37"/>
        <v>44721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2:106" x14ac:dyDescent="0.3">
      <c r="B10" s="1" t="s">
        <v>11</v>
      </c>
      <c r="C10" s="5">
        <v>44720</v>
      </c>
      <c r="D10" s="1">
        <v>2</v>
      </c>
      <c r="E10" s="6">
        <f t="shared" si="37"/>
        <v>44721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2:106" x14ac:dyDescent="0.3">
      <c r="B11" s="1" t="s">
        <v>12</v>
      </c>
      <c r="C11" s="5">
        <v>44725</v>
      </c>
      <c r="D11" s="1">
        <v>10</v>
      </c>
      <c r="E11" s="6">
        <f t="shared" si="37"/>
        <v>44738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2:106" x14ac:dyDescent="0.3">
      <c r="B12" s="1" t="s">
        <v>13</v>
      </c>
      <c r="C12" s="5">
        <v>44735</v>
      </c>
      <c r="D12" s="1">
        <v>7</v>
      </c>
      <c r="E12" s="6">
        <f t="shared" si="37"/>
        <v>44745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2:106" x14ac:dyDescent="0.3">
      <c r="B13" s="1" t="s">
        <v>14</v>
      </c>
      <c r="C13" s="5">
        <v>44735</v>
      </c>
      <c r="D13" s="1">
        <v>10</v>
      </c>
      <c r="E13" s="6">
        <f t="shared" si="37"/>
        <v>44748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2:106" x14ac:dyDescent="0.3">
      <c r="B14" s="1" t="s">
        <v>15</v>
      </c>
      <c r="C14" s="5">
        <v>44749</v>
      </c>
      <c r="D14" s="1">
        <v>30</v>
      </c>
      <c r="E14" s="6">
        <f t="shared" si="37"/>
        <v>44790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2:106" x14ac:dyDescent="0.3">
      <c r="B15" s="1" t="s">
        <v>16</v>
      </c>
      <c r="C15" s="5">
        <v>44791</v>
      </c>
      <c r="D15" s="1">
        <v>3</v>
      </c>
      <c r="E15" s="6">
        <f t="shared" si="37"/>
        <v>44795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2:106" x14ac:dyDescent="0.3">
      <c r="B16" s="1" t="s">
        <v>17</v>
      </c>
      <c r="C16" s="5">
        <v>44791</v>
      </c>
      <c r="D16" s="1">
        <v>3</v>
      </c>
      <c r="E16" s="6">
        <f t="shared" si="37"/>
        <v>44795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2:106" x14ac:dyDescent="0.3">
      <c r="B17" s="1" t="s">
        <v>18</v>
      </c>
      <c r="C17" s="5">
        <v>44796</v>
      </c>
      <c r="D17" s="1">
        <v>2</v>
      </c>
      <c r="E17" s="6">
        <f t="shared" si="37"/>
        <v>44797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2:106" x14ac:dyDescent="0.3">
      <c r="B18" s="1" t="s">
        <v>16</v>
      </c>
      <c r="C18" s="5">
        <v>44798</v>
      </c>
      <c r="D18" s="1">
        <v>3</v>
      </c>
      <c r="E18" s="6">
        <f t="shared" si="37"/>
        <v>44802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2:106" x14ac:dyDescent="0.3">
      <c r="B19" s="1" t="s">
        <v>19</v>
      </c>
      <c r="C19" s="5">
        <v>44803</v>
      </c>
      <c r="D19" s="1">
        <v>15</v>
      </c>
      <c r="E19" s="6">
        <f t="shared" si="37"/>
        <v>44823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spans="2:106" x14ac:dyDescent="0.3">
      <c r="B20" s="1" t="s">
        <v>16</v>
      </c>
      <c r="C20" s="5">
        <v>44824</v>
      </c>
      <c r="D20" s="1">
        <v>2</v>
      </c>
      <c r="E20" s="6">
        <f t="shared" si="37"/>
        <v>44825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2:106" x14ac:dyDescent="0.3">
      <c r="B21" s="1" t="s">
        <v>20</v>
      </c>
      <c r="C21" s="5">
        <v>44826</v>
      </c>
      <c r="D21" s="1">
        <v>5</v>
      </c>
      <c r="E21" s="6">
        <f t="shared" si="37"/>
        <v>44832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spans="2:106" x14ac:dyDescent="0.3">
      <c r="B22" s="1"/>
      <c r="C22" s="5"/>
      <c r="D22" s="1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2:106" x14ac:dyDescent="0.3">
      <c r="B23" s="1"/>
      <c r="C23" s="1"/>
      <c r="D23" s="1"/>
      <c r="E23" s="6">
        <f t="shared" si="37"/>
        <v>-1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2:106" x14ac:dyDescent="0.3">
      <c r="B24" s="1"/>
      <c r="C24" s="1"/>
      <c r="D24" s="1"/>
      <c r="E24" s="6">
        <f t="shared" si="37"/>
        <v>-1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2:106" x14ac:dyDescent="0.3">
      <c r="B25" s="1"/>
      <c r="C25" s="1"/>
      <c r="D25" s="1"/>
      <c r="E25" s="6">
        <f t="shared" si="37"/>
        <v>-1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2:106" x14ac:dyDescent="0.3">
      <c r="B26" s="1"/>
      <c r="C26" s="1"/>
      <c r="D26" s="1"/>
      <c r="E26" s="6">
        <f t="shared" si="37"/>
        <v>-1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2:106" x14ac:dyDescent="0.3">
      <c r="B27" s="1"/>
      <c r="C27" s="1"/>
      <c r="D27" s="1"/>
      <c r="E27" s="6">
        <f t="shared" si="37"/>
        <v>-1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spans="2:106" x14ac:dyDescent="0.3">
      <c r="B28" s="1"/>
      <c r="C28" s="1"/>
      <c r="D28" s="1"/>
      <c r="E28" s="6">
        <f t="shared" si="37"/>
        <v>-1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2:106" x14ac:dyDescent="0.3">
      <c r="B29" s="1"/>
      <c r="C29" s="1"/>
      <c r="D29" s="1"/>
      <c r="E29" s="6">
        <f t="shared" si="37"/>
        <v>-1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2:106" x14ac:dyDescent="0.3">
      <c r="B30" s="1"/>
      <c r="C30" s="1"/>
      <c r="D30" s="1"/>
      <c r="E30" s="6">
        <f t="shared" si="37"/>
        <v>-1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2:106" x14ac:dyDescent="0.3">
      <c r="B31" s="1"/>
      <c r="C31" s="1"/>
      <c r="D31" s="1"/>
      <c r="E31" s="6">
        <f t="shared" si="37"/>
        <v>-1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2:106" x14ac:dyDescent="0.3">
      <c r="B32" s="1"/>
      <c r="C32" s="1"/>
      <c r="D32" s="1"/>
      <c r="E32" s="6">
        <f t="shared" si="37"/>
        <v>-1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2:106" x14ac:dyDescent="0.3">
      <c r="B33" s="1"/>
      <c r="C33" s="1"/>
      <c r="D33" s="1"/>
      <c r="E33" s="6">
        <f t="shared" si="37"/>
        <v>-1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2:106" x14ac:dyDescent="0.3">
      <c r="B34" s="1"/>
      <c r="C34" s="1"/>
      <c r="D34" s="1"/>
      <c r="E34" s="6">
        <f t="shared" si="37"/>
        <v>-1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2:106" x14ac:dyDescent="0.3">
      <c r="B35" s="1"/>
      <c r="C35" s="1"/>
      <c r="D35" s="1"/>
      <c r="E35" s="6">
        <f t="shared" si="37"/>
        <v>-1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2:106" x14ac:dyDescent="0.3">
      <c r="B36" s="1"/>
      <c r="C36" s="1"/>
      <c r="D36" s="1"/>
      <c r="E36" s="6">
        <f t="shared" si="37"/>
        <v>-1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2:106" x14ac:dyDescent="0.3">
      <c r="B37" s="1"/>
      <c r="C37" s="1"/>
      <c r="D37" s="1"/>
      <c r="E37" s="6">
        <f t="shared" si="37"/>
        <v>-1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2:106" x14ac:dyDescent="0.3">
      <c r="B38" s="1"/>
      <c r="C38" s="1"/>
      <c r="D38" s="1"/>
      <c r="E38" s="6">
        <f t="shared" si="37"/>
        <v>-1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</sheetData>
  <conditionalFormatting sqref="F4:DB38">
    <cfRule type="expression" dxfId="1" priority="2">
      <formula>AND(F$3&gt;=$C4,F$3&lt;=$E4)</formula>
    </cfRule>
  </conditionalFormatting>
  <conditionalFormatting sqref="F2:DB38">
    <cfRule type="expression" dxfId="0" priority="1">
      <formula>F$2=$B$1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21042-D688-4821-ADB8-D58E9710D134}">
  <dimension ref="D3:F12"/>
  <sheetViews>
    <sheetView workbookViewId="0">
      <selection activeCell="D4" sqref="D4:E11"/>
    </sheetView>
  </sheetViews>
  <sheetFormatPr defaultRowHeight="15.6" x14ac:dyDescent="0.3"/>
  <cols>
    <col min="4" max="4" width="26.59765625" customWidth="1"/>
    <col min="5" max="5" width="14" customWidth="1"/>
  </cols>
  <sheetData>
    <row r="3" spans="4:6" x14ac:dyDescent="0.3">
      <c r="D3" s="14" t="s">
        <v>27</v>
      </c>
      <c r="E3" s="14" t="s">
        <v>28</v>
      </c>
      <c r="F3" s="1" t="s">
        <v>35</v>
      </c>
    </row>
    <row r="4" spans="4:6" x14ac:dyDescent="0.3">
      <c r="D4" s="1" t="s">
        <v>25</v>
      </c>
      <c r="E4" s="1">
        <v>400</v>
      </c>
      <c r="F4" s="15">
        <f>E4/E$12*100</f>
        <v>18.691588785046729</v>
      </c>
    </row>
    <row r="5" spans="4:6" x14ac:dyDescent="0.3">
      <c r="D5" s="1" t="s">
        <v>26</v>
      </c>
      <c r="E5" s="1">
        <v>500</v>
      </c>
      <c r="F5" s="15">
        <f t="shared" ref="F5:F11" si="0">E5/E$12*100</f>
        <v>23.364485981308412</v>
      </c>
    </row>
    <row r="6" spans="4:6" x14ac:dyDescent="0.3">
      <c r="D6" s="1" t="s">
        <v>29</v>
      </c>
      <c r="E6" s="1">
        <v>300</v>
      </c>
      <c r="F6" s="15">
        <f t="shared" si="0"/>
        <v>14.018691588785046</v>
      </c>
    </row>
    <row r="7" spans="4:6" x14ac:dyDescent="0.3">
      <c r="D7" s="1" t="s">
        <v>30</v>
      </c>
      <c r="E7" s="1">
        <v>300</v>
      </c>
      <c r="F7" s="15">
        <f t="shared" si="0"/>
        <v>14.018691588785046</v>
      </c>
    </row>
    <row r="8" spans="4:6" x14ac:dyDescent="0.3">
      <c r="D8" s="1" t="s">
        <v>32</v>
      </c>
      <c r="E8" s="1">
        <v>250</v>
      </c>
      <c r="F8" s="15">
        <f t="shared" si="0"/>
        <v>11.682242990654206</v>
      </c>
    </row>
    <row r="9" spans="4:6" x14ac:dyDescent="0.3">
      <c r="D9" s="1" t="s">
        <v>33</v>
      </c>
      <c r="E9" s="1">
        <v>200</v>
      </c>
      <c r="F9" s="15">
        <f t="shared" si="0"/>
        <v>9.3457943925233646</v>
      </c>
    </row>
    <row r="10" spans="4:6" x14ac:dyDescent="0.3">
      <c r="D10" s="1" t="s">
        <v>34</v>
      </c>
      <c r="E10" s="1">
        <v>150</v>
      </c>
      <c r="F10" s="15">
        <f t="shared" si="0"/>
        <v>7.009345794392523</v>
      </c>
    </row>
    <row r="11" spans="4:6" x14ac:dyDescent="0.3">
      <c r="D11" s="1" t="s">
        <v>31</v>
      </c>
      <c r="E11" s="1">
        <v>40</v>
      </c>
      <c r="F11" s="15">
        <f t="shared" si="0"/>
        <v>1.8691588785046727</v>
      </c>
    </row>
    <row r="12" spans="4:6" x14ac:dyDescent="0.3">
      <c r="E12">
        <f>SUM(E4,E5,E6,E7,E8,E9,E10,E11)</f>
        <v>2140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Thanh Tùng</dc:creator>
  <cp:lastModifiedBy>admin</cp:lastModifiedBy>
  <dcterms:created xsi:type="dcterms:W3CDTF">2022-05-24T06:43:35Z</dcterms:created>
  <dcterms:modified xsi:type="dcterms:W3CDTF">2022-05-24T09:22:10Z</dcterms:modified>
</cp:coreProperties>
</file>