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2745F57-A3E7-474D-B699-7255A2C8CBE1}" xr6:coauthVersionLast="43" xr6:coauthVersionMax="43" xr10:uidLastSave="{00000000-0000-0000-0000-000000000000}"/>
  <bookViews>
    <workbookView xWindow="-110" yWindow="-110" windowWidth="19420" windowHeight="10420" tabRatio="500" xr2:uid="{00000000-000D-0000-FFFF-FFFF00000000}"/>
  </bookViews>
  <sheets>
    <sheet name="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0" i="1" l="1"/>
  <c r="T9" i="1"/>
  <c r="T8" i="1"/>
  <c r="T7" i="1"/>
  <c r="T6" i="1"/>
  <c r="T5" i="1"/>
  <c r="T4" i="1"/>
  <c r="T3" i="1"/>
  <c r="T2" i="1"/>
  <c r="S10" i="1"/>
  <c r="S9" i="1"/>
  <c r="S8" i="1"/>
  <c r="S7" i="1"/>
  <c r="S6" i="1"/>
  <c r="S5" i="1"/>
  <c r="S4" i="1"/>
  <c r="S3" i="1"/>
  <c r="M10" i="1"/>
  <c r="M9" i="1"/>
  <c r="M8" i="1"/>
  <c r="M7" i="1"/>
  <c r="M6" i="1"/>
  <c r="M5" i="1"/>
  <c r="M4" i="1"/>
  <c r="A4" i="1"/>
  <c r="A5" i="1" s="1"/>
  <c r="A6" i="1" s="1"/>
  <c r="A7" i="1" s="1"/>
  <c r="A8" i="1" s="1"/>
  <c r="A9" i="1" s="1"/>
  <c r="A10" i="1" s="1"/>
  <c r="A3" i="1"/>
  <c r="M3" i="1"/>
  <c r="S2" i="1"/>
  <c r="M2" i="1"/>
</calcChain>
</file>

<file path=xl/sharedStrings.xml><?xml version="1.0" encoding="utf-8"?>
<sst xmlns="http://schemas.openxmlformats.org/spreadsheetml/2006/main" count="83" uniqueCount="53">
  <si>
    <t>stt</t>
  </si>
  <si>
    <t>MaNV</t>
  </si>
  <si>
    <t>Ho Va Ten</t>
  </si>
  <si>
    <t>Month</t>
  </si>
  <si>
    <t>Luong chuc danh</t>
  </si>
  <si>
    <t>Tham nien</t>
  </si>
  <si>
    <t>Le phep</t>
  </si>
  <si>
    <t>Boi duong truc</t>
  </si>
  <si>
    <t>Dieu chinh bo sung</t>
  </si>
  <si>
    <t>Phu cap doan the</t>
  </si>
  <si>
    <t>An ca</t>
  </si>
  <si>
    <t>Dien thoai</t>
  </si>
  <si>
    <t>Tong thu nhap</t>
  </si>
  <si>
    <t>BHXH</t>
  </si>
  <si>
    <t>BHYT</t>
  </si>
  <si>
    <t>BHTN</t>
  </si>
  <si>
    <t>Kinh phi cong doan</t>
  </si>
  <si>
    <t>Thue TNCn</t>
  </si>
  <si>
    <t>TONG KHAU TRU</t>
  </si>
  <si>
    <t>So tien chuyen khoan</t>
  </si>
  <si>
    <t>Cong che do</t>
  </si>
  <si>
    <t>Cong thuc te</t>
  </si>
  <si>
    <t>Ngay nghi le/phep</t>
  </si>
  <si>
    <t>Ngày truc</t>
  </si>
  <si>
    <t>KI</t>
  </si>
  <si>
    <t>So tai khoan</t>
  </si>
  <si>
    <t>Ngan hang huong</t>
  </si>
  <si>
    <t>Mail</t>
  </si>
  <si>
    <t>1</t>
  </si>
  <si>
    <t>C</t>
  </si>
  <si>
    <t>B</t>
  </si>
  <si>
    <t>A</t>
  </si>
  <si>
    <t>012130</t>
  </si>
  <si>
    <t>043211</t>
  </si>
  <si>
    <t>175662</t>
  </si>
  <si>
    <t>042971</t>
  </si>
  <si>
    <t>011350</t>
  </si>
  <si>
    <t>013969</t>
  </si>
  <si>
    <t>015282</t>
  </si>
  <si>
    <t>022917</t>
  </si>
  <si>
    <t>064660</t>
  </si>
  <si>
    <t>Nguyễn Ngọc Anh</t>
  </si>
  <si>
    <t>Lê Thị Thanh Thoảng</t>
  </si>
  <si>
    <t>Nguyễn Thị Thanh</t>
  </si>
  <si>
    <t>Trần Trung Hưng</t>
  </si>
  <si>
    <t>Nguyễn Hoàng Long</t>
  </si>
  <si>
    <t>Chu Kim Thoa</t>
  </si>
  <si>
    <t>Nguyễn Đắc Luân</t>
  </si>
  <si>
    <t>Đinh Thanh Sơn</t>
  </si>
  <si>
    <t>Nguyễn Chí Kiên</t>
  </si>
  <si>
    <t>01/2019</t>
  </si>
  <si>
    <t>ABC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</si>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</sst>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* #,##0.00\ ;\ * \(#,##0.00\);\ * \-#\ ;\ @\ "/>
    <numFmt numFmtId="165" formatCode="\ * #,##0\ ;\ * \(#,##0\);\ * \-#\ ;\ @\ 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b/>
      <sz val="11"/>
      <color rgb="FFCE181E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Border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3" fillId="0" borderId="0" xfId="1" applyNumberFormat="1" applyFont="1" applyBorder="1" applyAlignment="1" applyProtection="1">
      <alignment wrapText="1"/>
    </xf>
    <xf numFmtId="165" fontId="3" fillId="0" borderId="0" xfId="1" applyNumberFormat="1" applyFont="1" applyBorder="1" applyAlignment="1" applyProtection="1">
      <alignment wrapText="1"/>
    </xf>
    <xf numFmtId="0" fontId="3" fillId="0" borderId="0" xfId="1" applyNumberFormat="1" applyFont="1" applyBorder="1" applyAlignment="1" applyProtection="1">
      <alignment wrapText="1"/>
    </xf>
    <xf numFmtId="164" fontId="3" fillId="0" borderId="0" xfId="1" applyFont="1" applyBorder="1" applyAlignment="1" applyProtection="1">
      <alignment horizontal="center" wrapText="1"/>
    </xf>
    <xf numFmtId="49" fontId="0" fillId="0" borderId="0" xfId="0" applyNumberFormat="1" applyAlignment="1">
      <alignment horizontal="center"/>
    </xf>
    <xf numFmtId="165" fontId="4" fillId="0" borderId="0" xfId="1" applyNumberFormat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"/>
  <sheetViews>
    <sheetView tabSelected="1" topLeftCell="H1" zoomScale="90" zoomScaleNormal="90" workbookViewId="0">
      <selection activeCell="P13" sqref="P13"/>
    </sheetView>
  </sheetViews>
  <sheetFormatPr defaultRowHeight="14.5" x14ac:dyDescent="0.35"/>
  <cols>
    <col min="1" max="1" width="3.54296875" style="10" customWidth="1"/>
    <col min="2" max="2" width="7.90625" style="1" customWidth="1"/>
    <col min="3" max="3" width="18.6328125" style="1" bestFit="1" customWidth="1"/>
    <col min="4" max="4" width="7.6328125" style="1" bestFit="1" customWidth="1"/>
    <col min="5" max="5" width="15.81640625" style="1" bestFit="1" customWidth="1"/>
    <col min="6" max="6" width="7.26953125" style="1" bestFit="1" customWidth="1"/>
    <col min="7" max="8" width="8.36328125" style="1" bestFit="1" customWidth="1"/>
    <col min="9" max="9" width="10.6328125" style="1" bestFit="1" customWidth="1"/>
    <col min="10" max="12" width="8.36328125" style="1" bestFit="1" customWidth="1"/>
    <col min="13" max="13" width="10.81640625" style="1" bestFit="1" customWidth="1"/>
    <col min="14" max="14" width="8.36328125" style="1" bestFit="1" customWidth="1"/>
    <col min="15" max="16" width="8.453125" style="1" bestFit="1" customWidth="1"/>
    <col min="17" max="17" width="9" style="1" bestFit="1" customWidth="1"/>
    <col min="18" max="18" width="8.453125" style="1" bestFit="1" customWidth="1"/>
    <col min="19" max="19" width="10" style="1" bestFit="1" customWidth="1"/>
    <col min="20" max="20" width="10.81640625" style="1" bestFit="1" customWidth="1"/>
    <col min="21" max="21" width="6.453125" style="1" bestFit="1" customWidth="1"/>
    <col min="22" max="22" width="6.6328125" style="1" bestFit="1" customWidth="1"/>
    <col min="23" max="23" width="7" style="1" bestFit="1" customWidth="1"/>
    <col min="24" max="24" width="5.7265625" style="1" bestFit="1" customWidth="1"/>
    <col min="25" max="25" width="3.26953125" style="1" bestFit="1" customWidth="1"/>
    <col min="26" max="26" width="11.54296875" style="1" bestFit="1" customWidth="1"/>
    <col min="27" max="27" width="6.08984375" style="1" bestFit="1" customWidth="1"/>
    <col min="28" max="28" width="4.7265625" style="1" bestFit="1" customWidth="1"/>
    <col min="29" max="1025" width="9.08984375" style="1" customWidth="1"/>
  </cols>
  <sheetData>
    <row r="1" spans="1:28" s="2" customFormat="1" ht="42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5" t="s">
        <v>25</v>
      </c>
      <c r="AA1" s="5" t="s">
        <v>26</v>
      </c>
      <c r="AB1" s="5" t="s">
        <v>27</v>
      </c>
    </row>
    <row r="2" spans="1:28" ht="18" customHeight="1" x14ac:dyDescent="0.35">
      <c r="A2" s="10" t="s">
        <v>28</v>
      </c>
      <c r="B2" s="1" t="s">
        <v>32</v>
      </c>
      <c r="C2" s="1" t="s">
        <v>41</v>
      </c>
      <c r="D2" s="1" t="s">
        <v>50</v>
      </c>
      <c r="E2" s="11">
        <v>17500324</v>
      </c>
      <c r="F2" s="6">
        <v>508800</v>
      </c>
      <c r="G2" s="7">
        <v>232222</v>
      </c>
      <c r="H2" s="7">
        <v>464444.44444444502</v>
      </c>
      <c r="I2" s="7">
        <v>464444.44444444502</v>
      </c>
      <c r="J2" s="8">
        <v>464444.44444444502</v>
      </c>
      <c r="K2" s="7">
        <v>464444.44444444502</v>
      </c>
      <c r="L2" s="7">
        <v>464444.44444444502</v>
      </c>
      <c r="M2" s="7">
        <f>SUM(E2:L2)</f>
        <v>20563568.22222222</v>
      </c>
      <c r="N2" s="7">
        <v>464444.44444444502</v>
      </c>
      <c r="O2" s="7">
        <v>464444.44444444502</v>
      </c>
      <c r="P2" s="7">
        <v>464444.44444444502</v>
      </c>
      <c r="Q2" s="7">
        <v>464444.44444444502</v>
      </c>
      <c r="R2" s="7">
        <v>464444.44444444502</v>
      </c>
      <c r="S2" s="7">
        <f>SUM(N2:R2)</f>
        <v>2322222.2222222253</v>
      </c>
      <c r="T2" s="7">
        <f>M2-S2</f>
        <v>18241345.999999996</v>
      </c>
      <c r="U2" s="9">
        <v>27</v>
      </c>
      <c r="V2" s="9">
        <v>26</v>
      </c>
      <c r="W2" s="9">
        <v>1</v>
      </c>
      <c r="X2" s="9">
        <v>1</v>
      </c>
      <c r="Y2" s="9" t="s">
        <v>29</v>
      </c>
      <c r="Z2" s="1">
        <v>464444.44444444502</v>
      </c>
      <c r="AA2" s="1" t="s">
        <v>51</v>
      </c>
      <c r="AB2" s="1" t="s">
        <v>52</v>
      </c>
    </row>
    <row r="3" spans="1:28" ht="18" customHeight="1" x14ac:dyDescent="0.35">
      <c r="A3" s="10">
        <f>A2+1</f>
        <v>2</v>
      </c>
      <c r="B3" s="1" t="s">
        <v>33</v>
      </c>
      <c r="C3" s="1" t="s">
        <v>42</v>
      </c>
      <c r="D3" s="1" t="s">
        <v>50</v>
      </c>
      <c r="E3" s="11">
        <v>17500325</v>
      </c>
      <c r="F3" s="6">
        <v>508801</v>
      </c>
      <c r="G3" s="7">
        <v>232223</v>
      </c>
      <c r="H3" s="7">
        <v>464444.44444444502</v>
      </c>
      <c r="I3" s="7">
        <v>464444.44444444502</v>
      </c>
      <c r="J3" s="8">
        <v>464444.44444444502</v>
      </c>
      <c r="K3" s="7">
        <v>464444.44444444502</v>
      </c>
      <c r="L3" s="7">
        <v>464444.44444444502</v>
      </c>
      <c r="M3" s="7">
        <f>SUM(E3:L3)</f>
        <v>20563571.22222222</v>
      </c>
      <c r="N3" s="7">
        <v>464444.44444444502</v>
      </c>
      <c r="O3" s="7">
        <v>464444.44444444502</v>
      </c>
      <c r="P3" s="7">
        <v>464444.44444444502</v>
      </c>
      <c r="Q3" s="7">
        <v>464444.44444444502</v>
      </c>
      <c r="R3" s="7">
        <v>464444.44444444502</v>
      </c>
      <c r="S3" s="7">
        <f t="shared" ref="S3:S10" si="0">SUM(N3:R3)</f>
        <v>2322222.2222222253</v>
      </c>
      <c r="T3" s="7">
        <f t="shared" ref="T3:T10" si="1">M3-S3</f>
        <v>18241348.999999996</v>
      </c>
      <c r="U3" s="9">
        <v>27</v>
      </c>
      <c r="V3" s="9">
        <v>26</v>
      </c>
      <c r="W3" s="9">
        <v>1</v>
      </c>
      <c r="X3" s="9">
        <v>1</v>
      </c>
      <c r="Y3" s="9" t="s">
        <v>30</v>
      </c>
      <c r="Z3" s="1">
        <v>464444.44444444502</v>
      </c>
      <c r="AA3" s="1" t="s">
        <v>51</v>
      </c>
      <c r="AB3" s="1" t="s">
        <v>52</v>
      </c>
    </row>
    <row r="4" spans="1:28" ht="18" customHeight="1" x14ac:dyDescent="0.35">
      <c r="A4" s="10">
        <f t="shared" ref="A4:A10" si="2">A3+1</f>
        <v>3</v>
      </c>
      <c r="B4" s="1" t="s">
        <v>34</v>
      </c>
      <c r="C4" s="1" t="s">
        <v>43</v>
      </c>
      <c r="D4" s="1" t="s">
        <v>50</v>
      </c>
      <c r="E4" s="11">
        <v>17500326</v>
      </c>
      <c r="F4" s="6">
        <v>508802</v>
      </c>
      <c r="G4" s="7">
        <v>232224</v>
      </c>
      <c r="H4" s="7">
        <v>464444.44444444502</v>
      </c>
      <c r="I4" s="7">
        <v>464444.44444444502</v>
      </c>
      <c r="J4" s="8">
        <v>464444.44444444502</v>
      </c>
      <c r="K4" s="7">
        <v>464444.44444444502</v>
      </c>
      <c r="L4" s="7">
        <v>464444.44444444502</v>
      </c>
      <c r="M4" s="7">
        <f t="shared" ref="M4:M10" si="3">SUM(E4:L4)</f>
        <v>20563574.22222222</v>
      </c>
      <c r="N4" s="7">
        <v>464444.44444444502</v>
      </c>
      <c r="O4" s="7">
        <v>464444.44444444502</v>
      </c>
      <c r="P4" s="7">
        <v>464444.44444444502</v>
      </c>
      <c r="Q4" s="7">
        <v>464444.44444444502</v>
      </c>
      <c r="R4" s="7">
        <v>464444.44444444502</v>
      </c>
      <c r="S4" s="7">
        <f t="shared" si="0"/>
        <v>2322222.2222222253</v>
      </c>
      <c r="T4" s="7">
        <f t="shared" si="1"/>
        <v>18241351.999999996</v>
      </c>
      <c r="U4" s="9">
        <v>27</v>
      </c>
      <c r="V4" s="9">
        <v>26</v>
      </c>
      <c r="W4" s="9">
        <v>1</v>
      </c>
      <c r="X4" s="9">
        <v>1</v>
      </c>
      <c r="Y4" s="9" t="s">
        <v>31</v>
      </c>
      <c r="Z4" s="1">
        <v>464444.44444444502</v>
      </c>
      <c r="AA4" s="1" t="s">
        <v>51</v>
      </c>
      <c r="AB4" s="1" t="s">
        <v>52</v>
      </c>
    </row>
    <row r="5" spans="1:28" ht="18" customHeight="1" x14ac:dyDescent="0.35">
      <c r="A5" s="10">
        <f t="shared" si="2"/>
        <v>4</v>
      </c>
      <c r="B5" s="1" t="s">
        <v>35</v>
      </c>
      <c r="C5" s="1" t="s">
        <v>44</v>
      </c>
      <c r="D5" s="1" t="s">
        <v>50</v>
      </c>
      <c r="E5" s="11">
        <v>17500327</v>
      </c>
      <c r="F5" s="6">
        <v>508803</v>
      </c>
      <c r="G5" s="7">
        <v>232225</v>
      </c>
      <c r="H5" s="7">
        <v>464444.44444444502</v>
      </c>
      <c r="I5" s="7">
        <v>464444.44444444502</v>
      </c>
      <c r="J5" s="8">
        <v>464444.44444444502</v>
      </c>
      <c r="K5" s="7">
        <v>464444.44444444502</v>
      </c>
      <c r="L5" s="7">
        <v>464444.44444444502</v>
      </c>
      <c r="M5" s="7">
        <f t="shared" si="3"/>
        <v>20563577.22222222</v>
      </c>
      <c r="N5" s="7">
        <v>464444.44444444502</v>
      </c>
      <c r="O5" s="7">
        <v>464444.44444444502</v>
      </c>
      <c r="P5" s="7">
        <v>464444.44444444502</v>
      </c>
      <c r="Q5" s="7">
        <v>464444.44444444502</v>
      </c>
      <c r="R5" s="7">
        <v>464444.44444444502</v>
      </c>
      <c r="S5" s="7">
        <f t="shared" si="0"/>
        <v>2322222.2222222253</v>
      </c>
      <c r="T5" s="7">
        <f t="shared" si="1"/>
        <v>18241354.999999996</v>
      </c>
      <c r="U5" s="9">
        <v>27</v>
      </c>
      <c r="V5" s="9">
        <v>26</v>
      </c>
      <c r="W5" s="9">
        <v>1</v>
      </c>
      <c r="X5" s="9">
        <v>1</v>
      </c>
      <c r="Y5" s="9" t="s">
        <v>29</v>
      </c>
      <c r="Z5" s="1">
        <v>464444.44444444502</v>
      </c>
      <c r="AA5" s="1" t="s">
        <v>51</v>
      </c>
      <c r="AB5" s="1" t="s">
        <v>52</v>
      </c>
    </row>
    <row r="6" spans="1:28" ht="18" customHeight="1" x14ac:dyDescent="0.35">
      <c r="A6" s="10">
        <f t="shared" si="2"/>
        <v>5</v>
      </c>
      <c r="B6" s="1" t="s">
        <v>36</v>
      </c>
      <c r="C6" s="1" t="s">
        <v>45</v>
      </c>
      <c r="D6" s="1" t="s">
        <v>50</v>
      </c>
      <c r="E6" s="11">
        <v>17500328</v>
      </c>
      <c r="F6" s="6">
        <v>508804</v>
      </c>
      <c r="G6" s="7">
        <v>232226</v>
      </c>
      <c r="H6" s="7">
        <v>464444.44444444502</v>
      </c>
      <c r="I6" s="7">
        <v>464444.44444444502</v>
      </c>
      <c r="J6" s="8">
        <v>464444.44444444502</v>
      </c>
      <c r="K6" s="7">
        <v>464444.44444444502</v>
      </c>
      <c r="L6" s="7">
        <v>464444.44444444502</v>
      </c>
      <c r="M6" s="7">
        <f t="shared" si="3"/>
        <v>20563580.22222222</v>
      </c>
      <c r="N6" s="7">
        <v>464444.44444444502</v>
      </c>
      <c r="O6" s="7">
        <v>464444.44444444502</v>
      </c>
      <c r="P6" s="7">
        <v>464444.44444444502</v>
      </c>
      <c r="Q6" s="7">
        <v>464444.44444444502</v>
      </c>
      <c r="R6" s="7">
        <v>464444.44444444502</v>
      </c>
      <c r="S6" s="7">
        <f t="shared" si="0"/>
        <v>2322222.2222222253</v>
      </c>
      <c r="T6" s="7">
        <f t="shared" si="1"/>
        <v>18241357.999999996</v>
      </c>
      <c r="U6" s="9">
        <v>27</v>
      </c>
      <c r="V6" s="9">
        <v>26</v>
      </c>
      <c r="W6" s="9">
        <v>1</v>
      </c>
      <c r="X6" s="9">
        <v>1</v>
      </c>
      <c r="Y6" s="9" t="s">
        <v>30</v>
      </c>
      <c r="Z6" s="1">
        <v>464444.44444444502</v>
      </c>
      <c r="AA6" s="1" t="s">
        <v>51</v>
      </c>
      <c r="AB6" s="1" t="s">
        <v>52</v>
      </c>
    </row>
    <row r="7" spans="1:28" ht="18" customHeight="1" x14ac:dyDescent="0.35">
      <c r="A7" s="10">
        <f t="shared" si="2"/>
        <v>6</v>
      </c>
      <c r="B7" s="1" t="s">
        <v>37</v>
      </c>
      <c r="C7" s="1" t="s">
        <v>46</v>
      </c>
      <c r="D7" s="1" t="s">
        <v>50</v>
      </c>
      <c r="E7" s="11">
        <v>17500329</v>
      </c>
      <c r="F7" s="6">
        <v>508805</v>
      </c>
      <c r="G7" s="7">
        <v>232227</v>
      </c>
      <c r="H7" s="7">
        <v>464444.44444444502</v>
      </c>
      <c r="I7" s="7">
        <v>464444.44444444502</v>
      </c>
      <c r="J7" s="8">
        <v>464444.44444444502</v>
      </c>
      <c r="K7" s="7">
        <v>464444.44444444502</v>
      </c>
      <c r="L7" s="7">
        <v>464444.44444444502</v>
      </c>
      <c r="M7" s="7">
        <f t="shared" si="3"/>
        <v>20563583.22222222</v>
      </c>
      <c r="N7" s="7">
        <v>464444.44444444502</v>
      </c>
      <c r="O7" s="7">
        <v>464444.44444444502</v>
      </c>
      <c r="P7" s="7">
        <v>464444.44444444502</v>
      </c>
      <c r="Q7" s="7">
        <v>464444.44444444502</v>
      </c>
      <c r="R7" s="7">
        <v>464444.44444444502</v>
      </c>
      <c r="S7" s="7">
        <f t="shared" si="0"/>
        <v>2322222.2222222253</v>
      </c>
      <c r="T7" s="7">
        <f t="shared" si="1"/>
        <v>18241360.999999996</v>
      </c>
      <c r="U7" s="9">
        <v>27</v>
      </c>
      <c r="V7" s="9">
        <v>26</v>
      </c>
      <c r="W7" s="9">
        <v>1</v>
      </c>
      <c r="X7" s="9">
        <v>1</v>
      </c>
      <c r="Y7" s="9" t="s">
        <v>31</v>
      </c>
      <c r="Z7" s="1">
        <v>464444.44444444502</v>
      </c>
      <c r="AA7" s="1" t="s">
        <v>51</v>
      </c>
      <c r="AB7" s="1" t="s">
        <v>52</v>
      </c>
    </row>
    <row r="8" spans="1:28" ht="18" customHeight="1" x14ac:dyDescent="0.35">
      <c r="A8" s="10">
        <f t="shared" si="2"/>
        <v>7</v>
      </c>
      <c r="B8" s="1" t="s">
        <v>38</v>
      </c>
      <c r="C8" s="1" t="s">
        <v>47</v>
      </c>
      <c r="D8" s="1" t="s">
        <v>50</v>
      </c>
      <c r="E8" s="11">
        <v>17500330</v>
      </c>
      <c r="F8" s="6">
        <v>508806</v>
      </c>
      <c r="G8" s="7">
        <v>232228</v>
      </c>
      <c r="H8" s="7">
        <v>464444.44444444502</v>
      </c>
      <c r="I8" s="7">
        <v>464444.44444444502</v>
      </c>
      <c r="J8" s="8">
        <v>464444.44444444502</v>
      </c>
      <c r="K8" s="7">
        <v>464444.44444444502</v>
      </c>
      <c r="L8" s="7">
        <v>464444.44444444502</v>
      </c>
      <c r="M8" s="7">
        <f t="shared" si="3"/>
        <v>20563586.22222222</v>
      </c>
      <c r="N8" s="7">
        <v>464444.44444444502</v>
      </c>
      <c r="O8" s="7">
        <v>464444.44444444502</v>
      </c>
      <c r="P8" s="7">
        <v>464444.44444444502</v>
      </c>
      <c r="Q8" s="7">
        <v>464444.44444444502</v>
      </c>
      <c r="R8" s="7">
        <v>464444.44444444502</v>
      </c>
      <c r="S8" s="7">
        <f t="shared" si="0"/>
        <v>2322222.2222222253</v>
      </c>
      <c r="T8" s="7">
        <f t="shared" si="1"/>
        <v>18241363.999999996</v>
      </c>
      <c r="U8" s="9">
        <v>27</v>
      </c>
      <c r="V8" s="9">
        <v>26</v>
      </c>
      <c r="W8" s="9">
        <v>1</v>
      </c>
      <c r="X8" s="9">
        <v>1</v>
      </c>
      <c r="Y8" s="9" t="s">
        <v>29</v>
      </c>
      <c r="Z8" s="1">
        <v>464444.44444444502</v>
      </c>
      <c r="AA8" s="1" t="s">
        <v>51</v>
      </c>
      <c r="AB8" s="1" t="s">
        <v>52</v>
      </c>
    </row>
    <row r="9" spans="1:28" ht="18" customHeight="1" x14ac:dyDescent="0.35">
      <c r="A9" s="10">
        <f t="shared" si="2"/>
        <v>8</v>
      </c>
      <c r="B9" s="1" t="s">
        <v>39</v>
      </c>
      <c r="C9" s="1" t="s">
        <v>48</v>
      </c>
      <c r="D9" s="1" t="s">
        <v>50</v>
      </c>
      <c r="E9" s="11">
        <v>17500331</v>
      </c>
      <c r="F9" s="6">
        <v>508807</v>
      </c>
      <c r="G9" s="7">
        <v>232229</v>
      </c>
      <c r="H9" s="7">
        <v>464444.44444444502</v>
      </c>
      <c r="I9" s="7">
        <v>464444.44444444502</v>
      </c>
      <c r="J9" s="8">
        <v>464444.44444444502</v>
      </c>
      <c r="K9" s="7">
        <v>464444.44444444502</v>
      </c>
      <c r="L9" s="7">
        <v>464444.44444444502</v>
      </c>
      <c r="M9" s="7">
        <f t="shared" si="3"/>
        <v>20563589.22222222</v>
      </c>
      <c r="N9" s="7">
        <v>464444.44444444502</v>
      </c>
      <c r="O9" s="7">
        <v>464444.44444444502</v>
      </c>
      <c r="P9" s="7">
        <v>464444.44444444502</v>
      </c>
      <c r="Q9" s="7">
        <v>464444.44444444502</v>
      </c>
      <c r="R9" s="7">
        <v>464444.44444444502</v>
      </c>
      <c r="S9" s="7">
        <f t="shared" si="0"/>
        <v>2322222.2222222253</v>
      </c>
      <c r="T9" s="7">
        <f t="shared" si="1"/>
        <v>18241366.999999996</v>
      </c>
      <c r="U9" s="9">
        <v>27</v>
      </c>
      <c r="V9" s="9">
        <v>26</v>
      </c>
      <c r="W9" s="9">
        <v>1</v>
      </c>
      <c r="X9" s="9">
        <v>1</v>
      </c>
      <c r="Y9" s="9" t="s">
        <v>30</v>
      </c>
      <c r="Z9" s="1">
        <v>464444.44444444502</v>
      </c>
      <c r="AA9" s="1" t="s">
        <v>51</v>
      </c>
      <c r="AB9" s="1" t="s">
        <v>52</v>
      </c>
    </row>
    <row r="10" spans="1:28" ht="18" customHeight="1" x14ac:dyDescent="0.35">
      <c r="A10" s="10">
        <f t="shared" si="2"/>
        <v>9</v>
      </c>
      <c r="B10" s="1" t="s">
        <v>40</v>
      </c>
      <c r="C10" s="1" t="s">
        <v>49</v>
      </c>
      <c r="D10" s="1" t="s">
        <v>50</v>
      </c>
      <c r="E10" s="11">
        <v>17500332</v>
      </c>
      <c r="F10" s="6">
        <v>508808</v>
      </c>
      <c r="G10" s="7">
        <v>232230</v>
      </c>
      <c r="H10" s="7">
        <v>464444.44444444502</v>
      </c>
      <c r="I10" s="7">
        <v>464444.44444444502</v>
      </c>
      <c r="J10" s="8">
        <v>464444.44444444502</v>
      </c>
      <c r="K10" s="7">
        <v>464444.44444444502</v>
      </c>
      <c r="L10" s="7">
        <v>464444.44444444502</v>
      </c>
      <c r="M10" s="7">
        <f t="shared" si="3"/>
        <v>20563592.22222222</v>
      </c>
      <c r="N10" s="7">
        <v>464444.44444444502</v>
      </c>
      <c r="O10" s="7">
        <v>464444.44444444502</v>
      </c>
      <c r="P10" s="7">
        <v>464444.44444444502</v>
      </c>
      <c r="Q10" s="7">
        <v>464444.44444444502</v>
      </c>
      <c r="R10" s="7">
        <v>464444.44444444502</v>
      </c>
      <c r="S10" s="7">
        <f t="shared" si="0"/>
        <v>2322222.2222222253</v>
      </c>
      <c r="T10" s="7">
        <f t="shared" si="1"/>
        <v>18241369.999999996</v>
      </c>
      <c r="U10" s="9">
        <v>27</v>
      </c>
      <c r="V10" s="9">
        <v>26</v>
      </c>
      <c r="W10" s="9">
        <v>1</v>
      </c>
      <c r="X10" s="9">
        <v>1</v>
      </c>
      <c r="Y10" s="9" t="s">
        <v>31</v>
      </c>
      <c r="Z10" s="1">
        <v>464444.44444444502</v>
      </c>
      <c r="AA10" s="1" t="s">
        <v>51</v>
      </c>
      <c r="AB10" s="1" t="s">
        <v>52</v>
      </c>
    </row>
    <row r="11" spans="1:28" ht="18" customHeight="1" x14ac:dyDescent="0.35">
      <c r="E11" s="11"/>
      <c r="F11" s="6"/>
      <c r="G11" s="7"/>
      <c r="H11" s="7"/>
      <c r="I11" s="7"/>
      <c r="J11" s="8"/>
      <c r="K11" s="7"/>
      <c r="L11" s="7"/>
      <c r="M11" s="7"/>
      <c r="N11" s="7"/>
      <c r="O11" s="7"/>
      <c r="P11" s="7"/>
      <c r="Q11" s="7"/>
      <c r="R11" s="7"/>
      <c r="S11" s="7"/>
      <c r="T11" s="7"/>
      <c r="U11" s="9"/>
      <c r="V11" s="9"/>
      <c r="W11" s="9"/>
      <c r="X11" s="9"/>
      <c r="Y11" s="9"/>
    </row>
    <row r="12" spans="1:28" ht="18" customHeight="1" x14ac:dyDescent="0.35">
      <c r="E12" s="11"/>
      <c r="F12" s="6"/>
      <c r="G12" s="7"/>
      <c r="H12" s="7"/>
      <c r="I12" s="7"/>
      <c r="J12" s="8"/>
      <c r="K12" s="7"/>
      <c r="L12" s="7"/>
      <c r="M12" s="7"/>
      <c r="N12" s="7"/>
      <c r="O12" s="7"/>
      <c r="P12" s="7"/>
      <c r="Q12" s="7"/>
      <c r="R12" s="7"/>
      <c r="S12" s="7"/>
      <c r="T12" s="7"/>
      <c r="U12" s="9"/>
      <c r="V12" s="9"/>
      <c r="W12" s="9"/>
      <c r="X12" s="9"/>
      <c r="Y12" s="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43</cp:revision>
  <dcterms:created xsi:type="dcterms:W3CDTF">2006-09-16T00:00:00Z</dcterms:created>
  <dcterms:modified xsi:type="dcterms:W3CDTF">2019-05-17T10:49:08Z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