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nguye\Desktop\Regiser Test cases\"/>
    </mc:Choice>
  </mc:AlternateContent>
  <xr:revisionPtr revIDLastSave="0" documentId="13_ncr:1_{96E14760-3855-48E9-9AF4-F278B9F2FE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ummary" sheetId="1" r:id="rId1"/>
    <sheet name="Test cases" sheetId="2" r:id="rId2"/>
    <sheet name="Evid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" l="1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  <c r="E5" i="1"/>
  <c r="D5" i="1"/>
  <c r="C5" i="1"/>
  <c r="B5" i="1"/>
  <c r="A5" i="1" l="1"/>
</calcChain>
</file>

<file path=xl/sharedStrings.xml><?xml version="1.0" encoding="utf-8"?>
<sst xmlns="http://schemas.openxmlformats.org/spreadsheetml/2006/main" count="362" uniqueCount="177">
  <si>
    <t>Key</t>
  </si>
  <si>
    <t>Tính năng</t>
  </si>
  <si>
    <t>API</t>
  </si>
  <si>
    <t>Type</t>
  </si>
  <si>
    <t>Input</t>
  </si>
  <si>
    <t>Description</t>
  </si>
  <si>
    <t>Ouput</t>
  </si>
  <si>
    <t>Result</t>
  </si>
  <si>
    <t>Evidence</t>
  </si>
  <si>
    <t>FAILED</t>
  </si>
  <si>
    <t>Tổng số test cases</t>
  </si>
  <si>
    <t>PASSED</t>
  </si>
  <si>
    <t>TODO</t>
  </si>
  <si>
    <t>PENDING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</si>
  <si>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</si>
  <si>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</si>
  <si>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</si>
  <si>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</si>
  <si>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</si>
  <si>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</si>
  <si>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</si>
  <si>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</si>
  <si>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</si>
  <si>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</si>
  <si>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</si>
  <si>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</si>
  <si>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</si>
  <si>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</si>
  <si>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</si>
  <si>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</si>
  <si>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</si>
  <si>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</si>
  <si>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</si>
  <si>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</si>
  <si>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</si>
  <si>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</si>
  <si>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</si>
  <si>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</si>
  <si>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</si>
  <si>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</si>
  <si>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</si>
  <si>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</si>
  <si>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</si>
  <si>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Đăng ký người dùng mới</t>
  </si>
  <si>
    <t>Kiểm tra giá trị biên(biên độ dài của số điện thoại)</t>
  </si>
  <si>
    <t>Kiểm tra giá trị biên "Độ dài số điện thoại", biên dưới -1</t>
  </si>
  <si>
    <t>/v1/auth/register</t>
  </si>
  <si>
    <t>SĐT: 098571827
MK: Aa@123456</t>
  </si>
  <si>
    <t>TC001 EVD: PASSED</t>
  </si>
  <si>
    <t>SDT: 0395480971
MK: Aa@123456</t>
  </si>
  <si>
    <t>Kiểm tra giá trị biên "Độ dài số điện thoại", hợp lệ</t>
  </si>
  <si>
    <t>SDT: 039548097133
MK: Aa@123456</t>
  </si>
  <si>
    <t>Kiểm tra giá trị biên "Độ dài số điện thoại", biên trên +1</t>
  </si>
  <si>
    <t>HTTP code 200
Trả về transactionID &amp; expireTime</t>
  </si>
  <si>
    <t>Http Code 400
errorCode ER107,
message : Phone number invalid</t>
  </si>
  <si>
    <t>Kiểm tra giá trị</t>
  </si>
  <si>
    <t>Kiểm tra có nhập số điện thoại hay không</t>
  </si>
  <si>
    <t>SDT: null
MK: Aa@123456</t>
  </si>
  <si>
    <t>Http Code 400
errorCode ER_114,
message : Phone number required</t>
  </si>
  <si>
    <t>SDT: ""
MK: Aa@123456</t>
  </si>
  <si>
    <t>NOTE</t>
  </si>
  <si>
    <t>Failed, đã sửa</t>
  </si>
  <si>
    <t>Kiểm tra với số điện thoại chứa ký tự đặc biệt</t>
  </si>
  <si>
    <t>SDT: 039567183a
MK: Aa@123456</t>
  </si>
  <si>
    <t>Kiểm tra với số điện thoại chứa chữ cái</t>
  </si>
  <si>
    <t>SDT: 039567183A
MK: Aa@123456</t>
  </si>
  <si>
    <t>SDT: 039567183@
MK: Aa@123456</t>
  </si>
  <si>
    <t>Kiểm tra với trường hợp không nhập mật khẩu</t>
  </si>
  <si>
    <t>Kiểm tra với trường hợp nhập mật khẩu ngắn hơn độ dài yêu cầu (8 ký tự)</t>
  </si>
  <si>
    <t>Kiểm tra với mật khẩu có đủ độ dài, có chữ cái hoa thường và số thiếu ký tự đặc biệt</t>
  </si>
  <si>
    <t>Kiểm tra với mật khẩu có đủ độ dài, có chữ số, có chữ hoa, thiếu chữ viết thường</t>
  </si>
  <si>
    <t>Kiểm tra với mật khẩu có đủ độ dài, có chữ số, có chữ thường, thiếu chữ hoa</t>
  </si>
  <si>
    <t>Kiểm tra với mật khẩu có đủ độ dài, có chữ cái hoa thường và ký tự đặc biệt, thiếu chữ số.</t>
  </si>
  <si>
    <t>Kiểm tra giá trị biên (Biên dưới)</t>
  </si>
  <si>
    <t>SDT: 0395480971
MK: null</t>
  </si>
  <si>
    <t>SDT: 0395480971
MK: ""</t>
  </si>
  <si>
    <t>SDT: 0395480971
MK: Abc123#</t>
  </si>
  <si>
    <t>SDT: 0395480971
MK: A@@123456</t>
  </si>
  <si>
    <t>Kiểm tra số lần gửi OTP trong ngày, đã gửi dưới 5 lần</t>
  </si>
  <si>
    <t>Kiểm tra số lần gửi OTP trong ngày, đã gửi 5 lần</t>
  </si>
  <si>
    <t>Kiểm tra số lần gửi OTP</t>
  </si>
  <si>
    <t>SDT: 0395480971
MK: Aa@123456
Đã bấm gửi OTP (gọi api register) 3 lần</t>
  </si>
  <si>
    <t>SDT: 0395480971
MK: Aa@123456
Đã bấm gửi OTP (gọi api register) 5 lần</t>
  </si>
  <si>
    <t>Xác thực tài khoản</t>
  </si>
  <si>
    <t>Kiểm tra trường hợp không nhập OTP</t>
  </si>
  <si>
    <t>Kiểm tra transactionId</t>
  </si>
  <si>
    <t>Kiểm tra giá trị OTP</t>
  </si>
  <si>
    <t>transactionId hợp lệ
Otp: null</t>
  </si>
  <si>
    <t>transactionId hợp lệ
Otp: ""</t>
  </si>
  <si>
    <t>Kiểm tra trường hợp không truyền transactionId</t>
  </si>
  <si>
    <t>OTP: OTP hợp lệ được gửi từ trước
TransactionId: null</t>
  </si>
  <si>
    <t>OTP: OTP hợp lệ được gửi từ trước
TransactionId: ""</t>
  </si>
  <si>
    <t xml:space="preserve"> </t>
  </si>
  <si>
    <t xml:space="preserve">Kiểm tra transactionId &amp; OTP </t>
  </si>
  <si>
    <t>Trường hợp xác thực thành công</t>
  </si>
  <si>
    <t>OTP: OTP được gửi
TransactionId: id được trả về khi đăng ký thành công</t>
  </si>
  <si>
    <t>OTP: OTP được gửi về
TransactionId: id sai không tồn tại</t>
  </si>
  <si>
    <t>Kiểm tra số lần nhập sai OTP</t>
  </si>
  <si>
    <t>Kiểm tra với transactionId không đúng</t>
  </si>
  <si>
    <t>Kiểm tra với trường hợp OTP không đúng</t>
  </si>
  <si>
    <t>OTP: Không đúng
TransactionId: id được trả về khi đăng ký thành công</t>
  </si>
  <si>
    <t>Nhập sai OTP trong số lần cho phép (không quá 5 lần)</t>
  </si>
  <si>
    <t>Nhập sai OTP quá số lần cho phép (quá 5 lần)</t>
  </si>
  <si>
    <t>Nhập OTP sai lần thứ 3</t>
  </si>
  <si>
    <t>Nhập OTP sai lần thứ 6</t>
  </si>
  <si>
    <t>Kiểm tra mật khẩu cũ và mật khẩu mới</t>
  </si>
  <si>
    <t>oldPassword:null
newPassword:"Aa@12345678"
phoneNumber: "0395480971"</t>
  </si>
  <si>
    <t>oldPassword:""
newPassword:"Aa@12345678"
phoneNumber:"0395480971"</t>
  </si>
  <si>
    <t>oldPassword:"Aa@123456"
newPassword:null
phoneNumber: "0395480971"</t>
  </si>
  <si>
    <t>oldPassword:"Aa@123456"
newPassword:""
phoneNumber: "0395480971"</t>
  </si>
  <si>
    <t>Nhập số điện thoại hợp lệ, có trong hệ thống, nhập mật khẩu mới nhưng không nhập mật khẩu cũ</t>
  </si>
  <si>
    <t>Nhập số điện thoại hợp lệ, có trong hệ thống, nhập mật khẩu cũ nhưng không nhập mật khẩu mới</t>
  </si>
  <si>
    <t>Cập nhật mật khẩu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</si>
  <si>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</si>
  <si>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</si>
  <si>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</si>
  <si>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</si>
  <si>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</si>
  <si>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</si>
  <si>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</si>
  <si>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</si>
  <si>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</si>
  <si>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</si>
  <si>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</si>
  <si>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</si>
  <si>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</si>
  <si>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</si>
  <si>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</si>
  <si>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</si>
  <si>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</si>
  <si>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</si>
  <si>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</si>
  <si>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</si>
  <si>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</si>
  <si>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</si>
  <si>
    <t>TC052</t>
  </si>
  <si>
    <t>TC053</t>
  </si>
  <si>
    <t>TC054</t>
  </si>
  <si>
    <t>TC055</t>
  </si>
  <si>
    <t>TC056</t>
  </si>
  <si>
    <t>Kiểm tra với trường hợp nhập mật khẩu mới ngắn hơn độ dài yêu cầu (8 ký tự)</t>
  </si>
  <si>
    <t>Kiểm tra với mật khẩu mới có đủ độ dài, có chữ cái hoa thường và số thiếu ký tự đặc biệt</t>
  </si>
  <si>
    <t>Kiểm tra với mật khẩu mới có đủ độ dài, có chữ số, có chữ hoa, thiếu chữ viết thường</t>
  </si>
  <si>
    <t>Kiểm tra với mật khẩu mới có đủ độ dài, có chữ số, có chữ thường, thiếu chữ hoa</t>
  </si>
  <si>
    <t>Kiểm tra với mật khẩu mới có đủ độ dài, có chữ cái hoa thường và ký tự đặc biệt, thiếu chữ số.</t>
  </si>
  <si>
    <t>oldPassword:"Aa@123456"
newPassword:"123"
phoneNumber: "0395480971"</t>
  </si>
  <si>
    <t>oldPassword:"Aa@123456"
newPassword:"Aa112345678"
phoneNumber: "0395480971"</t>
  </si>
  <si>
    <t>oldPassword:"Aa@123456"
newPassword:"AAA@12345678"
phoneNumber: "0395480971"</t>
  </si>
  <si>
    <t>oldPassword:"Aa@123456"
newPassword:"aaa@12345678"
phoneNumber: "0395480971"</t>
  </si>
  <si>
    <t>oldPassword:"Aa@123456"
newPassword:"Aa@adkjfhkj"
phoneNumber: "0395480971"</t>
  </si>
  <si>
    <t>Kiểm tra mật khẩu mới</t>
  </si>
  <si>
    <t>Kiểm tra số lần nhập sai mật khẩu cũ</t>
  </si>
  <si>
    <t>/v1/auth/activate</t>
  </si>
  <si>
    <t>/v1/auth/change-password</t>
  </si>
  <si>
    <t>Nhập sai lần đầu tiên
oldPassword:"Aa@1234561"
newPassword:"Aa@1234567"
phoneNumber: "0395480971"</t>
  </si>
  <si>
    <t>Nhập sai lần thứ 3
oldPassword:"Aa@1234561"
newPassword:"Aa@1234567"
phoneNumber: "0395480971"</t>
  </si>
  <si>
    <t>Nhập sai lần thứ 5
oldPassword:"Aa@1234561"
newPassword:"Aa@1234567"
phoneNumber: "0395480971"</t>
  </si>
  <si>
    <t>Kiểm tra giá trị mật khẩu cũ</t>
  </si>
  <si>
    <t>Kiểm tra giá trị số điện thoại</t>
  </si>
  <si>
    <t>Kiểm tra số điện thoại đã được đăng ký chưa</t>
  </si>
  <si>
    <t>Kiểm tra với trường hợp mật khẩu cũ đúng, số điện thoại đã được đăng ký, mật khẩu mới hợp lệ</t>
  </si>
  <si>
    <t>Kiểm tra khi nhập sai mật khẩu cũ của cùng 1 số điện thoại quá 5 lần</t>
  </si>
  <si>
    <t>Kiểm tra khi nhập sai mật khẩu cũ của cùng 1 số điện thoại không quá 5 lần</t>
  </si>
  <si>
    <t>Kiểm tra khi nhập sai mật khẩu cũ của cùng 1 số điện thoại Không quá 5 lần</t>
  </si>
  <si>
    <t>Http Code 400
errorCode ER_400,
message : Password required</t>
  </si>
  <si>
    <t>Http Code 400
errorCode ER103,
message : Password is not strong enough</t>
  </si>
  <si>
    <t>Chưa sửa</t>
  </si>
  <si>
    <t>Đã sửa</t>
  </si>
  <si>
    <t>SDT: 0395480972
MK: aa@123456</t>
  </si>
  <si>
    <t>SDT: 0395480972
MK: Matkhau@</t>
  </si>
  <si>
    <t>SDT: 0395480972
MK: Aa1234567</t>
  </si>
  <si>
    <t>Http Code 400
errorCode ER_400,
message : Daily OTP Limit reached!</t>
  </si>
  <si>
    <t>Failed:</t>
  </si>
  <si>
    <t>Http Code 400
errorCode ER_110,
message : OTP required!</t>
  </si>
  <si>
    <t>Http Code 400
errorCode ER_115,
message : TransactionId required!</t>
  </si>
  <si>
    <t>fixed:</t>
  </si>
  <si>
    <t>Thông báo Đăng ký thành công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</si>
</sst>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wrapText="1"/>
    </xf>
    <xf numFmtId="0" fontId="5" fillId="0" borderId="1" xfId="1" applyFont="1" applyBorder="1" applyAlignment="1">
      <alignment wrapText="1"/>
    </xf>
    <xf numFmtId="0" fontId="4" fillId="0" borderId="0" xfId="0" applyFont="1"/>
    <xf numFmtId="0" fontId="4" fillId="0" borderId="1" xfId="0" applyFont="1" applyBorder="1"/>
    <xf numFmtId="0" fontId="6" fillId="0" borderId="0" xfId="0" applyFont="1"/>
    <xf numFmtId="0" fontId="1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Thống kê trạng thái test case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7F1-473B-A2AC-2C4B15EBA7B9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7F1-473B-A2AC-2C4B15EBA7B9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7F1-473B-A2AC-2C4B15EBA7B9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7F1-473B-A2AC-2C4B15EBA7B9}"/>
              </c:ext>
            </c:extLst>
          </c:dPt>
          <c:dLbls>
            <c:dLbl>
              <c:idx val="0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1"/>
                  </a:solidFill>
                  <a:round/>
                </a:ln>
                <a:effectLst>
                  <a:outerShdw blurRad="50800" dist="38100" dir="2700000" algn="tl" rotWithShape="0">
                    <a:schemeClr val="accent1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37F1-473B-A2AC-2C4B15EBA7B9}"/>
                </c:ext>
              </c:extLst>
            </c:dLbl>
            <c:dLbl>
              <c:idx val="1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2"/>
                  </a:solidFill>
                  <a:round/>
                </a:ln>
                <a:effectLst>
                  <a:outerShdw blurRad="50800" dist="38100" dir="2700000" algn="tl" rotWithShape="0">
                    <a:schemeClr val="accent2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37F1-473B-A2AC-2C4B15EBA7B9}"/>
                </c:ext>
              </c:extLst>
            </c:dLbl>
            <c:dLbl>
              <c:idx val="2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3"/>
                  </a:solidFill>
                  <a:round/>
                </a:ln>
                <a:effectLst>
                  <a:outerShdw blurRad="50800" dist="38100" dir="2700000" algn="tl" rotWithShape="0">
                    <a:schemeClr val="accent3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3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37F1-473B-A2AC-2C4B15EBA7B9}"/>
                </c:ext>
              </c:extLst>
            </c:dLbl>
            <c:dLbl>
              <c:idx val="3"/>
              <c:spPr>
                <a:solidFill>
                  <a:schemeClr val="lt1">
                    <a:alpha val="90000"/>
                  </a:schemeClr>
                </a:solidFill>
                <a:ln w="12700" cap="flat" cmpd="sng" algn="ctr">
                  <a:solidFill>
                    <a:schemeClr val="accent4"/>
                  </a:solidFill>
                  <a:round/>
                </a:ln>
                <a:effectLst>
                  <a:outerShdw blurRad="50800" dist="38100" dir="2700000" algn="tl" rotWithShape="0">
                    <a:schemeClr val="accent4">
                      <a:lumMod val="75000"/>
                      <a:alpha val="40000"/>
                    </a:schemeClr>
                  </a:outerShdw>
                </a:effectLst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0" i="0" u="none" strike="noStrike" kern="1200" baseline="0">
                      <a:solidFill>
                        <a:schemeClr val="accent4"/>
                      </a:solidFill>
                      <a:effectLst/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37F1-473B-A2AC-2C4B15EBA7B9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5B9BD5"/>
                </a:solidFill>
                <a:round/>
              </a:ln>
              <a:effectLst>
                <a:outerShdw blurRad="50800" dist="38100" dir="2700000" algn="tl" rotWithShape="0">
                  <a:srgbClr val="5B9BD5">
                    <a:lumMod val="75000"/>
                    <a:alpha val="40000"/>
                  </a:srgbClr>
                </a:outerShdw>
              </a:effectLst>
            </c:sp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Summary!$B$4:$E$4</c:f>
              <c:strCache>
                <c:ptCount val="4"/>
                <c:pt idx="0">
                  <c:v>PASSED</c:v>
                </c:pt>
                <c:pt idx="1">
                  <c:v>FAILED</c:v>
                </c:pt>
                <c:pt idx="2">
                  <c:v>TODO</c:v>
                </c:pt>
                <c:pt idx="3">
                  <c:v>PENDING</c:v>
                </c:pt>
              </c:strCache>
            </c:strRef>
          </c:cat>
          <c:val>
            <c:numRef>
              <c:f>Summary!$B$5:$E$5</c:f>
              <c:numCache>
                <c:formatCode>General</c:formatCode>
                <c:ptCount val="4"/>
                <c:pt idx="0">
                  <c:v>18</c:v>
                </c:pt>
                <c:pt idx="1">
                  <c:v>4</c:v>
                </c:pt>
                <c:pt idx="2">
                  <c:v>17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5-41BE-9CDD-C835E54216F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594360</xdr:colOff>
      <xdr:row>2</xdr:row>
      <xdr:rowOff>179070</xdr:rowOff>
    </xdr:from>
    <xdr:to>
      <xdr:col>14</xdr:col>
      <xdr:colOff>289560</xdr:colOff>
      <xdr:row>17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2EEA0-6421-77E0-9BD3-B7A541E43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2</xdr:row>
      <xdr:rowOff>167640</xdr:rowOff>
    </xdr:from>
    <xdr:to>
      <xdr:col>23</xdr:col>
      <xdr:colOff>361881</xdr:colOff>
      <xdr:row>28</xdr:row>
      <xdr:rowOff>177928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F45102-C832-AD11-226D-D21BC5F28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4700" y="533400"/>
          <a:ext cx="13155861" cy="888806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23</xdr:col>
      <xdr:colOff>211366</xdr:colOff>
      <xdr:row>80</xdr:row>
      <xdr:rowOff>115078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BB1E71-A319-760B-743A-FD0781D73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7080" y="9875520"/>
          <a:ext cx="13012966" cy="89928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24</xdr:col>
      <xdr:colOff>344820</xdr:colOff>
      <xdr:row>134</xdr:row>
      <xdr:rowOff>289554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D99D06-A648-5BD1-88EF-80F35553B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07080" y="19202400"/>
          <a:ext cx="13756020" cy="1019317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165</xdr:row>
      <xdr:rowOff>0</xdr:rowOff>
    </xdr:from>
    <xdr:to>
      <xdr:col>23</xdr:col>
      <xdr:colOff>239945</xdr:colOff>
      <xdr:row>190</xdr:row>
      <xdr:rowOff>4048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0182EDF-BDD6-72D6-F3C8-FA7F26787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7080" y="30175200"/>
          <a:ext cx="13041545" cy="853559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215</xdr:row>
      <xdr:rowOff>0</xdr:rowOff>
    </xdr:from>
    <xdr:to>
      <xdr:col>23</xdr:col>
      <xdr:colOff>430472</xdr:colOff>
      <xdr:row>242</xdr:row>
      <xdr:rowOff>82261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C9A100D-CFB7-2160-4ABA-777DDC21C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07080" y="39319200"/>
          <a:ext cx="13232072" cy="929769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269</xdr:row>
      <xdr:rowOff>0</xdr:rowOff>
    </xdr:from>
    <xdr:to>
      <xdr:col>23</xdr:col>
      <xdr:colOff>306629</xdr:colOff>
      <xdr:row>296</xdr:row>
      <xdr:rowOff>6626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DC11CF6-2FE3-CD29-EE32-129D49639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07080" y="49194720"/>
          <a:ext cx="13108229" cy="9211961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322</xdr:row>
      <xdr:rowOff>0</xdr:rowOff>
    </xdr:from>
    <xdr:to>
      <xdr:col>23</xdr:col>
      <xdr:colOff>382840</xdr:colOff>
      <xdr:row>349</xdr:row>
      <xdr:rowOff>182763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7CAB95F-CD30-C8D8-0A1C-CA93B7D29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07080" y="58887360"/>
          <a:ext cx="13184440" cy="9402487"/>
        </a:xfrm>
        <a:prstGeom prst="rect">
          <a:avLst/>
        </a:prstGeom>
      </xdr:spPr>
    </xdr:pic>
    <xdr:clientData/>
  </xdr:twoCellAnchor>
  <xdr:twoCellAnchor editAs="oneCell">
    <xdr:from>
      <xdr:col>2</xdr:col>
      <xdr:colOff>105623</xdr:colOff>
      <xdr:row>376</xdr:row>
      <xdr:rowOff>0</xdr:rowOff>
    </xdr:from>
    <xdr:to>
      <xdr:col>24</xdr:col>
      <xdr:colOff>174179</xdr:colOff>
      <xdr:row>403</xdr:row>
      <xdr:rowOff>25103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11D3BD5-D611-7BBB-448F-AB5EB298E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17682" y="68082059"/>
          <a:ext cx="13512952" cy="915000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405</xdr:row>
      <xdr:rowOff>0</xdr:rowOff>
    </xdr:from>
    <xdr:to>
      <xdr:col>16</xdr:col>
      <xdr:colOff>254000</xdr:colOff>
      <xdr:row>421</xdr:row>
      <xdr:rowOff>223924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60F8845-C371-11CF-A813-28C2CE176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86000" y="130925455"/>
          <a:ext cx="8820727" cy="5396287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423</xdr:row>
      <xdr:rowOff>0</xdr:rowOff>
    </xdr:from>
    <xdr:to>
      <xdr:col>18</xdr:col>
      <xdr:colOff>438728</xdr:colOff>
      <xdr:row>440</xdr:row>
      <xdr:rowOff>300952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8BB8928-7FD2-2845-2C2F-68AE1AC73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86000" y="136744364"/>
          <a:ext cx="10229273" cy="579658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442</xdr:row>
      <xdr:rowOff>1</xdr:rowOff>
    </xdr:from>
    <xdr:to>
      <xdr:col>17</xdr:col>
      <xdr:colOff>588819</xdr:colOff>
      <xdr:row>460</xdr:row>
      <xdr:rowOff>291939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9F4ED73-185D-3D07-1EB6-F68DC1A1F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86000" y="142886546"/>
          <a:ext cx="9767455" cy="611084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462</xdr:row>
      <xdr:rowOff>0</xdr:rowOff>
    </xdr:from>
    <xdr:to>
      <xdr:col>15</xdr:col>
      <xdr:colOff>577273</xdr:colOff>
      <xdr:row>478</xdr:row>
      <xdr:rowOff>249069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107E924-B16E-0D25-33B1-853A08793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86000" y="149352000"/>
          <a:ext cx="8532091" cy="5421433"/>
        </a:xfrm>
        <a:prstGeom prst="rect">
          <a:avLst/>
        </a:prstGeom>
      </xdr:spPr>
    </xdr:pic>
    <xdr:clientData/>
  </xdr:twoCellAnchor>
  <xdr:twoCellAnchor editAs="oneCell">
    <xdr:from>
      <xdr:col>19</xdr:col>
      <xdr:colOff>1</xdr:colOff>
      <xdr:row>462</xdr:row>
      <xdr:rowOff>0</xdr:rowOff>
    </xdr:from>
    <xdr:to>
      <xdr:col>33</xdr:col>
      <xdr:colOff>548319</xdr:colOff>
      <xdr:row>479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5417CF5-812D-2249-6DC1-6190D5C2D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649201" y="149618700"/>
          <a:ext cx="9082718" cy="55054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480</xdr:row>
      <xdr:rowOff>1</xdr:rowOff>
    </xdr:from>
    <xdr:to>
      <xdr:col>19</xdr:col>
      <xdr:colOff>166255</xdr:colOff>
      <xdr:row>500</xdr:row>
      <xdr:rowOff>72530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6743C92-92B8-0BFB-5ED3-0E742F663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272145" y="159604365"/>
          <a:ext cx="10529455" cy="672271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502</xdr:row>
      <xdr:rowOff>0</xdr:rowOff>
    </xdr:from>
    <xdr:to>
      <xdr:col>19</xdr:col>
      <xdr:colOff>124691</xdr:colOff>
      <xdr:row>521</xdr:row>
      <xdr:rowOff>13763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F745DA0-03CE-35BD-8D68-DEA797E56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272145" y="166919564"/>
          <a:ext cx="10487891" cy="6331435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522</xdr:row>
      <xdr:rowOff>0</xdr:rowOff>
    </xdr:from>
    <xdr:to>
      <xdr:col>17</xdr:col>
      <xdr:colOff>457201</xdr:colOff>
      <xdr:row>539</xdr:row>
      <xdr:rowOff>109539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3D75C31-FC6F-7407-708C-C0E8AAFB8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272146" y="173569745"/>
          <a:ext cx="9601200" cy="576219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541</xdr:row>
      <xdr:rowOff>0</xdr:rowOff>
    </xdr:from>
    <xdr:to>
      <xdr:col>23</xdr:col>
      <xdr:colOff>278050</xdr:colOff>
      <xdr:row>564</xdr:row>
      <xdr:rowOff>297250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016A4DC-2BF8-0389-4619-024792503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72145" y="179887418"/>
          <a:ext cx="13079650" cy="794495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567</xdr:row>
      <xdr:rowOff>0</xdr:rowOff>
    </xdr:from>
    <xdr:to>
      <xdr:col>23</xdr:col>
      <xdr:colOff>392366</xdr:colOff>
      <xdr:row>593</xdr:row>
      <xdr:rowOff>52303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7B6F656-CB6B-0537-D5A9-133E9FB5A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72145" y="188532655"/>
          <a:ext cx="13193966" cy="869753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595</xdr:row>
      <xdr:rowOff>0</xdr:rowOff>
    </xdr:from>
    <xdr:to>
      <xdr:col>23</xdr:col>
      <xdr:colOff>230419</xdr:colOff>
      <xdr:row>615</xdr:row>
      <xdr:rowOff>84933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FAA819B6-5453-7430-DCFF-127E5C20D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72145" y="197842909"/>
          <a:ext cx="13032019" cy="6735115"/>
        </a:xfrm>
        <a:prstGeom prst="rect">
          <a:avLst/>
        </a:prstGeom>
      </xdr:spPr>
    </xdr:pic>
    <xdr:clientData/>
  </xdr:twoCellAnchor>
  <xdr:twoCellAnchor editAs="oneCell">
    <xdr:from>
      <xdr:col>27</xdr:col>
      <xdr:colOff>595747</xdr:colOff>
      <xdr:row>594</xdr:row>
      <xdr:rowOff>318654</xdr:rowOff>
    </xdr:from>
    <xdr:to>
      <xdr:col>45</xdr:col>
      <xdr:colOff>166257</xdr:colOff>
      <xdr:row>614</xdr:row>
      <xdr:rowOff>130501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D2D9DBA-CE43-6E03-786E-85CB87218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107892" y="197829054"/>
          <a:ext cx="10543310" cy="646202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616</xdr:row>
      <xdr:rowOff>0</xdr:rowOff>
    </xdr:from>
    <xdr:to>
      <xdr:col>18</xdr:col>
      <xdr:colOff>180110</xdr:colOff>
      <xdr:row>634</xdr:row>
      <xdr:rowOff>116659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7C3AA38-B5A5-07D7-B7C5-9830A3DE1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272145" y="204825600"/>
          <a:ext cx="9933710" cy="610182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636</xdr:row>
      <xdr:rowOff>0</xdr:rowOff>
    </xdr:from>
    <xdr:to>
      <xdr:col>16</xdr:col>
      <xdr:colOff>554182</xdr:colOff>
      <xdr:row>653</xdr:row>
      <xdr:rowOff>311934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3E4AEA5-0466-D0F3-87A2-E4EDD2882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272145" y="211475782"/>
          <a:ext cx="9088582" cy="596458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656</xdr:row>
      <xdr:rowOff>0</xdr:rowOff>
    </xdr:from>
    <xdr:to>
      <xdr:col>23</xdr:col>
      <xdr:colOff>154208</xdr:colOff>
      <xdr:row>680</xdr:row>
      <xdr:rowOff>12372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EA0B761-8393-9BC5-51DF-CA55D3E12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272145" y="218125964"/>
          <a:ext cx="12955808" cy="799259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636</xdr:row>
      <xdr:rowOff>1</xdr:rowOff>
    </xdr:from>
    <xdr:to>
      <xdr:col>38</xdr:col>
      <xdr:colOff>277091</xdr:colOff>
      <xdr:row>654</xdr:row>
      <xdr:rowOff>226738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5B1C500-48C3-6716-E8CA-EEB59883C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4464145" y="211475783"/>
          <a:ext cx="10030691" cy="6211900"/>
        </a:xfrm>
        <a:prstGeom prst="rect">
          <a:avLst/>
        </a:prstGeom>
      </xdr:spPr>
    </xdr:pic>
    <xdr:clientData/>
  </xdr:twoCellAnchor>
  <xdr:twoCellAnchor editAs="oneCell">
    <xdr:from>
      <xdr:col>2</xdr:col>
      <xdr:colOff>1</xdr:colOff>
      <xdr:row>682</xdr:row>
      <xdr:rowOff>0</xdr:rowOff>
    </xdr:from>
    <xdr:to>
      <xdr:col>18</xdr:col>
      <xdr:colOff>554183</xdr:colOff>
      <xdr:row>701</xdr:row>
      <xdr:rowOff>7557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5457D5B-5DD5-17E0-DCFB-F09A75EB3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272146" y="226771200"/>
          <a:ext cx="10307782" cy="6325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5"/>
  <sheetViews>
    <sheetView tabSelected="1" zoomScale="85" workbookViewId="0">
      <selection activeCell="R20" sqref="R20"/>
    </sheetView>
  </sheetViews>
  <sheetFormatPr defaultRowHeight="14.4" x14ac:dyDescent="0.3"/>
  <cols>
    <col min="1" max="1" width="20.21875" customWidth="1"/>
    <col min="2" max="2" width="10.109375" customWidth="1"/>
  </cols>
  <sheetData>
    <row r="4" spans="1:5" x14ac:dyDescent="0.3">
      <c r="A4" s="1" t="s">
        <v>10</v>
      </c>
      <c r="B4" s="1" t="s">
        <v>11</v>
      </c>
      <c r="C4" s="1" t="s">
        <v>9</v>
      </c>
      <c r="D4" s="1" t="s">
        <v>12</v>
      </c>
      <c r="E4" s="1" t="s">
        <v>13</v>
      </c>
    </row>
    <row r="5" spans="1:5" x14ac:dyDescent="0.3">
      <c r="A5" s="1">
        <f>SUM(B5:E5)</f>
        <v>40</v>
      </c>
      <c r="B5" s="1">
        <f>COUNTIF('Test cases'!H:H, "PASSED")</f>
        <v>18</v>
      </c>
      <c r="C5" s="1">
        <f>COUNTIF('Test cases'!H:H, "FAILED")</f>
        <v>4</v>
      </c>
      <c r="D5" s="1">
        <f>COUNTIF('Test cases'!H:H, "TODO")</f>
        <v>17</v>
      </c>
      <c r="E5" s="1">
        <f>COUNTIF('Test cases'!H:H, "PENDING")</f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DFDC7-F4FC-498B-B233-B5113A3720F8}">
  <dimension ref="A1:J57"/>
  <sheetViews>
    <sheetView topLeftCell="A19" zoomScale="85" workbookViewId="0">
      <selection activeCell="I25" sqref="I25"/>
    </sheetView>
  </sheetViews>
  <sheetFormatPr defaultRowHeight="15.6" x14ac:dyDescent="0.3"/>
  <cols>
    <col min="1" max="1" width="8.88671875" style="7"/>
    <col min="2" max="2" width="27.88671875" style="7" customWidth="1"/>
    <col min="3" max="3" width="20.21875" style="7" customWidth="1"/>
    <col min="4" max="4" width="34.6640625" style="7" customWidth="1"/>
    <col min="5" max="5" width="30.109375" style="7" customWidth="1"/>
    <col min="6" max="6" width="31.88671875" style="7" customWidth="1"/>
    <col min="7" max="7" width="35.5546875" style="7" customWidth="1"/>
    <col min="8" max="8" width="18.44140625" style="7" customWidth="1"/>
    <col min="9" max="9" width="20.77734375" style="7" customWidth="1"/>
    <col min="10" max="10" width="11.77734375" style="7" customWidth="1"/>
    <col min="11" max="16384" width="8.88671875" style="6"/>
  </cols>
  <sheetData>
    <row r="1" spans="1:10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60</v>
      </c>
    </row>
    <row r="2" spans="1:10" ht="46.8" x14ac:dyDescent="0.3">
      <c r="A2" s="4" t="s">
        <v>14</v>
      </c>
      <c r="B2" s="4" t="s">
        <v>43</v>
      </c>
      <c r="C2" s="4" t="s">
        <v>46</v>
      </c>
      <c r="D2" s="4" t="s">
        <v>44</v>
      </c>
      <c r="E2" s="4" t="s">
        <v>47</v>
      </c>
      <c r="F2" s="4" t="s">
        <v>45</v>
      </c>
      <c r="G2" s="4" t="s">
        <v>54</v>
      </c>
      <c r="H2" s="4" t="s">
        <v>11</v>
      </c>
      <c r="I2" s="5" t="str">
        <f>HYPERLINK("#Evidence!B4", "Evidence TC001")</f>
        <v>Evidence TC001</v>
      </c>
      <c r="J2" s="4"/>
    </row>
    <row r="3" spans="1:10" ht="31.2" x14ac:dyDescent="0.3">
      <c r="A3" s="4" t="s">
        <v>15</v>
      </c>
      <c r="B3" s="4" t="s">
        <v>43</v>
      </c>
      <c r="C3" s="4" t="s">
        <v>46</v>
      </c>
      <c r="D3" s="4" t="s">
        <v>44</v>
      </c>
      <c r="E3" s="4" t="s">
        <v>49</v>
      </c>
      <c r="F3" s="4" t="s">
        <v>50</v>
      </c>
      <c r="G3" s="4" t="s">
        <v>53</v>
      </c>
      <c r="H3" s="4" t="s">
        <v>11</v>
      </c>
      <c r="I3" s="5" t="str">
        <f>HYPERLINK("#Evidence!B55", "Evidence TC002")</f>
        <v>Evidence TC002</v>
      </c>
      <c r="J3" s="4"/>
    </row>
    <row r="4" spans="1:10" ht="46.8" x14ac:dyDescent="0.3">
      <c r="A4" s="4" t="s">
        <v>16</v>
      </c>
      <c r="B4" s="4" t="s">
        <v>43</v>
      </c>
      <c r="C4" s="4" t="s">
        <v>46</v>
      </c>
      <c r="D4" s="4" t="s">
        <v>44</v>
      </c>
      <c r="E4" s="4" t="s">
        <v>51</v>
      </c>
      <c r="F4" s="4" t="s">
        <v>52</v>
      </c>
      <c r="G4" s="4" t="s">
        <v>54</v>
      </c>
      <c r="H4" s="4" t="s">
        <v>11</v>
      </c>
      <c r="I4" s="5" t="str">
        <f>HYPERLINK("#Evidence!B106", "Evidence TC003")</f>
        <v>Evidence TC003</v>
      </c>
      <c r="J4" s="4"/>
    </row>
    <row r="5" spans="1:10" ht="46.8" x14ac:dyDescent="0.3">
      <c r="A5" s="4" t="s">
        <v>17</v>
      </c>
      <c r="B5" s="4" t="s">
        <v>43</v>
      </c>
      <c r="C5" s="4" t="s">
        <v>46</v>
      </c>
      <c r="D5" s="4" t="s">
        <v>55</v>
      </c>
      <c r="E5" s="4" t="s">
        <v>57</v>
      </c>
      <c r="F5" s="4" t="s">
        <v>56</v>
      </c>
      <c r="G5" s="4" t="s">
        <v>58</v>
      </c>
      <c r="H5" s="4" t="s">
        <v>9</v>
      </c>
      <c r="I5" s="5" t="str">
        <f>HYPERLINK("#Evidence!B216", "Evidence TC004")</f>
        <v>Evidence TC004</v>
      </c>
      <c r="J5" s="5" t="s">
        <v>61</v>
      </c>
    </row>
    <row r="6" spans="1:10" ht="46.8" x14ac:dyDescent="0.3">
      <c r="A6" s="4" t="s">
        <v>18</v>
      </c>
      <c r="B6" s="4" t="s">
        <v>43</v>
      </c>
      <c r="C6" s="4" t="s">
        <v>46</v>
      </c>
      <c r="D6" s="4" t="s">
        <v>55</v>
      </c>
      <c r="E6" s="4" t="s">
        <v>59</v>
      </c>
      <c r="F6" s="4" t="s">
        <v>56</v>
      </c>
      <c r="G6" s="4" t="s">
        <v>58</v>
      </c>
      <c r="H6" s="4" t="s">
        <v>11</v>
      </c>
      <c r="I6" s="5" t="str">
        <f>HYPERLINK("#Evidence!B166", "Evidence TC005")</f>
        <v>Evidence TC005</v>
      </c>
      <c r="J6" s="5"/>
    </row>
    <row r="7" spans="1:10" ht="46.8" x14ac:dyDescent="0.3">
      <c r="A7" s="4" t="s">
        <v>19</v>
      </c>
      <c r="B7" s="4" t="s">
        <v>43</v>
      </c>
      <c r="C7" s="4" t="s">
        <v>46</v>
      </c>
      <c r="D7" s="4" t="s">
        <v>55</v>
      </c>
      <c r="E7" s="4" t="s">
        <v>63</v>
      </c>
      <c r="F7" s="4" t="s">
        <v>64</v>
      </c>
      <c r="G7" s="4" t="s">
        <v>54</v>
      </c>
      <c r="H7" s="4" t="s">
        <v>11</v>
      </c>
      <c r="I7" s="5" t="str">
        <f>HYPERLINK("#Evidence!B270", "Evidence TC006")</f>
        <v>Evidence TC006</v>
      </c>
      <c r="J7" s="4"/>
    </row>
    <row r="8" spans="1:10" ht="46.8" x14ac:dyDescent="0.3">
      <c r="A8" s="4" t="s">
        <v>20</v>
      </c>
      <c r="B8" s="4" t="s">
        <v>43</v>
      </c>
      <c r="C8" s="4" t="s">
        <v>46</v>
      </c>
      <c r="D8" s="4" t="s">
        <v>55</v>
      </c>
      <c r="E8" s="4" t="s">
        <v>65</v>
      </c>
      <c r="F8" s="4" t="s">
        <v>64</v>
      </c>
      <c r="G8" s="4" t="s">
        <v>54</v>
      </c>
      <c r="H8" s="4" t="s">
        <v>11</v>
      </c>
      <c r="I8" s="5" t="str">
        <f>HYPERLINK("#Evidence!B323", "Evidence TC007")</f>
        <v>Evidence TC007</v>
      </c>
      <c r="J8" s="4"/>
    </row>
    <row r="9" spans="1:10" ht="46.8" x14ac:dyDescent="0.3">
      <c r="A9" s="4" t="s">
        <v>21</v>
      </c>
      <c r="B9" s="4" t="s">
        <v>43</v>
      </c>
      <c r="C9" s="4" t="s">
        <v>46</v>
      </c>
      <c r="D9" s="4" t="s">
        <v>55</v>
      </c>
      <c r="E9" s="4" t="s">
        <v>66</v>
      </c>
      <c r="F9" s="4" t="s">
        <v>62</v>
      </c>
      <c r="G9" s="4" t="s">
        <v>54</v>
      </c>
      <c r="H9" s="4" t="s">
        <v>11</v>
      </c>
      <c r="I9" s="5" t="str">
        <f>HYPERLINK("#Evidence!B377", "Evidence TC008")</f>
        <v>Evidence TC008</v>
      </c>
      <c r="J9" s="4"/>
    </row>
    <row r="10" spans="1:10" ht="46.8" x14ac:dyDescent="0.3">
      <c r="A10" s="4" t="s">
        <v>22</v>
      </c>
      <c r="B10" s="4" t="s">
        <v>43</v>
      </c>
      <c r="C10" s="4" t="s">
        <v>46</v>
      </c>
      <c r="D10" s="4" t="s">
        <v>55</v>
      </c>
      <c r="E10" s="4" t="s">
        <v>75</v>
      </c>
      <c r="F10" s="4" t="s">
        <v>67</v>
      </c>
      <c r="G10" s="4" t="s">
        <v>164</v>
      </c>
      <c r="H10" s="4" t="s">
        <v>11</v>
      </c>
      <c r="I10" s="9" t="str">
        <f>HYPERLINK("#Evidence!B406", "Evidence TC009")</f>
        <v>Evidence TC009</v>
      </c>
      <c r="J10" s="4"/>
    </row>
    <row r="11" spans="1:10" ht="46.8" x14ac:dyDescent="0.3">
      <c r="A11" s="4" t="s">
        <v>23</v>
      </c>
      <c r="B11" s="4" t="s">
        <v>43</v>
      </c>
      <c r="C11" s="4" t="s">
        <v>46</v>
      </c>
      <c r="D11" s="4" t="s">
        <v>55</v>
      </c>
      <c r="E11" s="4" t="s">
        <v>74</v>
      </c>
      <c r="F11" s="4" t="s">
        <v>67</v>
      </c>
      <c r="G11" s="4" t="s">
        <v>164</v>
      </c>
      <c r="H11" s="4" t="s">
        <v>11</v>
      </c>
      <c r="I11" s="9" t="str">
        <f>HYPERLINK("#Evidence!B424", "Evidence TC010")</f>
        <v>Evidence TC010</v>
      </c>
      <c r="J11" s="4"/>
    </row>
    <row r="12" spans="1:10" ht="62.4" x14ac:dyDescent="0.3">
      <c r="A12" s="4" t="s">
        <v>24</v>
      </c>
      <c r="B12" s="4" t="s">
        <v>43</v>
      </c>
      <c r="C12" s="4" t="s">
        <v>46</v>
      </c>
      <c r="D12" s="4" t="s">
        <v>73</v>
      </c>
      <c r="E12" s="4" t="s">
        <v>76</v>
      </c>
      <c r="F12" s="4" t="s">
        <v>68</v>
      </c>
      <c r="G12" s="4" t="s">
        <v>165</v>
      </c>
      <c r="H12" s="4" t="s">
        <v>11</v>
      </c>
      <c r="I12" s="9" t="str">
        <f>HYPERLINK("#Evidence!B443", "Evidence TC011")</f>
        <v>Evidence TC011</v>
      </c>
      <c r="J12" s="4"/>
    </row>
    <row r="13" spans="1:10" ht="62.4" x14ac:dyDescent="0.3">
      <c r="A13" s="4" t="s">
        <v>25</v>
      </c>
      <c r="B13" s="4" t="s">
        <v>43</v>
      </c>
      <c r="C13" s="4" t="s">
        <v>46</v>
      </c>
      <c r="D13" s="4" t="s">
        <v>55</v>
      </c>
      <c r="E13" s="4" t="s">
        <v>77</v>
      </c>
      <c r="F13" s="4" t="s">
        <v>70</v>
      </c>
      <c r="G13" s="4" t="s">
        <v>165</v>
      </c>
      <c r="H13" s="4" t="s">
        <v>9</v>
      </c>
      <c r="I13" s="9" t="str">
        <f>HYPERLINK("#Evidence!B463", "Evidence TC012")</f>
        <v>Evidence TC012</v>
      </c>
      <c r="J13" s="4"/>
    </row>
    <row r="14" spans="1:10" ht="62.4" x14ac:dyDescent="0.3">
      <c r="A14" s="4" t="s">
        <v>26</v>
      </c>
      <c r="B14" s="4" t="s">
        <v>43</v>
      </c>
      <c r="C14" s="4" t="s">
        <v>46</v>
      </c>
      <c r="D14" s="4" t="s">
        <v>55</v>
      </c>
      <c r="E14" s="4" t="s">
        <v>168</v>
      </c>
      <c r="F14" s="4" t="s">
        <v>71</v>
      </c>
      <c r="G14" s="4" t="s">
        <v>165</v>
      </c>
      <c r="H14" s="4" t="s">
        <v>11</v>
      </c>
      <c r="I14" s="9" t="str">
        <f>HYPERLINK("#Evidence!B481", "Evidence TC013")</f>
        <v>Evidence TC013</v>
      </c>
      <c r="J14" s="4"/>
    </row>
    <row r="15" spans="1:10" ht="62.4" x14ac:dyDescent="0.3">
      <c r="A15" s="4" t="s">
        <v>27</v>
      </c>
      <c r="B15" s="4" t="s">
        <v>43</v>
      </c>
      <c r="C15" s="4" t="s">
        <v>46</v>
      </c>
      <c r="D15" s="4" t="s">
        <v>55</v>
      </c>
      <c r="E15" s="4" t="s">
        <v>169</v>
      </c>
      <c r="F15" s="4" t="s">
        <v>72</v>
      </c>
      <c r="G15" s="4" t="s">
        <v>165</v>
      </c>
      <c r="H15" s="4" t="s">
        <v>11</v>
      </c>
      <c r="I15" s="9" t="str">
        <f>HYPERLINK("#Evidence!B503", "Evidence TC014")</f>
        <v>Evidence TC014</v>
      </c>
    </row>
    <row r="16" spans="1:10" ht="62.4" x14ac:dyDescent="0.3">
      <c r="A16" s="4" t="s">
        <v>28</v>
      </c>
      <c r="B16" s="4" t="s">
        <v>43</v>
      </c>
      <c r="C16" s="4" t="s">
        <v>46</v>
      </c>
      <c r="D16" s="4" t="s">
        <v>55</v>
      </c>
      <c r="E16" s="4" t="s">
        <v>170</v>
      </c>
      <c r="F16" s="4" t="s">
        <v>69</v>
      </c>
      <c r="G16" s="4" t="s">
        <v>165</v>
      </c>
      <c r="H16" s="4" t="s">
        <v>11</v>
      </c>
      <c r="I16" s="9" t="str">
        <f>HYPERLINK("#Evidence!B523", "Evidence TC015")</f>
        <v>Evidence TC015</v>
      </c>
      <c r="J16" s="4"/>
    </row>
    <row r="17" spans="1:10" ht="62.4" x14ac:dyDescent="0.3">
      <c r="A17" s="4" t="s">
        <v>29</v>
      </c>
      <c r="B17" s="4" t="s">
        <v>43</v>
      </c>
      <c r="C17" s="4" t="s">
        <v>46</v>
      </c>
      <c r="D17" s="4" t="s">
        <v>80</v>
      </c>
      <c r="E17" s="4" t="s">
        <v>81</v>
      </c>
      <c r="F17" s="4" t="s">
        <v>78</v>
      </c>
      <c r="G17" s="4" t="s">
        <v>53</v>
      </c>
      <c r="H17" s="4" t="s">
        <v>11</v>
      </c>
      <c r="I17" s="9" t="str">
        <f>HYPERLINK("#Evidence!B542", "Evidence TC016")</f>
        <v>Evidence TC016</v>
      </c>
      <c r="J17" s="4"/>
    </row>
    <row r="18" spans="1:10" ht="62.4" x14ac:dyDescent="0.3">
      <c r="A18" s="4" t="s">
        <v>30</v>
      </c>
      <c r="B18" s="4" t="s">
        <v>43</v>
      </c>
      <c r="C18" s="4" t="s">
        <v>46</v>
      </c>
      <c r="D18" s="4" t="s">
        <v>80</v>
      </c>
      <c r="E18" s="4" t="s">
        <v>82</v>
      </c>
      <c r="F18" s="4" t="s">
        <v>79</v>
      </c>
      <c r="G18" s="4" t="s">
        <v>171</v>
      </c>
      <c r="H18" s="4" t="s">
        <v>11</v>
      </c>
      <c r="I18" s="9" t="str">
        <f>HYPERLINK("#Evidence!B568", "Evidence TC017")</f>
        <v>Evidence TC017</v>
      </c>
      <c r="J18" s="4"/>
    </row>
    <row r="19" spans="1:10" ht="46.8" x14ac:dyDescent="0.3">
      <c r="A19" s="4" t="s">
        <v>31</v>
      </c>
      <c r="B19" s="4" t="s">
        <v>83</v>
      </c>
      <c r="C19" s="4" t="s">
        <v>152</v>
      </c>
      <c r="D19" s="4" t="s">
        <v>86</v>
      </c>
      <c r="E19" s="4" t="s">
        <v>87</v>
      </c>
      <c r="F19" s="4" t="s">
        <v>84</v>
      </c>
      <c r="G19" s="4" t="s">
        <v>173</v>
      </c>
      <c r="H19" s="4" t="s">
        <v>9</v>
      </c>
      <c r="I19" s="9" t="str">
        <f>HYPERLINK("#Evidence!B596", "Evidence TC018")</f>
        <v>Evidence TC018</v>
      </c>
      <c r="J19" s="4"/>
    </row>
    <row r="20" spans="1:10" ht="46.8" x14ac:dyDescent="0.3">
      <c r="A20" s="4" t="s">
        <v>32</v>
      </c>
      <c r="B20" s="4" t="s">
        <v>83</v>
      </c>
      <c r="C20" s="4" t="s">
        <v>152</v>
      </c>
      <c r="D20" s="4" t="s">
        <v>86</v>
      </c>
      <c r="E20" s="4" t="s">
        <v>88</v>
      </c>
      <c r="F20" s="4" t="s">
        <v>84</v>
      </c>
      <c r="G20" s="4" t="s">
        <v>173</v>
      </c>
      <c r="H20" s="4" t="s">
        <v>11</v>
      </c>
      <c r="I20" s="9" t="str">
        <f>HYPERLINK("#Evidence!B617", "Evidence TC019")</f>
        <v>Evidence TC019</v>
      </c>
      <c r="J20" s="4"/>
    </row>
    <row r="21" spans="1:10" ht="46.8" x14ac:dyDescent="0.3">
      <c r="A21" s="4" t="s">
        <v>33</v>
      </c>
      <c r="B21" s="4" t="s">
        <v>83</v>
      </c>
      <c r="C21" s="4" t="s">
        <v>152</v>
      </c>
      <c r="D21" s="4" t="s">
        <v>85</v>
      </c>
      <c r="E21" s="4" t="s">
        <v>90</v>
      </c>
      <c r="F21" s="4" t="s">
        <v>89</v>
      </c>
      <c r="G21" s="4" t="s">
        <v>174</v>
      </c>
      <c r="H21" s="4" t="s">
        <v>9</v>
      </c>
      <c r="I21" s="9" t="str">
        <f>HYPERLINK("#Evidence!B637", "Evidence TC020")</f>
        <v>Evidence TC020</v>
      </c>
      <c r="J21" s="4"/>
    </row>
    <row r="22" spans="1:10" ht="46.8" x14ac:dyDescent="0.3">
      <c r="A22" s="4" t="s">
        <v>34</v>
      </c>
      <c r="B22" s="4" t="s">
        <v>83</v>
      </c>
      <c r="C22" s="4" t="s">
        <v>152</v>
      </c>
      <c r="D22" s="4" t="s">
        <v>85</v>
      </c>
      <c r="E22" s="4" t="s">
        <v>91</v>
      </c>
      <c r="F22" s="4" t="s">
        <v>89</v>
      </c>
      <c r="G22" s="4" t="s">
        <v>174</v>
      </c>
      <c r="H22" s="4" t="s">
        <v>11</v>
      </c>
      <c r="I22" s="9" t="str">
        <f>HYPERLINK("#Evidence!B657", "Evidence TC021")</f>
        <v>Evidence TC021</v>
      </c>
      <c r="J22" s="4"/>
    </row>
    <row r="23" spans="1:10" ht="46.8" x14ac:dyDescent="0.3">
      <c r="A23" s="4" t="s">
        <v>35</v>
      </c>
      <c r="B23" s="4" t="s">
        <v>83</v>
      </c>
      <c r="C23" s="4" t="s">
        <v>152</v>
      </c>
      <c r="D23" s="4" t="s">
        <v>93</v>
      </c>
      <c r="E23" s="4" t="s">
        <v>95</v>
      </c>
      <c r="F23" s="4" t="s">
        <v>94</v>
      </c>
      <c r="G23" s="7" t="s">
        <v>176</v>
      </c>
      <c r="H23" s="4" t="s">
        <v>11</v>
      </c>
      <c r="I23" s="9" t="str">
        <f>HYPERLINK("#Evidence!B683", "Evidence TC022")</f>
        <v>Evidence TC022</v>
      </c>
      <c r="J23" s="4"/>
    </row>
    <row r="24" spans="1:10" ht="46.8" x14ac:dyDescent="0.3">
      <c r="A24" s="4" t="s">
        <v>36</v>
      </c>
      <c r="B24" s="4" t="s">
        <v>83</v>
      </c>
      <c r="C24" s="4" t="s">
        <v>152</v>
      </c>
      <c r="D24" s="4" t="s">
        <v>93</v>
      </c>
      <c r="E24" s="4" t="s">
        <v>96</v>
      </c>
      <c r="F24" s="4" t="s">
        <v>98</v>
      </c>
      <c r="G24" s="4"/>
      <c r="H24" s="4" t="s">
        <v>12</v>
      </c>
      <c r="I24" s="4"/>
      <c r="J24" s="4"/>
    </row>
    <row r="25" spans="1:10" ht="46.8" x14ac:dyDescent="0.3">
      <c r="A25" s="4" t="s">
        <v>37</v>
      </c>
      <c r="B25" s="4" t="s">
        <v>83</v>
      </c>
      <c r="C25" s="4" t="s">
        <v>152</v>
      </c>
      <c r="D25" s="4" t="s">
        <v>93</v>
      </c>
      <c r="E25" s="4" t="s">
        <v>100</v>
      </c>
      <c r="F25" s="4" t="s">
        <v>99</v>
      </c>
      <c r="G25" s="4"/>
      <c r="H25" s="4" t="s">
        <v>12</v>
      </c>
      <c r="I25" s="4"/>
      <c r="J25" s="4"/>
    </row>
    <row r="26" spans="1:10" ht="31.2" x14ac:dyDescent="0.3">
      <c r="A26" s="4" t="s">
        <v>38</v>
      </c>
      <c r="B26" s="4" t="s">
        <v>83</v>
      </c>
      <c r="C26" s="4" t="s">
        <v>152</v>
      </c>
      <c r="D26" s="4" t="s">
        <v>97</v>
      </c>
      <c r="E26" s="4" t="s">
        <v>103</v>
      </c>
      <c r="F26" s="4" t="s">
        <v>101</v>
      </c>
      <c r="G26" s="4"/>
      <c r="H26" s="4" t="s">
        <v>12</v>
      </c>
      <c r="I26" s="4"/>
      <c r="J26" s="4"/>
    </row>
    <row r="27" spans="1:10" ht="31.2" x14ac:dyDescent="0.3">
      <c r="A27" s="4" t="s">
        <v>39</v>
      </c>
      <c r="B27" s="4" t="s">
        <v>83</v>
      </c>
      <c r="C27" s="4" t="s">
        <v>152</v>
      </c>
      <c r="D27" s="4" t="s">
        <v>97</v>
      </c>
      <c r="E27" s="4" t="s">
        <v>104</v>
      </c>
      <c r="F27" s="4" t="s">
        <v>102</v>
      </c>
      <c r="G27" s="4"/>
      <c r="H27" s="4" t="s">
        <v>12</v>
      </c>
      <c r="I27" s="4"/>
      <c r="J27" s="4"/>
    </row>
    <row r="28" spans="1:10" ht="62.4" x14ac:dyDescent="0.3">
      <c r="A28" s="4" t="s">
        <v>40</v>
      </c>
      <c r="B28" s="4" t="s">
        <v>112</v>
      </c>
      <c r="C28" s="4" t="s">
        <v>153</v>
      </c>
      <c r="D28" s="4" t="s">
        <v>105</v>
      </c>
      <c r="E28" s="4" t="s">
        <v>106</v>
      </c>
      <c r="F28" s="4" t="s">
        <v>110</v>
      </c>
      <c r="G28" s="4"/>
      <c r="H28" s="4" t="s">
        <v>12</v>
      </c>
      <c r="I28" s="4"/>
      <c r="J28" s="4"/>
    </row>
    <row r="29" spans="1:10" ht="62.4" x14ac:dyDescent="0.3">
      <c r="A29" s="4" t="s">
        <v>41</v>
      </c>
      <c r="B29" s="4" t="s">
        <v>112</v>
      </c>
      <c r="C29" s="4" t="s">
        <v>153</v>
      </c>
      <c r="D29" s="4" t="s">
        <v>105</v>
      </c>
      <c r="E29" s="4" t="s">
        <v>107</v>
      </c>
      <c r="F29" s="4" t="s">
        <v>111</v>
      </c>
      <c r="G29" s="4"/>
      <c r="H29" s="4" t="s">
        <v>12</v>
      </c>
      <c r="I29" s="4"/>
      <c r="J29" s="4"/>
    </row>
    <row r="30" spans="1:10" ht="62.4" x14ac:dyDescent="0.3">
      <c r="A30" s="4" t="s">
        <v>42</v>
      </c>
      <c r="B30" s="4" t="s">
        <v>112</v>
      </c>
      <c r="C30" s="4" t="s">
        <v>153</v>
      </c>
      <c r="D30" s="4" t="s">
        <v>105</v>
      </c>
      <c r="E30" s="4" t="s">
        <v>109</v>
      </c>
      <c r="F30" s="4" t="s">
        <v>111</v>
      </c>
      <c r="G30" s="4"/>
      <c r="H30" s="4" t="s">
        <v>12</v>
      </c>
      <c r="I30" s="4"/>
      <c r="J30" s="4"/>
    </row>
    <row r="31" spans="1:10" ht="62.4" x14ac:dyDescent="0.3">
      <c r="A31" s="4" t="s">
        <v>113</v>
      </c>
      <c r="B31" s="4" t="s">
        <v>112</v>
      </c>
      <c r="C31" s="4" t="s">
        <v>153</v>
      </c>
      <c r="D31" s="4" t="s">
        <v>105</v>
      </c>
      <c r="E31" s="4" t="s">
        <v>108</v>
      </c>
      <c r="F31" s="4" t="s">
        <v>111</v>
      </c>
      <c r="G31" s="4"/>
      <c r="H31" s="4" t="s">
        <v>12</v>
      </c>
      <c r="I31" s="4"/>
      <c r="J31" s="4"/>
    </row>
    <row r="32" spans="1:10" ht="46.8" x14ac:dyDescent="0.3">
      <c r="A32" s="4" t="s">
        <v>114</v>
      </c>
      <c r="B32" s="4" t="s">
        <v>112</v>
      </c>
      <c r="C32" s="4" t="s">
        <v>153</v>
      </c>
      <c r="D32" s="4" t="s">
        <v>150</v>
      </c>
      <c r="E32" s="4" t="s">
        <v>145</v>
      </c>
      <c r="F32" s="4" t="s">
        <v>140</v>
      </c>
      <c r="G32" s="4"/>
      <c r="H32" s="4" t="s">
        <v>12</v>
      </c>
      <c r="I32" s="4"/>
      <c r="J32" s="4"/>
    </row>
    <row r="33" spans="1:10" ht="62.4" x14ac:dyDescent="0.3">
      <c r="A33" s="4" t="s">
        <v>115</v>
      </c>
      <c r="B33" s="4" t="s">
        <v>112</v>
      </c>
      <c r="C33" s="4" t="s">
        <v>153</v>
      </c>
      <c r="D33" s="4" t="s">
        <v>150</v>
      </c>
      <c r="E33" s="4" t="s">
        <v>146</v>
      </c>
      <c r="F33" s="4" t="s">
        <v>141</v>
      </c>
      <c r="G33" s="4"/>
      <c r="H33" s="4" t="s">
        <v>12</v>
      </c>
      <c r="I33" s="4"/>
      <c r="J33" s="4"/>
    </row>
    <row r="34" spans="1:10" ht="62.4" x14ac:dyDescent="0.3">
      <c r="A34" s="4" t="s">
        <v>116</v>
      </c>
      <c r="B34" s="4" t="s">
        <v>112</v>
      </c>
      <c r="C34" s="4" t="s">
        <v>153</v>
      </c>
      <c r="D34" s="4" t="s">
        <v>150</v>
      </c>
      <c r="E34" s="4" t="s">
        <v>147</v>
      </c>
      <c r="F34" s="4" t="s">
        <v>142</v>
      </c>
      <c r="G34" s="4"/>
      <c r="H34" s="4" t="s">
        <v>12</v>
      </c>
      <c r="I34" s="4"/>
      <c r="J34" s="4"/>
    </row>
    <row r="35" spans="1:10" ht="62.4" x14ac:dyDescent="0.3">
      <c r="A35" s="4" t="s">
        <v>117</v>
      </c>
      <c r="B35" s="4" t="s">
        <v>112</v>
      </c>
      <c r="C35" s="4" t="s">
        <v>153</v>
      </c>
      <c r="D35" s="4" t="s">
        <v>150</v>
      </c>
      <c r="E35" s="4" t="s">
        <v>148</v>
      </c>
      <c r="F35" s="4" t="s">
        <v>143</v>
      </c>
      <c r="G35" s="4"/>
      <c r="H35" s="4" t="s">
        <v>12</v>
      </c>
      <c r="I35" s="4"/>
      <c r="J35" s="4"/>
    </row>
    <row r="36" spans="1:10" ht="62.4" x14ac:dyDescent="0.3">
      <c r="A36" s="4" t="s">
        <v>118</v>
      </c>
      <c r="B36" s="4" t="s">
        <v>112</v>
      </c>
      <c r="C36" s="4" t="s">
        <v>153</v>
      </c>
      <c r="D36" s="4" t="s">
        <v>150</v>
      </c>
      <c r="E36" s="4" t="s">
        <v>149</v>
      </c>
      <c r="F36" s="4" t="s">
        <v>144</v>
      </c>
      <c r="G36" s="4"/>
      <c r="H36" s="4" t="s">
        <v>12</v>
      </c>
      <c r="I36" s="4"/>
      <c r="J36" s="4"/>
    </row>
    <row r="37" spans="1:10" ht="46.8" x14ac:dyDescent="0.3">
      <c r="A37" s="4" t="s">
        <v>119</v>
      </c>
      <c r="B37" s="4" t="s">
        <v>112</v>
      </c>
      <c r="C37" s="4" t="s">
        <v>153</v>
      </c>
      <c r="D37" s="4" t="s">
        <v>158</v>
      </c>
      <c r="E37" s="4" t="s">
        <v>149</v>
      </c>
      <c r="F37" s="4" t="s">
        <v>159</v>
      </c>
      <c r="G37" s="4"/>
      <c r="H37" s="4" t="s">
        <v>12</v>
      </c>
      <c r="I37" s="4"/>
      <c r="J37" s="4"/>
    </row>
    <row r="38" spans="1:10" ht="62.4" x14ac:dyDescent="0.3">
      <c r="A38" s="4" t="s">
        <v>120</v>
      </c>
      <c r="B38" s="4" t="s">
        <v>112</v>
      </c>
      <c r="C38" s="4" t="s">
        <v>153</v>
      </c>
      <c r="D38" s="4" t="s">
        <v>151</v>
      </c>
      <c r="E38" s="4" t="s">
        <v>154</v>
      </c>
      <c r="F38" s="4" t="s">
        <v>163</v>
      </c>
      <c r="G38" s="4"/>
      <c r="H38" s="4" t="s">
        <v>12</v>
      </c>
      <c r="I38" s="4"/>
      <c r="J38" s="4"/>
    </row>
    <row r="39" spans="1:10" ht="62.4" x14ac:dyDescent="0.3">
      <c r="A39" s="4" t="s">
        <v>121</v>
      </c>
      <c r="B39" s="4" t="s">
        <v>112</v>
      </c>
      <c r="C39" s="4" t="s">
        <v>153</v>
      </c>
      <c r="D39" s="4" t="s">
        <v>151</v>
      </c>
      <c r="E39" s="4" t="s">
        <v>155</v>
      </c>
      <c r="F39" s="4" t="s">
        <v>162</v>
      </c>
      <c r="G39" s="4"/>
      <c r="H39" s="4" t="s">
        <v>12</v>
      </c>
      <c r="I39" s="4"/>
      <c r="J39" s="4"/>
    </row>
    <row r="40" spans="1:10" ht="62.4" x14ac:dyDescent="0.3">
      <c r="A40" s="4" t="s">
        <v>122</v>
      </c>
      <c r="B40" s="4" t="s">
        <v>112</v>
      </c>
      <c r="C40" s="4" t="s">
        <v>153</v>
      </c>
      <c r="D40" s="4" t="s">
        <v>151</v>
      </c>
      <c r="E40" s="4" t="s">
        <v>156</v>
      </c>
      <c r="F40" s="4" t="s">
        <v>161</v>
      </c>
      <c r="G40" s="4"/>
      <c r="H40" s="4" t="s">
        <v>12</v>
      </c>
      <c r="I40" s="4"/>
      <c r="J40" s="4"/>
    </row>
    <row r="41" spans="1:10" ht="62.4" x14ac:dyDescent="0.3">
      <c r="A41" s="4" t="s">
        <v>123</v>
      </c>
      <c r="B41" s="4" t="s">
        <v>112</v>
      </c>
      <c r="C41" s="4" t="s">
        <v>153</v>
      </c>
      <c r="D41" s="4" t="s">
        <v>157</v>
      </c>
      <c r="E41" s="4" t="s">
        <v>149</v>
      </c>
      <c r="F41" s="4" t="s">
        <v>160</v>
      </c>
      <c r="G41" s="4"/>
      <c r="H41" s="4" t="s">
        <v>13</v>
      </c>
      <c r="I41" s="4"/>
      <c r="J41" s="4"/>
    </row>
    <row r="42" spans="1:10" x14ac:dyDescent="0.3">
      <c r="A42" s="4" t="s">
        <v>124</v>
      </c>
      <c r="B42" s="4"/>
      <c r="C42" s="4"/>
      <c r="D42" s="4"/>
      <c r="E42" s="4"/>
      <c r="F42" s="4"/>
      <c r="G42" s="4"/>
      <c r="H42" s="4"/>
      <c r="I42" s="4"/>
      <c r="J42" s="4"/>
    </row>
    <row r="43" spans="1:10" x14ac:dyDescent="0.3">
      <c r="A43" s="4" t="s">
        <v>125</v>
      </c>
      <c r="B43" s="4"/>
      <c r="C43" s="4"/>
      <c r="D43" s="4"/>
      <c r="E43" s="4"/>
      <c r="F43" s="4"/>
      <c r="G43" s="4"/>
      <c r="H43" s="4"/>
      <c r="I43" s="4"/>
      <c r="J43" s="4"/>
    </row>
    <row r="44" spans="1:10" x14ac:dyDescent="0.3">
      <c r="A44" s="4" t="s">
        <v>126</v>
      </c>
      <c r="B44" s="4"/>
      <c r="C44" s="4"/>
      <c r="D44" s="4"/>
      <c r="E44" s="4"/>
      <c r="F44" s="4"/>
      <c r="G44" s="4"/>
      <c r="H44" s="4"/>
      <c r="I44" s="4"/>
      <c r="J44" s="4"/>
    </row>
    <row r="45" spans="1:10" x14ac:dyDescent="0.3">
      <c r="A45" s="4" t="s">
        <v>127</v>
      </c>
      <c r="B45" s="4"/>
      <c r="C45" s="4"/>
      <c r="D45" s="4"/>
      <c r="E45" s="4"/>
      <c r="F45" s="4" t="s">
        <v>92</v>
      </c>
      <c r="G45" s="4"/>
      <c r="H45" s="4"/>
      <c r="I45" s="4"/>
      <c r="J45" s="4"/>
    </row>
    <row r="46" spans="1:10" x14ac:dyDescent="0.3">
      <c r="A46" s="4" t="s">
        <v>128</v>
      </c>
      <c r="B46" s="4"/>
      <c r="C46" s="4"/>
      <c r="D46" s="4"/>
      <c r="E46" s="4"/>
      <c r="F46" s="4"/>
      <c r="G46" s="4"/>
      <c r="H46" s="4"/>
      <c r="I46" s="4"/>
      <c r="J46" s="4"/>
    </row>
    <row r="47" spans="1:10" x14ac:dyDescent="0.3">
      <c r="A47" s="4" t="s">
        <v>129</v>
      </c>
      <c r="B47" s="4"/>
      <c r="C47" s="4"/>
      <c r="D47" s="4"/>
      <c r="E47" s="4"/>
      <c r="F47" s="4"/>
      <c r="G47" s="4"/>
      <c r="H47" s="4"/>
      <c r="I47" s="4"/>
      <c r="J47" s="4"/>
    </row>
    <row r="48" spans="1:10" x14ac:dyDescent="0.3">
      <c r="A48" s="4" t="s">
        <v>130</v>
      </c>
      <c r="B48" s="4"/>
      <c r="C48" s="4"/>
      <c r="D48" s="4"/>
      <c r="E48" s="4"/>
      <c r="F48" s="4"/>
      <c r="G48" s="4"/>
      <c r="H48" s="4"/>
      <c r="I48" s="4"/>
      <c r="J48" s="4"/>
    </row>
    <row r="49" spans="1:10" x14ac:dyDescent="0.3">
      <c r="A49" s="4" t="s">
        <v>131</v>
      </c>
      <c r="B49" s="4"/>
      <c r="C49" s="4"/>
      <c r="D49" s="4"/>
      <c r="E49" s="4"/>
      <c r="F49" s="4"/>
      <c r="G49" s="4"/>
      <c r="H49" s="4"/>
      <c r="I49" s="4"/>
      <c r="J49" s="4"/>
    </row>
    <row r="50" spans="1:10" x14ac:dyDescent="0.3">
      <c r="A50" s="4" t="s">
        <v>132</v>
      </c>
      <c r="B50" s="4"/>
      <c r="C50" s="4"/>
      <c r="D50" s="4"/>
      <c r="E50" s="4"/>
      <c r="F50" s="4"/>
      <c r="G50" s="4"/>
      <c r="H50" s="4"/>
      <c r="I50" s="4"/>
      <c r="J50" s="4"/>
    </row>
    <row r="51" spans="1:10" x14ac:dyDescent="0.3">
      <c r="A51" s="4" t="s">
        <v>133</v>
      </c>
      <c r="B51" s="4"/>
      <c r="C51" s="4"/>
      <c r="D51" s="4"/>
      <c r="E51" s="4"/>
      <c r="F51" s="4"/>
      <c r="G51" s="4"/>
      <c r="H51" s="4"/>
      <c r="I51" s="4"/>
      <c r="J51" s="4"/>
    </row>
    <row r="52" spans="1:10" x14ac:dyDescent="0.3">
      <c r="A52" s="4" t="s">
        <v>134</v>
      </c>
      <c r="B52" s="4"/>
      <c r="C52" s="4"/>
      <c r="D52" s="4"/>
      <c r="E52" s="4"/>
      <c r="F52" s="4"/>
      <c r="G52" s="4"/>
      <c r="H52" s="4"/>
      <c r="I52" s="4"/>
      <c r="J52" s="4"/>
    </row>
    <row r="53" spans="1:10" x14ac:dyDescent="0.3">
      <c r="A53" s="4" t="s">
        <v>135</v>
      </c>
      <c r="B53" s="4"/>
      <c r="C53" s="4"/>
      <c r="D53" s="4"/>
      <c r="E53" s="4"/>
      <c r="F53" s="4"/>
      <c r="G53" s="4"/>
      <c r="H53" s="4"/>
      <c r="I53" s="4"/>
      <c r="J53" s="4"/>
    </row>
    <row r="54" spans="1:10" x14ac:dyDescent="0.3">
      <c r="A54" s="4" t="s">
        <v>136</v>
      </c>
      <c r="B54" s="4"/>
      <c r="C54" s="4"/>
      <c r="D54" s="4"/>
      <c r="E54" s="4"/>
      <c r="F54" s="4"/>
      <c r="G54" s="4"/>
      <c r="H54" s="4"/>
      <c r="I54" s="4"/>
      <c r="J54" s="4"/>
    </row>
    <row r="55" spans="1:10" x14ac:dyDescent="0.3">
      <c r="A55" s="4" t="s">
        <v>137</v>
      </c>
      <c r="B55" s="4"/>
      <c r="C55" s="4"/>
      <c r="D55" s="4"/>
      <c r="E55" s="4"/>
      <c r="F55" s="4"/>
      <c r="G55" s="4"/>
      <c r="H55" s="4"/>
      <c r="I55" s="4"/>
      <c r="J55" s="4"/>
    </row>
    <row r="56" spans="1:10" x14ac:dyDescent="0.3">
      <c r="A56" s="4" t="s">
        <v>138</v>
      </c>
      <c r="B56" s="4"/>
      <c r="C56" s="4"/>
      <c r="D56" s="4"/>
      <c r="E56" s="4"/>
      <c r="F56" s="4"/>
      <c r="G56" s="4"/>
      <c r="H56" s="4"/>
      <c r="I56" s="4"/>
      <c r="J56" s="4"/>
    </row>
    <row r="57" spans="1:10" x14ac:dyDescent="0.3">
      <c r="A57" s="4" t="s">
        <v>139</v>
      </c>
      <c r="B57" s="4"/>
      <c r="C57" s="4"/>
      <c r="D57" s="4"/>
      <c r="E57" s="4"/>
      <c r="F57" s="4"/>
      <c r="G57" s="4"/>
      <c r="H57" s="4"/>
      <c r="I57" s="4"/>
      <c r="J57" s="4"/>
    </row>
  </sheetData>
  <phoneticPr fontId="2" type="noConversion"/>
  <dataValidations count="1">
    <dataValidation type="list" allowBlank="1" showInputMessage="1" showErrorMessage="1" sqref="H2:H1048576" xr:uid="{DB29088A-2562-45BA-8D4D-DFD3C45533DA}">
      <formula1>"PASSED,FAILED,TODO,PENDING"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4F4E8-B3F4-41BE-B4A9-E18D758F94BB}">
  <dimension ref="B4:AA683"/>
  <sheetViews>
    <sheetView topLeftCell="A676" zoomScale="55" zoomScaleNormal="55" workbookViewId="0">
      <selection activeCell="C683" sqref="C683"/>
    </sheetView>
  </sheetViews>
  <sheetFormatPr defaultRowHeight="25.8" x14ac:dyDescent="0.5"/>
  <cols>
    <col min="1" max="1" width="8.88671875" style="8"/>
    <col min="2" max="2" width="24.33203125" style="8" customWidth="1"/>
    <col min="3" max="16384" width="8.88671875" style="8"/>
  </cols>
  <sheetData>
    <row r="4" spans="2:2" x14ac:dyDescent="0.5">
      <c r="B4" s="8" t="s">
        <v>48</v>
      </c>
    </row>
    <row r="55" spans="2:2" x14ac:dyDescent="0.5">
      <c r="B55" s="8" t="s">
        <v>15</v>
      </c>
    </row>
    <row r="106" spans="2:2" x14ac:dyDescent="0.5">
      <c r="B106" s="8" t="s">
        <v>16</v>
      </c>
    </row>
    <row r="166" spans="2:2" x14ac:dyDescent="0.5">
      <c r="B166" s="8" t="s">
        <v>18</v>
      </c>
    </row>
    <row r="216" spans="2:2" x14ac:dyDescent="0.5">
      <c r="B216" s="8" t="s">
        <v>17</v>
      </c>
    </row>
    <row r="270" spans="2:2" x14ac:dyDescent="0.5">
      <c r="B270" s="8" t="s">
        <v>19</v>
      </c>
    </row>
    <row r="323" spans="2:2" x14ac:dyDescent="0.5">
      <c r="B323" s="8" t="s">
        <v>20</v>
      </c>
    </row>
    <row r="377" spans="2:2" x14ac:dyDescent="0.5">
      <c r="B377" s="8" t="s">
        <v>21</v>
      </c>
    </row>
    <row r="406" spans="2:2" x14ac:dyDescent="0.5">
      <c r="B406" s="8" t="s">
        <v>22</v>
      </c>
    </row>
    <row r="424" spans="2:2" x14ac:dyDescent="0.5">
      <c r="B424" s="8" t="s">
        <v>23</v>
      </c>
    </row>
    <row r="443" spans="2:2" x14ac:dyDescent="0.5">
      <c r="B443" s="8" t="s">
        <v>24</v>
      </c>
    </row>
    <row r="463" spans="2:18" x14ac:dyDescent="0.5">
      <c r="B463" s="8" t="s">
        <v>25</v>
      </c>
      <c r="R463" s="8" t="s">
        <v>167</v>
      </c>
    </row>
    <row r="465" spans="2:2" x14ac:dyDescent="0.5">
      <c r="B465" s="8" t="s">
        <v>166</v>
      </c>
    </row>
    <row r="481" spans="2:2" x14ac:dyDescent="0.5">
      <c r="B481" s="8" t="s">
        <v>26</v>
      </c>
    </row>
    <row r="503" spans="2:2" x14ac:dyDescent="0.5">
      <c r="B503" s="8" t="s">
        <v>27</v>
      </c>
    </row>
    <row r="523" spans="2:2" x14ac:dyDescent="0.5">
      <c r="B523" s="8" t="s">
        <v>28</v>
      </c>
    </row>
    <row r="542" spans="2:2" x14ac:dyDescent="0.5">
      <c r="B542" s="8" t="s">
        <v>29</v>
      </c>
    </row>
    <row r="568" spans="2:2" x14ac:dyDescent="0.5">
      <c r="B568" s="8" t="s">
        <v>30</v>
      </c>
    </row>
    <row r="596" spans="2:27" x14ac:dyDescent="0.5">
      <c r="B596" s="8" t="s">
        <v>31</v>
      </c>
      <c r="AA596" s="8" t="s">
        <v>167</v>
      </c>
    </row>
    <row r="598" spans="2:27" x14ac:dyDescent="0.5">
      <c r="B598" s="8" t="s">
        <v>172</v>
      </c>
    </row>
    <row r="617" spans="2:2" x14ac:dyDescent="0.5">
      <c r="B617" s="8" t="s">
        <v>32</v>
      </c>
    </row>
    <row r="637" spans="2:21" x14ac:dyDescent="0.5">
      <c r="B637" s="8" t="s">
        <v>33</v>
      </c>
      <c r="U637" s="8" t="s">
        <v>175</v>
      </c>
    </row>
    <row r="657" spans="2:2" x14ac:dyDescent="0.5">
      <c r="B657" s="8" t="s">
        <v>34</v>
      </c>
    </row>
    <row r="683" spans="2:2" x14ac:dyDescent="0.5">
      <c r="B683" s="8" t="s">
        <v>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Evidence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Lâm Nguyễn Công</dc:creator>
  <cp:lastModifiedBy>Lâm Nguyễn Công</cp:lastModifiedBy>
  <dcterms:created xsi:type="dcterms:W3CDTF">2015-06-05T18:17:20Z</dcterms:created>
  <dcterms:modified xsi:type="dcterms:W3CDTF">2025-04-19T03:24:38Z</dcterms:modified>
</cp:coreProperties>
</file>