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Bảng tính tổng" sheetId="1" r:id="rId1"/>
    <sheet name="Bảng tính lương" sheetId="2" r:id="rId2"/>
  </sheets>
  <calcPr calcId="145621"/>
</workbook>
</file>

<file path=xl/calcChain.xml><?xml version="1.0" encoding="utf-8"?>
<calcChain xmlns="http://schemas.openxmlformats.org/spreadsheetml/2006/main">
  <c r="H33" i="2" l="1"/>
  <c r="H25" i="2"/>
  <c r="H26" i="2"/>
  <c r="H27" i="2"/>
  <c r="H28" i="2"/>
  <c r="H29" i="2"/>
  <c r="H30" i="2"/>
  <c r="H31" i="2"/>
  <c r="H32" i="2"/>
  <c r="H24" i="2"/>
  <c r="G9" i="2"/>
  <c r="H9" i="2" s="1"/>
  <c r="G10" i="2"/>
  <c r="H10" i="2"/>
  <c r="G11" i="2"/>
  <c r="H11" i="2" s="1"/>
  <c r="G12" i="2"/>
  <c r="H12" i="2" s="1"/>
  <c r="G13" i="2"/>
  <c r="H13" i="2" s="1"/>
  <c r="G14" i="2"/>
  <c r="H14" i="2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/>
  <c r="G21" i="2"/>
  <c r="H21" i="2" s="1"/>
  <c r="H22" i="2" l="1"/>
  <c r="F23" i="1"/>
  <c r="F20" i="1"/>
  <c r="F9" i="1"/>
</calcChain>
</file>

<file path=xl/sharedStrings.xml><?xml version="1.0" encoding="utf-8"?>
<sst xmlns="http://schemas.openxmlformats.org/spreadsheetml/2006/main" count="68" uniqueCount="42">
  <si>
    <t>Danh mục</t>
  </si>
  <si>
    <t>Chi tiết</t>
  </si>
  <si>
    <t>Tiền</t>
  </si>
  <si>
    <t>Tiền phát triển</t>
  </si>
  <si>
    <t>Tiền lương</t>
  </si>
  <si>
    <t>Tiền Bonus (Benefit)</t>
  </si>
  <si>
    <t>Trainning</t>
  </si>
  <si>
    <t>Travel business (công tác phí)</t>
  </si>
  <si>
    <t>Team building</t>
  </si>
  <si>
    <t>Quản lý rủi ro</t>
  </si>
  <si>
    <t>Quản lý thay đổi</t>
  </si>
  <si>
    <t>Equipment (Hardware &amp; Software)</t>
  </si>
  <si>
    <t>Tiền ngoài ý muốn</t>
  </si>
  <si>
    <t>Tiền cơ sở vật chất</t>
  </si>
  <si>
    <t>Năm 1</t>
  </si>
  <si>
    <t>Bảo trì</t>
  </si>
  <si>
    <t>Total</t>
  </si>
  <si>
    <t>Team maintain</t>
  </si>
  <si>
    <t>Training</t>
  </si>
  <si>
    <t>5 cty * 1 tháng * 3 người * 50</t>
  </si>
  <si>
    <t>Năm 2 + 3</t>
  </si>
  <si>
    <t xml:space="preserve">Tiền phát triển </t>
  </si>
  <si>
    <t>Tiền dự phòng</t>
  </si>
  <si>
    <t>Năm 4</t>
  </si>
  <si>
    <t>Năm</t>
  </si>
  <si>
    <t>QA</t>
  </si>
  <si>
    <t>Tester</t>
  </si>
  <si>
    <t>Requirement</t>
  </si>
  <si>
    <t>Change manager</t>
  </si>
  <si>
    <t>Risk Manager</t>
  </si>
  <si>
    <t>Architect</t>
  </si>
  <si>
    <t xml:space="preserve">Developer </t>
  </si>
  <si>
    <t>PM</t>
  </si>
  <si>
    <t>To (month)</t>
  </si>
  <si>
    <t>From (month)</t>
  </si>
  <si>
    <t>Total Cost</t>
  </si>
  <si>
    <t>Total Hour</t>
  </si>
  <si>
    <t xml:space="preserve"> Hour Rate</t>
  </si>
  <si>
    <t>Work Hour</t>
  </si>
  <si>
    <t>Bảng tính lương nhân viên</t>
  </si>
  <si>
    <t>Designer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</si>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</sst>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C00000"/>
      <name val="Arial"/>
      <family val="2"/>
    </font>
    <font>
      <sz val="11"/>
      <color theme="1"/>
      <name val="Arial"/>
      <family val="2"/>
    </font>
    <font>
      <b/>
      <sz val="2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C0504D"/>
      </right>
      <top style="medium">
        <color rgb="FFC0504D"/>
      </top>
      <bottom style="thick">
        <color rgb="FFC0504D"/>
      </bottom>
      <diagonal/>
    </border>
    <border>
      <left/>
      <right style="medium">
        <color rgb="FFC0504D"/>
      </right>
      <top/>
      <bottom style="medium">
        <color rgb="FFC0504D"/>
      </bottom>
      <diagonal/>
    </border>
    <border>
      <left/>
      <right style="medium">
        <color rgb="FFC0504D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0504D"/>
      </right>
      <top style="thick">
        <color rgb="FFC0504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C0504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C0504D"/>
      </top>
      <bottom style="thick">
        <color rgb="FFC0504D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vertical="center" wrapText="1"/>
    </xf>
    <xf numFmtId="0" fontId="0" fillId="7" borderId="2" xfId="0" applyFill="1" applyBorder="1" applyAlignment="1">
      <alignment vertical="center" wrapText="1"/>
    </xf>
    <xf numFmtId="0" fontId="0" fillId="7" borderId="9" xfId="0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0" fillId="7" borderId="3" xfId="0" applyFill="1" applyBorder="1" applyAlignment="1">
      <alignment vertical="center" wrapText="1"/>
    </xf>
    <xf numFmtId="0" fontId="0" fillId="7" borderId="0" xfId="0" applyFill="1" applyBorder="1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0" fontId="3" fillId="7" borderId="9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vertical="center" wrapText="1"/>
    </xf>
    <xf numFmtId="0" fontId="2" fillId="7" borderId="10" xfId="0" applyFont="1" applyFill="1" applyBorder="1" applyAlignment="1">
      <alignment vertical="center" wrapText="1"/>
    </xf>
    <xf numFmtId="0" fontId="0" fillId="7" borderId="8" xfId="0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7" borderId="10" xfId="0" applyFont="1" applyFill="1" applyBorder="1" applyAlignment="1">
      <alignment vertical="center"/>
    </xf>
    <xf numFmtId="0" fontId="0" fillId="7" borderId="4" xfId="0" applyFont="1" applyFill="1" applyBorder="1" applyAlignment="1">
      <alignment vertical="center"/>
    </xf>
    <xf numFmtId="0" fontId="3" fillId="7" borderId="4" xfId="0" applyFont="1" applyFill="1" applyBorder="1" applyAlignment="1">
      <alignment vertical="center" wrapText="1"/>
    </xf>
    <xf numFmtId="0" fontId="0" fillId="7" borderId="13" xfId="0" applyFont="1" applyFill="1" applyBorder="1" applyAlignment="1">
      <alignment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0" fillId="8" borderId="10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6" fillId="4" borderId="10" xfId="0" applyFont="1" applyFill="1" applyBorder="1" applyAlignment="1">
      <alignment horizontal="center" wrapText="1"/>
    </xf>
    <xf numFmtId="0" fontId="6" fillId="4" borderId="14" xfId="0" applyFont="1" applyFill="1" applyBorder="1" applyAlignment="1">
      <alignment horizontal="center" wrapText="1"/>
    </xf>
    <xf numFmtId="0" fontId="6" fillId="4" borderId="12" xfId="0" applyFont="1" applyFill="1" applyBorder="1" applyAlignment="1">
      <alignment horizont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vertical="center" wrapText="1"/>
    </xf>
    <xf numFmtId="0" fontId="6" fillId="0" borderId="4" xfId="0" applyFont="1" applyBorder="1" applyAlignment="1">
      <alignment wrapText="1"/>
    </xf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32"/>
  <sheetViews>
    <sheetView tabSelected="1" topLeftCell="A4" workbookViewId="0">
      <selection activeCell="J21" sqref="J21"/>
    </sheetView>
  </sheetViews>
  <sheetFormatPr defaultRowHeight="15" x14ac:dyDescent="0.25"/>
  <cols>
    <col min="2" max="2" width="12.140625" style="10" customWidth="1"/>
    <col min="3" max="3" width="42.140625" style="2" customWidth="1"/>
    <col min="4" max="4" width="29.28515625" style="2" customWidth="1"/>
    <col min="5" max="5" width="15.28515625" style="2" customWidth="1"/>
    <col min="6" max="6" width="9.140625" style="2"/>
  </cols>
  <sheetData>
    <row r="7" spans="2:6" ht="15.75" thickBot="1" x14ac:dyDescent="0.3"/>
    <row r="8" spans="2:6" ht="15.75" thickBot="1" x14ac:dyDescent="0.3">
      <c r="B8" s="11" t="s">
        <v>24</v>
      </c>
      <c r="C8" s="1" t="s">
        <v>0</v>
      </c>
      <c r="D8" s="1" t="s">
        <v>1</v>
      </c>
      <c r="E8" s="5" t="s">
        <v>2</v>
      </c>
      <c r="F8" s="6" t="s">
        <v>16</v>
      </c>
    </row>
    <row r="9" spans="2:6" ht="16.5" thickTop="1" thickBot="1" x14ac:dyDescent="0.3">
      <c r="B9" s="12" t="s">
        <v>14</v>
      </c>
      <c r="C9" s="20" t="s">
        <v>3</v>
      </c>
      <c r="D9" s="21" t="s">
        <v>4</v>
      </c>
      <c r="E9" s="22">
        <v>284570</v>
      </c>
      <c r="F9" s="15">
        <f>SUM(E9:E18)</f>
        <v>536570</v>
      </c>
    </row>
    <row r="10" spans="2:6" ht="15.75" thickBot="1" x14ac:dyDescent="0.3">
      <c r="B10" s="13"/>
      <c r="C10" s="23"/>
      <c r="D10" s="21" t="s">
        <v>5</v>
      </c>
      <c r="E10" s="22">
        <v>2000</v>
      </c>
      <c r="F10" s="46"/>
    </row>
    <row r="11" spans="2:6" ht="15.75" thickBot="1" x14ac:dyDescent="0.3">
      <c r="B11" s="13"/>
      <c r="C11" s="23"/>
      <c r="D11" s="21" t="s">
        <v>6</v>
      </c>
      <c r="E11" s="22">
        <v>10000</v>
      </c>
      <c r="F11" s="46"/>
    </row>
    <row r="12" spans="2:6" ht="15.75" thickBot="1" x14ac:dyDescent="0.3">
      <c r="B12" s="13"/>
      <c r="C12" s="23"/>
      <c r="D12" s="21" t="s">
        <v>7</v>
      </c>
      <c r="E12" s="22">
        <v>5000</v>
      </c>
      <c r="F12" s="46"/>
    </row>
    <row r="13" spans="2:6" ht="15.75" thickBot="1" x14ac:dyDescent="0.3">
      <c r="B13" s="13"/>
      <c r="C13" s="24"/>
      <c r="D13" s="21" t="s">
        <v>8</v>
      </c>
      <c r="E13" s="22">
        <v>5000</v>
      </c>
      <c r="F13" s="46"/>
    </row>
    <row r="14" spans="2:6" ht="15.75" thickBot="1" x14ac:dyDescent="0.3">
      <c r="B14" s="13"/>
      <c r="C14" s="25" t="s">
        <v>9</v>
      </c>
      <c r="D14" s="21"/>
      <c r="E14" s="22">
        <v>60000</v>
      </c>
      <c r="F14" s="46"/>
    </row>
    <row r="15" spans="2:6" ht="15.75" thickBot="1" x14ac:dyDescent="0.3">
      <c r="B15" s="13"/>
      <c r="C15" s="25" t="s">
        <v>10</v>
      </c>
      <c r="D15" s="21"/>
      <c r="E15" s="22">
        <v>60000</v>
      </c>
      <c r="F15" s="46"/>
    </row>
    <row r="16" spans="2:6" ht="15.75" thickBot="1" x14ac:dyDescent="0.3">
      <c r="B16" s="13"/>
      <c r="C16" s="25" t="s">
        <v>11</v>
      </c>
      <c r="D16" s="21"/>
      <c r="E16" s="22">
        <v>20000</v>
      </c>
      <c r="F16" s="46"/>
    </row>
    <row r="17" spans="2:6" ht="15.75" thickBot="1" x14ac:dyDescent="0.3">
      <c r="B17" s="13"/>
      <c r="C17" s="25" t="s">
        <v>12</v>
      </c>
      <c r="D17" s="21"/>
      <c r="E17" s="22">
        <v>70000</v>
      </c>
      <c r="F17" s="46"/>
    </row>
    <row r="18" spans="2:6" x14ac:dyDescent="0.25">
      <c r="B18" s="13"/>
      <c r="C18" s="26" t="s">
        <v>13</v>
      </c>
      <c r="D18" s="27"/>
      <c r="E18" s="28">
        <v>20000</v>
      </c>
      <c r="F18" s="16"/>
    </row>
    <row r="19" spans="2:6" x14ac:dyDescent="0.25">
      <c r="B19" s="7"/>
      <c r="C19" s="8"/>
      <c r="D19" s="8"/>
      <c r="E19" s="8"/>
      <c r="F19" s="8"/>
    </row>
    <row r="20" spans="2:6" ht="15.75" thickBot="1" x14ac:dyDescent="0.3">
      <c r="B20" s="12" t="s">
        <v>20</v>
      </c>
      <c r="C20" s="25" t="s">
        <v>15</v>
      </c>
      <c r="D20" s="29" t="s">
        <v>17</v>
      </c>
      <c r="E20" s="30">
        <v>54000</v>
      </c>
      <c r="F20" s="47">
        <f>SUM(E20:E21)</f>
        <v>121500</v>
      </c>
    </row>
    <row r="21" spans="2:6" x14ac:dyDescent="0.25">
      <c r="B21" s="14"/>
      <c r="C21" s="31" t="s">
        <v>18</v>
      </c>
      <c r="D21" s="32" t="s">
        <v>19</v>
      </c>
      <c r="E21" s="33">
        <v>67500</v>
      </c>
      <c r="F21" s="48"/>
    </row>
    <row r="22" spans="2:6" x14ac:dyDescent="0.25">
      <c r="B22" s="7"/>
      <c r="C22" s="8"/>
      <c r="D22" s="8"/>
      <c r="E22" s="8"/>
      <c r="F22" s="8"/>
    </row>
    <row r="23" spans="2:6" x14ac:dyDescent="0.25">
      <c r="B23" s="17" t="s">
        <v>23</v>
      </c>
      <c r="C23" s="9" t="s">
        <v>15</v>
      </c>
      <c r="D23" s="3"/>
      <c r="E23" s="41">
        <v>27000</v>
      </c>
      <c r="F23" s="47">
        <f>SUM(E23:E32)</f>
        <v>269170</v>
      </c>
    </row>
    <row r="24" spans="2:6" ht="15.75" thickBot="1" x14ac:dyDescent="0.3">
      <c r="B24" s="18"/>
      <c r="C24" s="34" t="s">
        <v>21</v>
      </c>
      <c r="D24" s="21" t="s">
        <v>4</v>
      </c>
      <c r="E24" s="30">
        <v>98670</v>
      </c>
      <c r="F24" s="64"/>
    </row>
    <row r="25" spans="2:6" ht="15.75" thickBot="1" x14ac:dyDescent="0.3">
      <c r="B25" s="18"/>
      <c r="C25" s="35"/>
      <c r="D25" s="21" t="s">
        <v>5</v>
      </c>
      <c r="E25" s="42">
        <v>500</v>
      </c>
      <c r="F25" s="64"/>
    </row>
    <row r="26" spans="2:6" ht="15.75" thickBot="1" x14ac:dyDescent="0.3">
      <c r="B26" s="18"/>
      <c r="C26" s="35"/>
      <c r="D26" s="29" t="s">
        <v>7</v>
      </c>
      <c r="E26" s="30">
        <v>1000</v>
      </c>
      <c r="F26" s="64"/>
    </row>
    <row r="27" spans="2:6" x14ac:dyDescent="0.25">
      <c r="B27" s="18"/>
      <c r="C27" s="36"/>
      <c r="D27" s="32" t="s">
        <v>8</v>
      </c>
      <c r="E27" s="42">
        <v>2000</v>
      </c>
      <c r="F27" s="64"/>
    </row>
    <row r="28" spans="2:6" x14ac:dyDescent="0.25">
      <c r="B28" s="18"/>
      <c r="C28" s="38" t="s">
        <v>9</v>
      </c>
      <c r="D28" s="32"/>
      <c r="E28" s="43">
        <v>20000</v>
      </c>
      <c r="F28" s="64"/>
    </row>
    <row r="29" spans="2:6" x14ac:dyDescent="0.25">
      <c r="B29" s="18"/>
      <c r="C29" s="39" t="s">
        <v>10</v>
      </c>
      <c r="D29" s="37"/>
      <c r="E29" s="44">
        <v>20000</v>
      </c>
      <c r="F29" s="64"/>
    </row>
    <row r="30" spans="2:6" x14ac:dyDescent="0.25">
      <c r="B30" s="18"/>
      <c r="C30" s="37" t="s">
        <v>11</v>
      </c>
      <c r="D30" s="40"/>
      <c r="E30" s="45">
        <v>20000</v>
      </c>
      <c r="F30" s="64"/>
    </row>
    <row r="31" spans="2:6" ht="15.75" thickBot="1" x14ac:dyDescent="0.3">
      <c r="B31" s="18"/>
      <c r="C31" s="37" t="s">
        <v>22</v>
      </c>
      <c r="D31" s="25"/>
      <c r="E31" s="30">
        <v>60000</v>
      </c>
      <c r="F31" s="64"/>
    </row>
    <row r="32" spans="2:6" x14ac:dyDescent="0.25">
      <c r="B32" s="19"/>
      <c r="C32" s="37" t="s">
        <v>13</v>
      </c>
      <c r="D32" s="32"/>
      <c r="E32" s="42">
        <v>20000</v>
      </c>
      <c r="F32" s="48"/>
    </row>
  </sheetData>
  <mergeCells count="10">
    <mergeCell ref="F23:F32"/>
    <mergeCell ref="C9:C13"/>
    <mergeCell ref="B9:B18"/>
    <mergeCell ref="B20:B21"/>
    <mergeCell ref="C24:C27"/>
    <mergeCell ref="B23:B32"/>
    <mergeCell ref="F9:F18"/>
    <mergeCell ref="B19:F19"/>
    <mergeCell ref="B22:F22"/>
    <mergeCell ref="F20:F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33"/>
  <sheetViews>
    <sheetView workbookViewId="0">
      <selection activeCell="E4" sqref="E4"/>
    </sheetView>
  </sheetViews>
  <sheetFormatPr defaultRowHeight="15" x14ac:dyDescent="0.25"/>
  <cols>
    <col min="4" max="4" width="25.28515625" customWidth="1"/>
    <col min="5" max="5" width="16.7109375" customWidth="1"/>
    <col min="6" max="6" width="13.7109375" customWidth="1"/>
    <col min="7" max="7" width="15.28515625" customWidth="1"/>
    <col min="8" max="8" width="12.5703125" customWidth="1"/>
    <col min="9" max="9" width="19.140625" customWidth="1"/>
    <col min="10" max="10" width="14.7109375" customWidth="1"/>
  </cols>
  <sheetData>
    <row r="5" spans="3:10" ht="30" x14ac:dyDescent="0.25">
      <c r="E5" s="69" t="s">
        <v>39</v>
      </c>
      <c r="F5" s="69"/>
      <c r="G5" s="69"/>
      <c r="H5" s="69"/>
      <c r="I5" s="69"/>
    </row>
    <row r="8" spans="3:10" x14ac:dyDescent="0.25">
      <c r="C8" s="67"/>
      <c r="D8" s="68" t="s">
        <v>41</v>
      </c>
      <c r="E8" s="68" t="s">
        <v>38</v>
      </c>
      <c r="F8" s="68" t="s">
        <v>37</v>
      </c>
      <c r="G8" s="68" t="s">
        <v>36</v>
      </c>
      <c r="H8" s="68" t="s">
        <v>35</v>
      </c>
      <c r="I8" s="68" t="s">
        <v>34</v>
      </c>
      <c r="J8" s="68" t="s">
        <v>33</v>
      </c>
    </row>
    <row r="9" spans="3:10" x14ac:dyDescent="0.25">
      <c r="C9" s="65" t="s">
        <v>14</v>
      </c>
      <c r="D9" s="53" t="s">
        <v>32</v>
      </c>
      <c r="E9" s="51">
        <v>2</v>
      </c>
      <c r="F9" s="51">
        <v>100</v>
      </c>
      <c r="G9" s="51">
        <f>(J9-I9+1)*22*E9</f>
        <v>396</v>
      </c>
      <c r="H9" s="51">
        <f>F9*G9</f>
        <v>39600</v>
      </c>
      <c r="I9" s="51">
        <v>4</v>
      </c>
      <c r="J9" s="51">
        <v>12</v>
      </c>
    </row>
    <row r="10" spans="3:10" x14ac:dyDescent="0.25">
      <c r="C10" s="65"/>
      <c r="D10" s="53" t="s">
        <v>31</v>
      </c>
      <c r="E10" s="51">
        <v>4</v>
      </c>
      <c r="F10" s="51">
        <v>60</v>
      </c>
      <c r="G10" s="51">
        <f>(J10-I10+1)*22*E10</f>
        <v>528</v>
      </c>
      <c r="H10" s="51">
        <f>F10*G10</f>
        <v>31680</v>
      </c>
      <c r="I10" s="51">
        <v>6</v>
      </c>
      <c r="J10" s="51">
        <v>11</v>
      </c>
    </row>
    <row r="11" spans="3:10" x14ac:dyDescent="0.25">
      <c r="C11" s="65"/>
      <c r="D11" s="53" t="s">
        <v>31</v>
      </c>
      <c r="E11" s="51">
        <v>4</v>
      </c>
      <c r="F11" s="51">
        <v>60</v>
      </c>
      <c r="G11" s="51">
        <f>(J11-I11+1)*22*E11</f>
        <v>528</v>
      </c>
      <c r="H11" s="51">
        <f>F11*G11</f>
        <v>31680</v>
      </c>
      <c r="I11" s="51">
        <v>6</v>
      </c>
      <c r="J11" s="51">
        <v>11</v>
      </c>
    </row>
    <row r="12" spans="3:10" x14ac:dyDescent="0.25">
      <c r="C12" s="65"/>
      <c r="D12" s="53" t="s">
        <v>31</v>
      </c>
      <c r="E12" s="51">
        <v>4</v>
      </c>
      <c r="F12" s="51">
        <v>60</v>
      </c>
      <c r="G12" s="51">
        <f>(J12-I12+1)*22*E12</f>
        <v>528</v>
      </c>
      <c r="H12" s="51">
        <f>F12*G12</f>
        <v>31680</v>
      </c>
      <c r="I12" s="51">
        <v>6</v>
      </c>
      <c r="J12" s="51">
        <v>11</v>
      </c>
    </row>
    <row r="13" spans="3:10" x14ac:dyDescent="0.25">
      <c r="C13" s="65"/>
      <c r="D13" s="53" t="s">
        <v>31</v>
      </c>
      <c r="E13" s="51">
        <v>4</v>
      </c>
      <c r="F13" s="51">
        <v>60</v>
      </c>
      <c r="G13" s="51">
        <f>(J13-I13+1)*22*E13</f>
        <v>528</v>
      </c>
      <c r="H13" s="51">
        <f>F13*G13</f>
        <v>31680</v>
      </c>
      <c r="I13" s="51">
        <v>6</v>
      </c>
      <c r="J13" s="51">
        <v>11</v>
      </c>
    </row>
    <row r="14" spans="3:10" x14ac:dyDescent="0.25">
      <c r="C14" s="65"/>
      <c r="D14" s="53" t="s">
        <v>30</v>
      </c>
      <c r="E14" s="51">
        <v>3</v>
      </c>
      <c r="F14" s="51">
        <v>150</v>
      </c>
      <c r="G14" s="51">
        <f>(J14-I14+1)*22*E14</f>
        <v>132</v>
      </c>
      <c r="H14" s="51">
        <f>F14*G14</f>
        <v>19800</v>
      </c>
      <c r="I14" s="51">
        <v>2</v>
      </c>
      <c r="J14" s="51">
        <v>3</v>
      </c>
    </row>
    <row r="15" spans="3:10" x14ac:dyDescent="0.25">
      <c r="C15" s="65"/>
      <c r="D15" s="53" t="s">
        <v>29</v>
      </c>
      <c r="E15" s="51">
        <v>2</v>
      </c>
      <c r="F15" s="51">
        <v>75</v>
      </c>
      <c r="G15" s="51">
        <f>(J15-I15+1)*22*E15</f>
        <v>88</v>
      </c>
      <c r="H15" s="51">
        <f>F15*G15</f>
        <v>6600</v>
      </c>
      <c r="I15" s="51">
        <v>5</v>
      </c>
      <c r="J15" s="51">
        <v>6</v>
      </c>
    </row>
    <row r="16" spans="3:10" x14ac:dyDescent="0.25">
      <c r="C16" s="65"/>
      <c r="D16" s="53" t="s">
        <v>28</v>
      </c>
      <c r="E16" s="51">
        <v>2</v>
      </c>
      <c r="F16" s="51">
        <v>75</v>
      </c>
      <c r="G16" s="51">
        <f>(J16-I16+1)*22*E16</f>
        <v>88</v>
      </c>
      <c r="H16" s="51">
        <f>F16*G16</f>
        <v>6600</v>
      </c>
      <c r="I16" s="51">
        <v>5</v>
      </c>
      <c r="J16" s="51">
        <v>6</v>
      </c>
    </row>
    <row r="17" spans="3:10" x14ac:dyDescent="0.25">
      <c r="C17" s="65"/>
      <c r="D17" s="53" t="s">
        <v>27</v>
      </c>
      <c r="E17" s="51">
        <v>6</v>
      </c>
      <c r="F17" s="51">
        <v>75</v>
      </c>
      <c r="G17" s="51">
        <f>(J17-I17+1)*22*E17</f>
        <v>264</v>
      </c>
      <c r="H17" s="51">
        <f>F17*G17</f>
        <v>19800</v>
      </c>
      <c r="I17" s="51">
        <v>4</v>
      </c>
      <c r="J17" s="51">
        <v>5</v>
      </c>
    </row>
    <row r="18" spans="3:10" x14ac:dyDescent="0.25">
      <c r="C18" s="65"/>
      <c r="D18" s="53" t="s">
        <v>27</v>
      </c>
      <c r="E18" s="51">
        <v>6</v>
      </c>
      <c r="F18" s="51">
        <v>75</v>
      </c>
      <c r="G18" s="51">
        <f>(J18-I18+1)*22*E18</f>
        <v>264</v>
      </c>
      <c r="H18" s="51">
        <f>F18*G18</f>
        <v>19800</v>
      </c>
      <c r="I18" s="51">
        <v>4</v>
      </c>
      <c r="J18" s="51">
        <v>5</v>
      </c>
    </row>
    <row r="19" spans="3:10" x14ac:dyDescent="0.25">
      <c r="C19" s="65"/>
      <c r="D19" s="53" t="s">
        <v>26</v>
      </c>
      <c r="E19" s="51">
        <v>3</v>
      </c>
      <c r="F19" s="51">
        <v>75</v>
      </c>
      <c r="G19" s="51">
        <f>(J19-I19+1)*22*E19</f>
        <v>132</v>
      </c>
      <c r="H19" s="51">
        <f>F19*G19</f>
        <v>9900</v>
      </c>
      <c r="I19" s="51">
        <v>11</v>
      </c>
      <c r="J19" s="51">
        <v>12</v>
      </c>
    </row>
    <row r="20" spans="3:10" x14ac:dyDescent="0.25">
      <c r="C20" s="65"/>
      <c r="D20" s="53" t="s">
        <v>26</v>
      </c>
      <c r="E20" s="51">
        <v>3</v>
      </c>
      <c r="F20" s="51">
        <v>75</v>
      </c>
      <c r="G20" s="51">
        <f>(J20-I20+1)*22*E20</f>
        <v>66</v>
      </c>
      <c r="H20" s="51">
        <f>F20*G20</f>
        <v>4950</v>
      </c>
      <c r="I20" s="51">
        <v>12</v>
      </c>
      <c r="J20" s="51">
        <v>12</v>
      </c>
    </row>
    <row r="21" spans="3:10" x14ac:dyDescent="0.25">
      <c r="C21" s="66"/>
      <c r="D21" s="54" t="s">
        <v>25</v>
      </c>
      <c r="E21" s="50">
        <v>2</v>
      </c>
      <c r="F21" s="50">
        <v>100</v>
      </c>
      <c r="G21" s="51">
        <f>(J21-I21+1)*22*E21</f>
        <v>308</v>
      </c>
      <c r="H21" s="51">
        <f>F21*G21</f>
        <v>30800</v>
      </c>
      <c r="I21" s="50">
        <v>4</v>
      </c>
      <c r="J21" s="50">
        <v>10</v>
      </c>
    </row>
    <row r="22" spans="3:10" x14ac:dyDescent="0.25">
      <c r="C22" s="58" t="s">
        <v>16</v>
      </c>
      <c r="D22" s="60"/>
      <c r="E22" s="60"/>
      <c r="F22" s="60"/>
      <c r="G22" s="59"/>
      <c r="H22" s="49">
        <f>SUM(H9:H21)</f>
        <v>284570</v>
      </c>
      <c r="I22" s="49"/>
      <c r="J22" s="49"/>
    </row>
    <row r="23" spans="3:10" x14ac:dyDescent="0.25">
      <c r="C23" s="55"/>
      <c r="D23" s="56"/>
      <c r="E23" s="56"/>
      <c r="F23" s="56"/>
      <c r="G23" s="56"/>
      <c r="H23" s="56"/>
      <c r="I23" s="56"/>
      <c r="J23" s="57"/>
    </row>
    <row r="24" spans="3:10" x14ac:dyDescent="0.25">
      <c r="C24" s="52" t="s">
        <v>23</v>
      </c>
      <c r="D24" s="53" t="s">
        <v>32</v>
      </c>
      <c r="E24" s="4">
        <v>2</v>
      </c>
      <c r="F24" s="4">
        <v>100</v>
      </c>
      <c r="G24" s="4">
        <v>132</v>
      </c>
      <c r="H24" s="4">
        <f>F24*G24</f>
        <v>13200</v>
      </c>
      <c r="I24" s="4">
        <v>4</v>
      </c>
      <c r="J24" s="4">
        <v>9</v>
      </c>
    </row>
    <row r="25" spans="3:10" x14ac:dyDescent="0.25">
      <c r="C25" s="52"/>
      <c r="D25" s="53" t="s">
        <v>31</v>
      </c>
      <c r="E25" s="4">
        <v>4</v>
      </c>
      <c r="F25" s="4">
        <v>60</v>
      </c>
      <c r="G25" s="4">
        <v>352</v>
      </c>
      <c r="H25" s="4">
        <f t="shared" ref="H25:H32" si="0">F25*G25</f>
        <v>21120</v>
      </c>
      <c r="I25" s="4">
        <v>5</v>
      </c>
      <c r="J25" s="4">
        <v>8</v>
      </c>
    </row>
    <row r="26" spans="3:10" x14ac:dyDescent="0.25">
      <c r="C26" s="52"/>
      <c r="D26" s="53" t="s">
        <v>31</v>
      </c>
      <c r="E26" s="4">
        <v>4</v>
      </c>
      <c r="F26" s="4">
        <v>75</v>
      </c>
      <c r="G26" s="4">
        <v>352</v>
      </c>
      <c r="H26" s="4">
        <f t="shared" si="0"/>
        <v>26400</v>
      </c>
      <c r="I26" s="4">
        <v>5</v>
      </c>
      <c r="J26" s="4">
        <v>8</v>
      </c>
    </row>
    <row r="27" spans="3:10" x14ac:dyDescent="0.25">
      <c r="C27" s="52"/>
      <c r="D27" s="53" t="s">
        <v>29</v>
      </c>
      <c r="E27" s="4">
        <v>2</v>
      </c>
      <c r="F27" s="4">
        <v>75</v>
      </c>
      <c r="G27" s="4">
        <v>44</v>
      </c>
      <c r="H27" s="4">
        <f t="shared" si="0"/>
        <v>3300</v>
      </c>
      <c r="I27" s="4">
        <v>4</v>
      </c>
      <c r="J27" s="4">
        <v>4</v>
      </c>
    </row>
    <row r="28" spans="3:10" x14ac:dyDescent="0.25">
      <c r="C28" s="52"/>
      <c r="D28" s="53" t="s">
        <v>28</v>
      </c>
      <c r="E28" s="4">
        <v>2</v>
      </c>
      <c r="F28" s="4">
        <v>75</v>
      </c>
      <c r="G28" s="4">
        <v>44</v>
      </c>
      <c r="H28" s="4">
        <f t="shared" si="0"/>
        <v>3300</v>
      </c>
      <c r="I28" s="4">
        <v>4</v>
      </c>
      <c r="J28" s="4">
        <v>4</v>
      </c>
    </row>
    <row r="29" spans="3:10" x14ac:dyDescent="0.25">
      <c r="C29" s="52"/>
      <c r="D29" s="53" t="s">
        <v>27</v>
      </c>
      <c r="E29" s="4">
        <v>6</v>
      </c>
      <c r="F29" s="4">
        <v>75</v>
      </c>
      <c r="G29" s="4">
        <v>66</v>
      </c>
      <c r="H29" s="4">
        <f t="shared" si="0"/>
        <v>4950</v>
      </c>
      <c r="I29" s="4">
        <v>4</v>
      </c>
      <c r="J29" s="4">
        <v>4</v>
      </c>
    </row>
    <row r="30" spans="3:10" x14ac:dyDescent="0.25">
      <c r="C30" s="52"/>
      <c r="D30" s="53" t="s">
        <v>26</v>
      </c>
      <c r="E30" s="4">
        <v>3</v>
      </c>
      <c r="F30" s="4">
        <v>75</v>
      </c>
      <c r="G30" s="4">
        <v>132</v>
      </c>
      <c r="H30" s="4">
        <f t="shared" si="0"/>
        <v>9900</v>
      </c>
      <c r="I30" s="4">
        <v>9</v>
      </c>
      <c r="J30" s="4">
        <v>9</v>
      </c>
    </row>
    <row r="31" spans="3:10" x14ac:dyDescent="0.25">
      <c r="C31" s="52"/>
      <c r="D31" s="53" t="s">
        <v>26</v>
      </c>
      <c r="E31" s="4">
        <v>3</v>
      </c>
      <c r="F31" s="4">
        <v>75</v>
      </c>
      <c r="G31" s="4">
        <v>132</v>
      </c>
      <c r="H31" s="4">
        <f t="shared" si="0"/>
        <v>9900</v>
      </c>
      <c r="I31" s="4">
        <v>9</v>
      </c>
      <c r="J31" s="4">
        <v>9</v>
      </c>
    </row>
    <row r="32" spans="3:10" x14ac:dyDescent="0.25">
      <c r="C32" s="52"/>
      <c r="D32" s="53" t="s">
        <v>40</v>
      </c>
      <c r="E32" s="4">
        <v>3</v>
      </c>
      <c r="F32" s="4">
        <v>100</v>
      </c>
      <c r="G32" s="4">
        <v>66</v>
      </c>
      <c r="H32" s="4">
        <f t="shared" si="0"/>
        <v>6600</v>
      </c>
      <c r="I32" s="4">
        <v>4</v>
      </c>
      <c r="J32" s="4">
        <v>4</v>
      </c>
    </row>
    <row r="33" spans="3:10" x14ac:dyDescent="0.25">
      <c r="C33" s="61" t="s">
        <v>16</v>
      </c>
      <c r="D33" s="63"/>
      <c r="E33" s="63"/>
      <c r="F33" s="63"/>
      <c r="G33" s="62"/>
      <c r="H33" s="49">
        <f>SUM(H24:H32)</f>
        <v>98670</v>
      </c>
      <c r="I33" s="49"/>
      <c r="J33" s="49"/>
    </row>
  </sheetData>
  <mergeCells count="6">
    <mergeCell ref="E5:I5"/>
    <mergeCell ref="C24:C32"/>
    <mergeCell ref="C23:J23"/>
    <mergeCell ref="C22:G22"/>
    <mergeCell ref="C33:G33"/>
    <mergeCell ref="C9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Bảng tính tổng</vt:lpstr>
      <vt:lpstr>Bảng tính lương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2012-03-29T14:34:50Z</dcterms:modified>
</cp:coreProperties>
</file>