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35" windowWidth="20115" windowHeight="7935" firstSheet="6" activeTab="10"/>
  </bookViews>
  <sheets>
    <sheet name="Dashboard" sheetId="1" r:id="rId1"/>
    <sheet name="EVM" sheetId="2" r:id="rId2"/>
    <sheet name="Project Budget Summary" sheetId="3" r:id="rId3"/>
    <sheet name="Team Morale" sheetId="4" r:id="rId4"/>
    <sheet name="Physical Enviroment" sheetId="5" r:id="rId5"/>
    <sheet name="System, Tools and Process" sheetId="6" r:id="rId6"/>
    <sheet name="Motivation" sheetId="7" r:id="rId7"/>
    <sheet name="Emotional Environment" sheetId="8" r:id="rId8"/>
    <sheet name="Management" sheetId="9" r:id="rId9"/>
    <sheet name="Looking for another job" sheetId="10" r:id="rId10"/>
    <sheet name="Sheet1" sheetId="11" r:id="rId11"/>
  </sheets>
  <externalReferences>
    <externalReference r:id="rId12"/>
  </externalReferences>
  <calcPr calcId="144525"/>
</workbook>
</file>

<file path=xl/calcChain.xml><?xml version="1.0" encoding="utf-8"?>
<calcChain xmlns="http://schemas.openxmlformats.org/spreadsheetml/2006/main">
  <c r="D9" i="10" l="1"/>
  <c r="M5" i="10"/>
  <c r="L5" i="10"/>
  <c r="C9" i="10" s="1"/>
  <c r="F5" i="10"/>
  <c r="E8" i="10" s="1"/>
  <c r="E5" i="10"/>
  <c r="D8" i="10" s="1"/>
  <c r="O4" i="10"/>
  <c r="O5" i="10" s="1"/>
  <c r="F9" i="10" s="1"/>
  <c r="N4" i="10"/>
  <c r="N5" i="10" s="1"/>
  <c r="E9" i="10" s="1"/>
  <c r="M4" i="10"/>
  <c r="L4" i="10"/>
  <c r="K4" i="10"/>
  <c r="K5" i="10" s="1"/>
  <c r="B9" i="10" s="1"/>
  <c r="G4" i="10"/>
  <c r="G5" i="10" s="1"/>
  <c r="F8" i="10" s="1"/>
  <c r="F4" i="10"/>
  <c r="E4" i="10"/>
  <c r="D4" i="10"/>
  <c r="D5" i="10" s="1"/>
  <c r="C8" i="10" s="1"/>
  <c r="C4" i="10"/>
  <c r="C5" i="10" s="1"/>
  <c r="B8" i="10" s="1"/>
  <c r="G8" i="10" s="1"/>
  <c r="M7" i="9"/>
  <c r="D12" i="9" s="1"/>
  <c r="F7" i="9"/>
  <c r="E11" i="9" s="1"/>
  <c r="O6" i="9"/>
  <c r="O7" i="9" s="1"/>
  <c r="F12" i="9" s="1"/>
  <c r="N6" i="9"/>
  <c r="N7" i="9" s="1"/>
  <c r="E12" i="9" s="1"/>
  <c r="M6" i="9"/>
  <c r="L6" i="9"/>
  <c r="L7" i="9" s="1"/>
  <c r="C12" i="9" s="1"/>
  <c r="K6" i="9"/>
  <c r="K7" i="9" s="1"/>
  <c r="B12" i="9" s="1"/>
  <c r="G12" i="9" s="1"/>
  <c r="G6" i="9"/>
  <c r="G7" i="9" s="1"/>
  <c r="F11" i="9" s="1"/>
  <c r="F6" i="9"/>
  <c r="E6" i="9"/>
  <c r="E7" i="9" s="1"/>
  <c r="D11" i="9" s="1"/>
  <c r="D6" i="9"/>
  <c r="D7" i="9" s="1"/>
  <c r="C11" i="9" s="1"/>
  <c r="C6" i="9"/>
  <c r="C7" i="9" s="1"/>
  <c r="B11" i="9" s="1"/>
  <c r="G11" i="9" s="1"/>
  <c r="D11" i="8"/>
  <c r="M6" i="8"/>
  <c r="L6" i="8"/>
  <c r="C11" i="8" s="1"/>
  <c r="F6" i="8"/>
  <c r="E10" i="8" s="1"/>
  <c r="E6" i="8"/>
  <c r="D10" i="8" s="1"/>
  <c r="O5" i="8"/>
  <c r="O6" i="8" s="1"/>
  <c r="F11" i="8" s="1"/>
  <c r="N5" i="8"/>
  <c r="N6" i="8" s="1"/>
  <c r="E11" i="8" s="1"/>
  <c r="M5" i="8"/>
  <c r="L5" i="8"/>
  <c r="K5" i="8"/>
  <c r="K6" i="8" s="1"/>
  <c r="B11" i="8" s="1"/>
  <c r="G5" i="8"/>
  <c r="G6" i="8" s="1"/>
  <c r="F10" i="8" s="1"/>
  <c r="F5" i="8"/>
  <c r="E5" i="8"/>
  <c r="D5" i="8"/>
  <c r="D6" i="8" s="1"/>
  <c r="C10" i="8" s="1"/>
  <c r="C5" i="8"/>
  <c r="C6" i="8" s="1"/>
  <c r="B10" i="8" s="1"/>
  <c r="G10" i="8" s="1"/>
  <c r="G9" i="10" l="1"/>
  <c r="G11" i="8"/>
  <c r="D12" i="7"/>
  <c r="M8" i="7"/>
  <c r="L8" i="7"/>
  <c r="C12" i="7" s="1"/>
  <c r="F8" i="7"/>
  <c r="E11" i="7" s="1"/>
  <c r="E8" i="7"/>
  <c r="D11" i="7" s="1"/>
  <c r="O7" i="7"/>
  <c r="O8" i="7" s="1"/>
  <c r="F12" i="7" s="1"/>
  <c r="N7" i="7"/>
  <c r="N8" i="7" s="1"/>
  <c r="E12" i="7" s="1"/>
  <c r="M7" i="7"/>
  <c r="L7" i="7"/>
  <c r="K7" i="7"/>
  <c r="K8" i="7" s="1"/>
  <c r="B12" i="7" s="1"/>
  <c r="G7" i="7"/>
  <c r="G8" i="7" s="1"/>
  <c r="F11" i="7" s="1"/>
  <c r="F7" i="7"/>
  <c r="E7" i="7"/>
  <c r="D7" i="7"/>
  <c r="D8" i="7" s="1"/>
  <c r="C11" i="7" s="1"/>
  <c r="C7" i="7"/>
  <c r="C8" i="7" s="1"/>
  <c r="B11" i="7" s="1"/>
  <c r="G11" i="7" s="1"/>
  <c r="D12" i="6"/>
  <c r="M8" i="6"/>
  <c r="L8" i="6"/>
  <c r="C12" i="6" s="1"/>
  <c r="F8" i="6"/>
  <c r="E11" i="6" s="1"/>
  <c r="E8" i="6"/>
  <c r="D11" i="6" s="1"/>
  <c r="O7" i="6"/>
  <c r="O8" i="6" s="1"/>
  <c r="F12" i="6" s="1"/>
  <c r="N7" i="6"/>
  <c r="N8" i="6" s="1"/>
  <c r="E12" i="6" s="1"/>
  <c r="M7" i="6"/>
  <c r="L7" i="6"/>
  <c r="K7" i="6"/>
  <c r="K8" i="6" s="1"/>
  <c r="B12" i="6" s="1"/>
  <c r="G7" i="6"/>
  <c r="G8" i="6" s="1"/>
  <c r="F11" i="6" s="1"/>
  <c r="F7" i="6"/>
  <c r="E7" i="6"/>
  <c r="D7" i="6"/>
  <c r="D8" i="6" s="1"/>
  <c r="C11" i="6" s="1"/>
  <c r="C7" i="6"/>
  <c r="C8" i="6" s="1"/>
  <c r="B11" i="6" s="1"/>
  <c r="D12" i="5"/>
  <c r="N6" i="5"/>
  <c r="M6" i="5"/>
  <c r="C12" i="5" s="1"/>
  <c r="F6" i="5"/>
  <c r="E11" i="5" s="1"/>
  <c r="E6" i="5"/>
  <c r="D11" i="5" s="1"/>
  <c r="P5" i="5"/>
  <c r="P6" i="5" s="1"/>
  <c r="F12" i="5" s="1"/>
  <c r="O5" i="5"/>
  <c r="O6" i="5" s="1"/>
  <c r="E12" i="5" s="1"/>
  <c r="N5" i="5"/>
  <c r="M5" i="5"/>
  <c r="L5" i="5"/>
  <c r="L6" i="5" s="1"/>
  <c r="B12" i="5" s="1"/>
  <c r="G5" i="5"/>
  <c r="G6" i="5" s="1"/>
  <c r="F11" i="5" s="1"/>
  <c r="F5" i="5"/>
  <c r="E5" i="5"/>
  <c r="D5" i="5"/>
  <c r="D6" i="5" s="1"/>
  <c r="C11" i="5" s="1"/>
  <c r="C5" i="5"/>
  <c r="C6" i="5" s="1"/>
  <c r="B11" i="5" s="1"/>
  <c r="G11" i="5" s="1"/>
  <c r="F14" i="3"/>
  <c r="F12" i="3"/>
  <c r="F6" i="3"/>
  <c r="G12" i="7" l="1"/>
  <c r="G11" i="6"/>
  <c r="G12" i="6"/>
  <c r="G12" i="5"/>
</calcChain>
</file>

<file path=xl/sharedStrings.xml><?xml version="1.0" encoding="utf-8"?>
<sst xmlns="http://schemas.openxmlformats.org/spreadsheetml/2006/main" count="306" uniqueCount="101">
  <si>
    <t>Weeks</t>
  </si>
  <si>
    <t>Setup and Project Management</t>
  </si>
  <si>
    <t>BCWS</t>
  </si>
  <si>
    <t>BCWP</t>
  </si>
  <si>
    <t>ACWP</t>
  </si>
  <si>
    <t>Release 1 - Deliver GUI &amp; User Documentation</t>
  </si>
  <si>
    <t>Release 2 - Deliver Online Product</t>
  </si>
  <si>
    <t>Release 3 - Deliver Offline Product</t>
  </si>
  <si>
    <t>Release 4 - Deliver Final Product</t>
  </si>
  <si>
    <t>Total</t>
  </si>
  <si>
    <t>CV</t>
  </si>
  <si>
    <t>SV</t>
  </si>
  <si>
    <t>CPI</t>
  </si>
  <si>
    <t>SPI</t>
  </si>
  <si>
    <t>ETC</t>
  </si>
  <si>
    <t>Projected Program Delay</t>
  </si>
  <si>
    <t>BAC</t>
  </si>
  <si>
    <t>VAC</t>
  </si>
  <si>
    <t>ISAC</t>
  </si>
  <si>
    <t>IEAC</t>
  </si>
  <si>
    <t>Project Budget Summary</t>
  </si>
  <si>
    <t>Year</t>
  </si>
  <si>
    <t>Category</t>
  </si>
  <si>
    <t>Detail</t>
  </si>
  <si>
    <t>1st year</t>
  </si>
  <si>
    <t>Developing expense</t>
  </si>
  <si>
    <t>Risk management expense</t>
  </si>
  <si>
    <t>Change management expense</t>
  </si>
  <si>
    <t>Equipment (Hardware &amp; Software)</t>
  </si>
  <si>
    <t>Facility expense</t>
  </si>
  <si>
    <t>Contingency expense</t>
  </si>
  <si>
    <t>2nd and 3rd year</t>
  </si>
  <si>
    <t>Maintenance</t>
  </si>
  <si>
    <t>Training customer</t>
  </si>
  <si>
    <t>4th year</t>
  </si>
  <si>
    <t>Physical Environment</t>
  </si>
  <si>
    <t>System, Tools and Processes</t>
  </si>
  <si>
    <t>Motivation</t>
  </si>
  <si>
    <t>Emotional Environment</t>
  </si>
  <si>
    <t>Management</t>
  </si>
  <si>
    <t>Looking for another job</t>
  </si>
  <si>
    <t xml:space="preserve">As you can see from the graph, the physical environment decreased from 7.4 in 2009 to a number of 5.2 in 2010, that proves the team doesn't </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</si>
  <si>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</si>
  <si>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</si>
  <si>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</si>
  <si>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</si>
  <si>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Team Morale compare between 2009 and 2010</t>
  </si>
  <si>
    <t>more satisfier the physical environment in 2010 than 2009. System, tools and processes that fall sharply throughout from 2009 - 2010 (from 5.65</t>
  </si>
  <si>
    <t>#</t>
  </si>
  <si>
    <t>Strongly Disagree</t>
  </si>
  <si>
    <t>Disagree</t>
  </si>
  <si>
    <t>Neutral</t>
  </si>
  <si>
    <t>Agree</t>
  </si>
  <si>
    <t>Strongly Agree</t>
  </si>
  <si>
    <t>My department is a great place to work</t>
  </si>
  <si>
    <t>ABC Systems is a great place to work</t>
  </si>
  <si>
    <t>TOTAL</t>
  </si>
  <si>
    <t>Rate (%)</t>
  </si>
  <si>
    <t>Strongly Disagree (%)</t>
  </si>
  <si>
    <t>Disagree (%)</t>
  </si>
  <si>
    <t>Neutral (%)</t>
  </si>
  <si>
    <t>Agree (%)</t>
  </si>
  <si>
    <t>Strongly Agree (%)</t>
  </si>
  <si>
    <t>Point</t>
  </si>
  <si>
    <t>Click on each environment for more detail</t>
  </si>
  <si>
    <t>Systems, Tools and Processes</t>
  </si>
  <si>
    <t>My project is a great place to work</t>
  </si>
  <si>
    <t>There is cooperation between the departments in the company</t>
  </si>
  <si>
    <t>I have the tools and resources that I need to get my job done</t>
  </si>
  <si>
    <t>I have access to the information that I need to do my job well</t>
  </si>
  <si>
    <t>RATE (%)</t>
  </si>
  <si>
    <t>I am provided with opportunities to broaden my skills and knowledge</t>
  </si>
  <si>
    <t>I am empowered to make decisions</t>
  </si>
  <si>
    <t>My opinions are valued by my project team</t>
  </si>
  <si>
    <t>I know how my work contributes to the success of ABC Systems</t>
  </si>
  <si>
    <t>I would recommend ABC Systems to friends as a great place to work</t>
  </si>
  <si>
    <t>I take pride in my work</t>
  </si>
  <si>
    <t>I see career growth and advancement opportunities for myself at ABC Systems</t>
  </si>
  <si>
    <t>I feel informed about changes that affect me</t>
  </si>
  <si>
    <t>I have had the training I need to get the job done</t>
  </si>
  <si>
    <t>I am currently looking for another job outside of ABC Systems</t>
  </si>
  <si>
    <t>RATE  (%)</t>
  </si>
  <si>
    <t xml:space="preserve">Viking Estimated Resource Allocation </t>
  </si>
  <si>
    <t>No.</t>
  </si>
  <si>
    <t>Role</t>
  </si>
  <si>
    <t>Allocation</t>
  </si>
  <si>
    <t>Year 01</t>
  </si>
  <si>
    <t>PM</t>
  </si>
  <si>
    <t xml:space="preserve">Developer </t>
  </si>
  <si>
    <t>Architect</t>
  </si>
  <si>
    <t>Risk Manager</t>
  </si>
  <si>
    <t>Change manager</t>
  </si>
  <si>
    <t xml:space="preserve">Requirement Engineer </t>
  </si>
  <si>
    <t>Tester</t>
  </si>
  <si>
    <t>Quality Assurance Manager</t>
  </si>
  <si>
    <t>Year 2</t>
  </si>
  <si>
    <t>Mantaining Member</t>
  </si>
  <si>
    <t xml:space="preserve">Training Member </t>
  </si>
  <si>
    <t>Year 03</t>
  </si>
  <si>
    <t>Year 04</t>
  </si>
  <si>
    <t>Designer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</si>
</sst>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2" x14ac:knownFonts="1">
    <font>
      <sz val="11"/>
      <color theme="1"/>
      <name val="Calibri"/>
      <family val="2"/>
      <scheme val="minor"/>
    </font>
    <font>
      <sz val="11"/>
      <color theme="1"/>
      <name val="Calibri"/>
      <family val="2"/>
      <scheme val="minor"/>
    </font>
    <font>
      <sz val="11"/>
      <color rgb="FF006100"/>
      <name val="Calibri"/>
      <family val="2"/>
      <scheme val="minor"/>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sz val="11"/>
      <color rgb="FF9C6500"/>
      <name val="Calibri"/>
      <family val="2"/>
      <scheme val="minor"/>
    </font>
    <font>
      <sz val="11"/>
      <color theme="0"/>
      <name val="Calibri"/>
      <family val="2"/>
      <scheme val="minor"/>
    </font>
    <font>
      <b/>
      <sz val="26"/>
      <color rgb="FF9C6500"/>
      <name val="Calibri"/>
      <family val="2"/>
      <scheme val="minor"/>
    </font>
    <font>
      <b/>
      <sz val="11"/>
      <color theme="1"/>
      <name val="Arial"/>
      <family val="2"/>
    </font>
    <font>
      <sz val="11"/>
      <color theme="1"/>
      <name val="Arial"/>
      <family val="2"/>
    </font>
    <font>
      <b/>
      <sz val="11"/>
      <color theme="0"/>
      <name val="Arial"/>
      <family val="2"/>
    </font>
    <font>
      <b/>
      <sz val="11"/>
      <color rgb="FFFF0000"/>
      <name val="Arial"/>
      <family val="2"/>
    </font>
    <font>
      <sz val="22"/>
      <color theme="1"/>
      <name val="Calibri"/>
      <family val="2"/>
      <scheme val="minor"/>
    </font>
    <font>
      <b/>
      <sz val="24"/>
      <color theme="8" tint="-0.499984740745262"/>
      <name val="Calibri"/>
      <family val="2"/>
      <scheme val="minor"/>
    </font>
    <font>
      <b/>
      <sz val="24"/>
      <color theme="5" tint="-0.499984740745262"/>
      <name val="Calibri"/>
      <family val="2"/>
      <scheme val="minor"/>
    </font>
    <font>
      <sz val="11"/>
      <color theme="1"/>
      <name val="Tahoma"/>
      <family val="2"/>
    </font>
    <font>
      <b/>
      <sz val="20"/>
      <color rgb="FF9C6500"/>
      <name val="Calibri"/>
      <family val="2"/>
      <scheme val="minor"/>
    </font>
    <font>
      <b/>
      <sz val="11"/>
      <color theme="1"/>
      <name val="Tahoma"/>
      <family val="2"/>
    </font>
    <font>
      <b/>
      <sz val="11"/>
      <name val="Arial"/>
      <family val="2"/>
    </font>
  </fonts>
  <fills count="19">
    <fill>
      <patternFill patternType="none"/>
    </fill>
    <fill>
      <patternFill patternType="gray125"/>
    </fill>
    <fill>
      <patternFill patternType="solid">
        <fgColor rgb="FFC6EFCE"/>
      </patternFill>
    </fill>
    <fill>
      <patternFill patternType="solid">
        <fgColor theme="8" tint="0.79998168889431442"/>
        <bgColor indexed="65"/>
      </patternFill>
    </fill>
    <fill>
      <patternFill patternType="solid">
        <fgColor theme="0"/>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tint="0.59999389629810485"/>
        <bgColor indexed="65"/>
      </patternFill>
    </fill>
    <fill>
      <patternFill patternType="solid">
        <fgColor theme="8"/>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7"/>
      </patternFill>
    </fill>
    <fill>
      <patternFill patternType="solid">
        <fgColor theme="7" tint="0.79998168889431442"/>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1">
    <xf numFmtId="0" fontId="0" fillId="0" borderId="0"/>
    <xf numFmtId="0" fontId="2" fillId="2" borderId="0" applyNumberFormat="0" applyBorder="0" applyAlignment="0" applyProtection="0"/>
    <xf numFmtId="0" fontId="1" fillId="3"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 fillId="7" borderId="0" applyNumberFormat="0" applyBorder="0" applyAlignment="0" applyProtection="0"/>
    <xf numFmtId="0" fontId="9" fillId="8" borderId="0" applyNumberFormat="0" applyBorder="0" applyAlignment="0" applyProtection="0"/>
    <xf numFmtId="0" fontId="1" fillId="9" borderId="0" applyNumberFormat="0" applyBorder="0" applyAlignment="0" applyProtection="0"/>
    <xf numFmtId="0" fontId="9" fillId="10" borderId="0" applyNumberFormat="0" applyBorder="0" applyAlignment="0" applyProtection="0"/>
    <xf numFmtId="0" fontId="9" fillId="17" borderId="0" applyNumberFormat="0" applyBorder="0" applyAlignment="0" applyProtection="0"/>
    <xf numFmtId="0" fontId="1" fillId="18" borderId="0" applyNumberFormat="0" applyBorder="0" applyAlignment="0" applyProtection="0"/>
  </cellStyleXfs>
  <cellXfs count="110">
    <xf numFmtId="0" fontId="0" fillId="0" borderId="0" xfId="0"/>
    <xf numFmtId="0" fontId="0" fillId="0" borderId="0" xfId="0"/>
    <xf numFmtId="0" fontId="3" fillId="2" borderId="2" xfId="1" applyFont="1" applyBorder="1" applyAlignment="1">
      <alignment horizontal="center" vertical="center" wrapText="1"/>
    </xf>
    <xf numFmtId="0" fontId="4" fillId="4" borderId="0" xfId="0" applyFont="1" applyFill="1"/>
    <xf numFmtId="2" fontId="0" fillId="4" borderId="0" xfId="0" applyNumberFormat="1" applyFill="1"/>
    <xf numFmtId="2" fontId="5" fillId="0" borderId="1" xfId="0" applyNumberFormat="1" applyFont="1" applyBorder="1" applyAlignment="1">
      <alignment horizontal="center"/>
    </xf>
    <xf numFmtId="2" fontId="0" fillId="0" borderId="1" xfId="0" applyNumberFormat="1" applyBorder="1"/>
    <xf numFmtId="2" fontId="0" fillId="0" borderId="0" xfId="0" applyNumberFormat="1"/>
    <xf numFmtId="0" fontId="5" fillId="4" borderId="0" xfId="0" applyFont="1" applyFill="1" applyAlignment="1">
      <alignment horizontal="center"/>
    </xf>
    <xf numFmtId="0" fontId="4" fillId="4" borderId="0" xfId="0" applyFont="1" applyFill="1" applyAlignment="1">
      <alignment horizontal="left" vertical="center"/>
    </xf>
    <xf numFmtId="2" fontId="6" fillId="0" borderId="1" xfId="0" applyNumberFormat="1" applyFont="1" applyBorder="1"/>
    <xf numFmtId="0" fontId="4" fillId="4" borderId="0" xfId="0" applyFont="1" applyFill="1" applyAlignment="1">
      <alignment horizontal="left"/>
    </xf>
    <xf numFmtId="2" fontId="5" fillId="0" borderId="0" xfId="0" applyNumberFormat="1" applyFont="1" applyAlignment="1">
      <alignment horizontal="center"/>
    </xf>
    <xf numFmtId="2" fontId="6" fillId="0" borderId="0" xfId="0" applyNumberFormat="1" applyFont="1" applyAlignment="1">
      <alignment horizontal="center"/>
    </xf>
    <xf numFmtId="2" fontId="4" fillId="4" borderId="0" xfId="0" applyNumberFormat="1" applyFont="1" applyFill="1" applyAlignment="1">
      <alignment horizontal="center"/>
    </xf>
    <xf numFmtId="1" fontId="3" fillId="2" borderId="2" xfId="1" applyNumberFormat="1" applyFont="1" applyBorder="1" applyAlignment="1">
      <alignment horizontal="center" vertical="center" wrapText="1"/>
    </xf>
    <xf numFmtId="0" fontId="5" fillId="0" borderId="0" xfId="0" applyFont="1"/>
    <xf numFmtId="2" fontId="7" fillId="3" borderId="2" xfId="2" applyNumberFormat="1" applyFont="1" applyBorder="1" applyAlignment="1">
      <alignment horizontal="center"/>
    </xf>
    <xf numFmtId="2" fontId="4" fillId="0" borderId="2" xfId="0" applyNumberFormat="1" applyFont="1" applyBorder="1"/>
    <xf numFmtId="2" fontId="0" fillId="0" borderId="2" xfId="0" applyNumberFormat="1" applyBorder="1"/>
    <xf numFmtId="2" fontId="7" fillId="3" borderId="3" xfId="2" applyNumberFormat="1" applyFont="1" applyBorder="1" applyAlignment="1">
      <alignment horizontal="center"/>
    </xf>
    <xf numFmtId="2" fontId="0" fillId="0" borderId="3" xfId="0" applyNumberFormat="1" applyBorder="1"/>
    <xf numFmtId="0" fontId="0" fillId="0" borderId="2" xfId="0" applyBorder="1"/>
    <xf numFmtId="0" fontId="4" fillId="0" borderId="2" xfId="0" applyFont="1" applyBorder="1"/>
    <xf numFmtId="164" fontId="5" fillId="0" borderId="2" xfId="0" applyNumberFormat="1" applyFont="1" applyBorder="1"/>
    <xf numFmtId="2" fontId="5" fillId="0" borderId="2" xfId="0" applyNumberFormat="1" applyFont="1" applyBorder="1"/>
    <xf numFmtId="0" fontId="0" fillId="0" borderId="1" xfId="0" applyBorder="1"/>
    <xf numFmtId="2" fontId="4" fillId="0" borderId="1" xfId="0" applyNumberFormat="1" applyFont="1" applyFill="1" applyBorder="1" applyAlignment="1">
      <alignment horizontal="center"/>
    </xf>
    <xf numFmtId="2" fontId="4" fillId="0" borderId="1" xfId="0" applyNumberFormat="1" applyFont="1" applyBorder="1"/>
    <xf numFmtId="2" fontId="5" fillId="0" borderId="1" xfId="0" applyNumberFormat="1" applyFont="1" applyBorder="1"/>
    <xf numFmtId="0" fontId="11" fillId="4" borderId="0" xfId="0" applyFont="1" applyFill="1" applyAlignment="1">
      <alignment horizontal="center" vertical="center"/>
    </xf>
    <xf numFmtId="0" fontId="12" fillId="4" borderId="0" xfId="0" applyFont="1" applyFill="1" applyAlignment="1">
      <alignment vertical="center"/>
    </xf>
    <xf numFmtId="0" fontId="13" fillId="10" borderId="1" xfId="8" applyFont="1" applyBorder="1" applyAlignment="1">
      <alignment horizontal="center" vertical="center"/>
    </xf>
    <xf numFmtId="0" fontId="13" fillId="10" borderId="1" xfId="8" applyFont="1" applyBorder="1" applyAlignment="1">
      <alignment horizontal="center"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1" fillId="4" borderId="1" xfId="0" applyFont="1" applyFill="1" applyBorder="1" applyAlignment="1">
      <alignment vertical="center"/>
    </xf>
    <xf numFmtId="0" fontId="12" fillId="4" borderId="1" xfId="0" applyFont="1" applyFill="1" applyBorder="1" applyAlignment="1">
      <alignment vertical="center"/>
    </xf>
    <xf numFmtId="0" fontId="11" fillId="4" borderId="1" xfId="0" applyFont="1" applyFill="1" applyBorder="1" applyAlignment="1">
      <alignment horizontal="left" vertical="center"/>
    </xf>
    <xf numFmtId="0" fontId="12" fillId="0" borderId="4" xfId="0" applyFont="1" applyBorder="1" applyAlignment="1">
      <alignment horizontal="right"/>
    </xf>
    <xf numFmtId="0" fontId="9" fillId="8" borderId="1" xfId="6" applyBorder="1"/>
    <xf numFmtId="0" fontId="9" fillId="6" borderId="1" xfId="4" applyBorder="1"/>
    <xf numFmtId="0" fontId="1" fillId="9" borderId="1" xfId="7" applyBorder="1"/>
    <xf numFmtId="0" fontId="0" fillId="0" borderId="0" xfId="0" applyAlignment="1">
      <alignment wrapText="1"/>
    </xf>
    <xf numFmtId="0" fontId="0" fillId="0" borderId="0" xfId="0" applyAlignment="1"/>
    <xf numFmtId="0" fontId="16" fillId="0" borderId="0" xfId="0" applyFont="1" applyAlignment="1">
      <alignment horizontal="center"/>
    </xf>
    <xf numFmtId="0" fontId="13" fillId="11" borderId="1"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 xfId="0" applyFont="1" applyFill="1" applyBorder="1" applyAlignment="1">
      <alignment wrapText="1"/>
    </xf>
    <xf numFmtId="0" fontId="12" fillId="13" borderId="0"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1" xfId="0" applyFont="1" applyFill="1" applyBorder="1" applyAlignment="1">
      <alignment wrapText="1"/>
    </xf>
    <xf numFmtId="0" fontId="12" fillId="14" borderId="1" xfId="0" applyFont="1" applyFill="1" applyBorder="1" applyAlignment="1">
      <alignment horizontal="center" vertical="center"/>
    </xf>
    <xf numFmtId="0" fontId="11" fillId="13" borderId="1" xfId="0" applyFont="1" applyFill="1" applyBorder="1" applyAlignment="1">
      <alignment horizontal="right" vertical="center" wrapText="1"/>
    </xf>
    <xf numFmtId="0" fontId="11" fillId="14" borderId="1" xfId="0" applyFont="1" applyFill="1" applyBorder="1" applyAlignment="1">
      <alignment horizontal="right" wrapText="1"/>
    </xf>
    <xf numFmtId="2" fontId="12" fillId="13" borderId="1" xfId="0" applyNumberFormat="1" applyFont="1" applyFill="1" applyBorder="1" applyAlignment="1">
      <alignment horizontal="center" vertical="center" wrapText="1"/>
    </xf>
    <xf numFmtId="2" fontId="12" fillId="13" borderId="0" xfId="0" applyNumberFormat="1" applyFont="1" applyFill="1" applyBorder="1" applyAlignment="1">
      <alignment horizontal="center" vertical="center" wrapText="1"/>
    </xf>
    <xf numFmtId="2" fontId="12" fillId="14" borderId="1" xfId="0" applyNumberFormat="1" applyFont="1" applyFill="1" applyBorder="1" applyAlignment="1">
      <alignment horizontal="center" vertical="center" wrapText="1"/>
    </xf>
    <xf numFmtId="0" fontId="9" fillId="6" borderId="1" xfId="4" applyBorder="1" applyAlignment="1">
      <alignment horizontal="center" vertical="center" wrapText="1"/>
    </xf>
    <xf numFmtId="0" fontId="1" fillId="7" borderId="1" xfId="5" applyBorder="1" applyAlignment="1">
      <alignment horizontal="center" vertical="center" wrapText="1"/>
    </xf>
    <xf numFmtId="2" fontId="1" fillId="7" borderId="1" xfId="5" applyNumberFormat="1" applyBorder="1" applyAlignment="1">
      <alignment horizontal="center"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2" fillId="0" borderId="0" xfId="0" applyFont="1" applyAlignment="1">
      <alignment wrapText="1"/>
    </xf>
    <xf numFmtId="0" fontId="12" fillId="0" borderId="0" xfId="0" applyFont="1"/>
    <xf numFmtId="0" fontId="11" fillId="14" borderId="1" xfId="0" applyFont="1" applyFill="1" applyBorder="1" applyAlignment="1">
      <alignment horizontal="right" vertical="center" wrapText="1"/>
    </xf>
    <xf numFmtId="0" fontId="13" fillId="11"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9" fillId="6" borderId="1" xfId="4" applyBorder="1" applyAlignment="1">
      <alignment horizontal="left" vertical="center" wrapText="1"/>
    </xf>
    <xf numFmtId="0" fontId="1" fillId="7" borderId="1" xfId="5" applyBorder="1" applyAlignment="1">
      <alignment horizontal="left" vertical="center" wrapText="1"/>
    </xf>
    <xf numFmtId="2" fontId="1" fillId="7" borderId="1" xfId="5" applyNumberFormat="1" applyBorder="1" applyAlignment="1">
      <alignment horizontal="left" vertical="center" wrapText="1"/>
    </xf>
    <xf numFmtId="0" fontId="0" fillId="0" borderId="0" xfId="0"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10" xfId="0" applyBorder="1" applyAlignment="1">
      <alignment horizontal="left"/>
    </xf>
    <xf numFmtId="0" fontId="11" fillId="16" borderId="1" xfId="0" applyFont="1" applyFill="1" applyBorder="1" applyAlignment="1">
      <alignment horizontal="center" vertical="center" wrapText="1"/>
    </xf>
    <xf numFmtId="0" fontId="12" fillId="16" borderId="1" xfId="0" applyFont="1" applyFill="1" applyBorder="1" applyAlignment="1">
      <alignment wrapText="1"/>
    </xf>
    <xf numFmtId="0" fontId="12" fillId="16"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6" borderId="1" xfId="0" applyFont="1" applyFill="1" applyBorder="1" applyAlignment="1">
      <alignment horizontal="right" vertical="center" wrapText="1"/>
    </xf>
    <xf numFmtId="0" fontId="14" fillId="4" borderId="1" xfId="0" applyFont="1" applyFill="1" applyBorder="1" applyAlignment="1">
      <alignment horizontal="center" vertical="center"/>
    </xf>
    <xf numFmtId="0" fontId="10" fillId="5" borderId="0" xfId="3" applyFont="1" applyAlignment="1">
      <alignment horizontal="center" vertical="center"/>
    </xf>
    <xf numFmtId="0" fontId="14" fillId="4" borderId="1" xfId="0" applyFont="1" applyFill="1" applyBorder="1" applyAlignment="1">
      <alignment horizontal="center" vertical="center" wrapText="1"/>
    </xf>
    <xf numFmtId="0" fontId="0" fillId="15" borderId="11" xfId="0" applyFill="1" applyBorder="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Border="1" applyAlignment="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0" fillId="0" borderId="0" xfId="0" applyAlignment="1">
      <alignment horizontal="center"/>
    </xf>
    <xf numFmtId="0" fontId="18" fillId="0" borderId="0" xfId="0" applyFont="1"/>
    <xf numFmtId="0" fontId="19" fillId="5" borderId="0" xfId="3" applyFont="1" applyBorder="1" applyAlignment="1">
      <alignment horizontal="center" vertical="center"/>
    </xf>
    <xf numFmtId="0" fontId="20" fillId="0" borderId="0" xfId="0" applyFont="1" applyBorder="1" applyAlignment="1">
      <alignment horizontal="center" vertical="center"/>
    </xf>
    <xf numFmtId="0" fontId="13" fillId="17" borderId="1" xfId="9" applyFont="1" applyBorder="1" applyAlignment="1">
      <alignment horizontal="center" vertical="center"/>
    </xf>
    <xf numFmtId="0" fontId="11" fillId="18" borderId="12" xfId="10" applyFont="1" applyBorder="1" applyAlignment="1">
      <alignment horizontal="center" vertical="center"/>
    </xf>
    <xf numFmtId="0" fontId="11" fillId="18" borderId="13" xfId="10" applyFont="1" applyBorder="1" applyAlignment="1">
      <alignment horizontal="center" vertical="center"/>
    </xf>
    <xf numFmtId="0" fontId="11" fillId="18" borderId="14" xfId="10" applyFont="1" applyBorder="1" applyAlignment="1">
      <alignment horizontal="center" vertical="center"/>
    </xf>
    <xf numFmtId="0" fontId="18" fillId="0" borderId="1" xfId="0" applyFont="1" applyBorder="1" applyAlignment="1">
      <alignment horizontal="center" vertical="center"/>
    </xf>
    <xf numFmtId="0" fontId="11" fillId="4" borderId="1" xfId="0" applyFont="1" applyFill="1" applyBorder="1" applyAlignment="1">
      <alignment wrapText="1"/>
    </xf>
    <xf numFmtId="0" fontId="21" fillId="4" borderId="1" xfId="0" applyFont="1" applyFill="1" applyBorder="1" applyAlignment="1">
      <alignment horizontal="left" wrapText="1"/>
    </xf>
    <xf numFmtId="0" fontId="18" fillId="0" borderId="1" xfId="0" applyFont="1" applyFill="1" applyBorder="1" applyAlignment="1">
      <alignment horizontal="center" vertical="center"/>
    </xf>
  </cellXfs>
  <cellStyles count="11">
    <cellStyle name="20% - Accent1" xfId="5" builtinId="30"/>
    <cellStyle name="20% - Accent4" xfId="10" builtinId="42"/>
    <cellStyle name="20% - Accent5" xfId="2" builtinId="46"/>
    <cellStyle name="40% - Accent3" xfId="7" builtinId="39"/>
    <cellStyle name="Accent1" xfId="4" builtinId="29"/>
    <cellStyle name="Accent2" xfId="6" builtinId="33"/>
    <cellStyle name="Accent4" xfId="9" builtinId="41"/>
    <cellStyle name="Accent5" xfId="8" builtinId="45"/>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'[1]Physical Environment'!$A$11</c:f>
              <c:strCache>
                <c:ptCount val="1"/>
                <c:pt idx="0">
                  <c:v>2009</c:v>
                </c:pt>
              </c:strCache>
            </c:strRef>
          </c:tx>
          <c:invertIfNegative val="0"/>
          <c:cat>
            <c:strRef>
              <c:f>'[1]Physical Environment'!$B$10:$F$10</c:f>
              <c:strCache>
                <c:ptCount val="5"/>
                <c:pt idx="0">
                  <c:v>Strongly Disagree (%)</c:v>
                </c:pt>
                <c:pt idx="1">
                  <c:v>Disagree (%)</c:v>
                </c:pt>
                <c:pt idx="2">
                  <c:v>Neutral (%)</c:v>
                </c:pt>
                <c:pt idx="3">
                  <c:v>Agree (%)</c:v>
                </c:pt>
                <c:pt idx="4">
                  <c:v>Strongly Agree (%)</c:v>
                </c:pt>
              </c:strCache>
            </c:strRef>
          </c:cat>
          <c:val>
            <c:numRef>
              <c:f>'[1]Physical Environment'!$B$11:$F$11</c:f>
              <c:numCache>
                <c:formatCode>General</c:formatCode>
                <c:ptCount val="5"/>
                <c:pt idx="0">
                  <c:v>11.5</c:v>
                </c:pt>
                <c:pt idx="1">
                  <c:v>17.5</c:v>
                </c:pt>
                <c:pt idx="2">
                  <c:v>15.5</c:v>
                </c:pt>
                <c:pt idx="3">
                  <c:v>33.5</c:v>
                </c:pt>
                <c:pt idx="4">
                  <c:v>22</c:v>
                </c:pt>
              </c:numCache>
            </c:numRef>
          </c:val>
        </c:ser>
        <c:ser>
          <c:idx val="1"/>
          <c:order val="1"/>
          <c:tx>
            <c:strRef>
              <c:f>'[1]Physical Environment'!$A$12</c:f>
              <c:strCache>
                <c:ptCount val="1"/>
                <c:pt idx="0">
                  <c:v>2010</c:v>
                </c:pt>
              </c:strCache>
            </c:strRef>
          </c:tx>
          <c:invertIfNegative val="0"/>
          <c:cat>
            <c:strRef>
              <c:f>'[1]Physical Environment'!$B$10:$F$10</c:f>
              <c:strCache>
                <c:ptCount val="5"/>
                <c:pt idx="0">
                  <c:v>Strongly Disagree (%)</c:v>
                </c:pt>
                <c:pt idx="1">
                  <c:v>Disagree (%)</c:v>
                </c:pt>
                <c:pt idx="2">
                  <c:v>Neutral (%)</c:v>
                </c:pt>
                <c:pt idx="3">
                  <c:v>Agree (%)</c:v>
                </c:pt>
                <c:pt idx="4">
                  <c:v>Strongly Agree (%)</c:v>
                </c:pt>
              </c:strCache>
            </c:strRef>
          </c:cat>
          <c:val>
            <c:numRef>
              <c:f>'[1]Physical Environment'!$B$12:$F$12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83157376"/>
        <c:axId val="83159296"/>
        <c:axId val="0"/>
      </c:bar3DChart>
      <c:catAx>
        <c:axId val="83157376"/>
        <c:scaling>
          <c:orientation val="minMax"/>
        </c:scaling>
        <c:delete val="0"/>
        <c:axPos val="b"/>
        <c:numFmt formatCode="General" sourceLinked="1"/>
        <c:majorTickMark val="none"/>
        <c:minorTickMark val="none"/>
        <c:tickLblPos val="nextTo"/>
        <c:crossAx val="83159296"/>
        <c:crosses val="autoZero"/>
        <c:auto val="1"/>
        <c:lblAlgn val="ctr"/>
        <c:lblOffset val="100"/>
        <c:noMultiLvlLbl val="0"/>
      </c:catAx>
      <c:valAx>
        <c:axId val="83159296"/>
        <c:scaling>
          <c:orientation val="minMax"/>
        </c:scaling>
        <c:delete val="0"/>
        <c:axPos val="l"/>
        <c:majorGridlines/>
        <c:numFmt formatCode="General" sourceLinked="1"/>
        <c:majorTickMark val="none"/>
        <c:minorTickMark val="none"/>
        <c:tickLblPos val="nextTo"/>
        <c:crossAx val="83157376"/>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'[1]Systems, Tools and Processes'!$A$11</c:f>
              <c:strCache>
                <c:ptCount val="1"/>
                <c:pt idx="0">
                  <c:v>2009</c:v>
                </c:pt>
              </c:strCache>
            </c:strRef>
          </c:tx>
          <c:invertIfNegative val="0"/>
          <c:cat>
            <c:strRef>
              <c:f>'[1]Systems, Tools and Processes'!$B$10:$F$10</c:f>
              <c:strCache>
                <c:ptCount val="5"/>
                <c:pt idx="0">
                  <c:v>Strongly Disagree (%)</c:v>
                </c:pt>
                <c:pt idx="1">
                  <c:v>Disagree (%)</c:v>
                </c:pt>
                <c:pt idx="2">
                  <c:v>Neutral (%)</c:v>
                </c:pt>
                <c:pt idx="3">
                  <c:v>Agree (%)</c:v>
                </c:pt>
                <c:pt idx="4">
                  <c:v>Strongly Agree (%)</c:v>
                </c:pt>
              </c:strCache>
            </c:strRef>
          </c:cat>
          <c:val>
            <c:numRef>
              <c:f>'[1]Systems, Tools and Processes'!$B$11:$F$11</c:f>
              <c:numCache>
                <c:formatCode>General</c:formatCode>
                <c:ptCount val="5"/>
                <c:pt idx="0">
                  <c:v>13.25</c:v>
                </c:pt>
                <c:pt idx="1">
                  <c:v>15.5</c:v>
                </c:pt>
                <c:pt idx="2">
                  <c:v>23.75</c:v>
                </c:pt>
                <c:pt idx="3">
                  <c:v>24.75</c:v>
                </c:pt>
                <c:pt idx="4">
                  <c:v>22.75</c:v>
                </c:pt>
              </c:numCache>
            </c:numRef>
          </c:val>
        </c:ser>
        <c:ser>
          <c:idx val="1"/>
          <c:order val="1"/>
          <c:tx>
            <c:strRef>
              <c:f>'[1]Systems, Tools and Processes'!$A$12</c:f>
              <c:strCache>
                <c:ptCount val="1"/>
                <c:pt idx="0">
                  <c:v>2010</c:v>
                </c:pt>
              </c:strCache>
            </c:strRef>
          </c:tx>
          <c:invertIfNegative val="0"/>
          <c:cat>
            <c:strRef>
              <c:f>'[1]Systems, Tools and Processes'!$B$10:$F$10</c:f>
              <c:strCache>
                <c:ptCount val="5"/>
                <c:pt idx="0">
                  <c:v>Strongly Disagree (%)</c:v>
                </c:pt>
                <c:pt idx="1">
                  <c:v>Disagree (%)</c:v>
                </c:pt>
                <c:pt idx="2">
                  <c:v>Neutral (%)</c:v>
                </c:pt>
                <c:pt idx="3">
                  <c:v>Agree (%)</c:v>
                </c:pt>
                <c:pt idx="4">
                  <c:v>Strongly Agree (%)</c:v>
                </c:pt>
              </c:strCache>
            </c:strRef>
          </c:cat>
          <c:val>
            <c:numRef>
              <c:f>'[1]Systems, Tools and Processes'!$B$12:$F$12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83714048"/>
        <c:axId val="83715584"/>
        <c:axId val="0"/>
      </c:bar3DChart>
      <c:catAx>
        <c:axId val="83714048"/>
        <c:scaling>
          <c:orientation val="minMax"/>
        </c:scaling>
        <c:delete val="0"/>
        <c:axPos val="b"/>
        <c:numFmt formatCode="General" sourceLinked="1"/>
        <c:majorTickMark val="none"/>
        <c:minorTickMark val="none"/>
        <c:tickLblPos val="nextTo"/>
        <c:crossAx val="83715584"/>
        <c:crosses val="autoZero"/>
        <c:auto val="1"/>
        <c:lblAlgn val="ctr"/>
        <c:lblOffset val="100"/>
        <c:noMultiLvlLbl val="0"/>
      </c:catAx>
      <c:valAx>
        <c:axId val="83715584"/>
        <c:scaling>
          <c:orientation val="minMax"/>
        </c:scaling>
        <c:delete val="0"/>
        <c:axPos val="l"/>
        <c:majorGridlines/>
        <c:title>
          <c:layout/>
          <c:overlay val="0"/>
        </c:title>
        <c:numFmt formatCode="General" sourceLinked="1"/>
        <c:majorTickMark val="none"/>
        <c:minorTickMark val="none"/>
        <c:tickLblPos val="nextTo"/>
        <c:crossAx val="83714048"/>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Motivation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[1]Motivation!$A$11</c:f>
              <c:strCache>
                <c:ptCount val="1"/>
                <c:pt idx="0">
                  <c:v>2009</c:v>
                </c:pt>
              </c:strCache>
            </c:strRef>
          </c:tx>
          <c:invertIfNegative val="0"/>
          <c:cat>
            <c:strRef>
              <c:f>[1]Motivation!$B$10:$F$10</c:f>
              <c:strCache>
                <c:ptCount val="5"/>
                <c:pt idx="0">
                  <c:v>Strongly Disagree (%)</c:v>
                </c:pt>
                <c:pt idx="1">
                  <c:v>Disagree (%)</c:v>
                </c:pt>
                <c:pt idx="2">
                  <c:v>Neutral (%)</c:v>
                </c:pt>
                <c:pt idx="3">
                  <c:v>Agree (%)</c:v>
                </c:pt>
                <c:pt idx="4">
                  <c:v>Strongly Agree (%)</c:v>
                </c:pt>
              </c:strCache>
            </c:strRef>
          </c:cat>
          <c:val>
            <c:numRef>
              <c:f>[1]Motivation!$B$11:$F$11</c:f>
              <c:numCache>
                <c:formatCode>General</c:formatCode>
                <c:ptCount val="5"/>
                <c:pt idx="0">
                  <c:v>13.5</c:v>
                </c:pt>
                <c:pt idx="1">
                  <c:v>15.25</c:v>
                </c:pt>
                <c:pt idx="2">
                  <c:v>27</c:v>
                </c:pt>
                <c:pt idx="3">
                  <c:v>22.5</c:v>
                </c:pt>
                <c:pt idx="4">
                  <c:v>21.75</c:v>
                </c:pt>
              </c:numCache>
            </c:numRef>
          </c:val>
        </c:ser>
        <c:ser>
          <c:idx val="1"/>
          <c:order val="1"/>
          <c:tx>
            <c:strRef>
              <c:f>[1]Motivation!$A$12</c:f>
              <c:strCache>
                <c:ptCount val="1"/>
                <c:pt idx="0">
                  <c:v>2010</c:v>
                </c:pt>
              </c:strCache>
            </c:strRef>
          </c:tx>
          <c:invertIfNegative val="0"/>
          <c:cat>
            <c:strRef>
              <c:f>[1]Motivation!$B$10:$F$10</c:f>
              <c:strCache>
                <c:ptCount val="5"/>
                <c:pt idx="0">
                  <c:v>Strongly Disagree (%)</c:v>
                </c:pt>
                <c:pt idx="1">
                  <c:v>Disagree (%)</c:v>
                </c:pt>
                <c:pt idx="2">
                  <c:v>Neutral (%)</c:v>
                </c:pt>
                <c:pt idx="3">
                  <c:v>Agree (%)</c:v>
                </c:pt>
                <c:pt idx="4">
                  <c:v>Strongly Agree (%)</c:v>
                </c:pt>
              </c:strCache>
            </c:strRef>
          </c:cat>
          <c:val>
            <c:numRef>
              <c:f>[1]Motivation!$B$12:$F$12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90454272"/>
        <c:axId val="91013888"/>
        <c:axId val="0"/>
      </c:bar3DChart>
      <c:catAx>
        <c:axId val="90454272"/>
        <c:scaling>
          <c:orientation val="minMax"/>
        </c:scaling>
        <c:delete val="0"/>
        <c:axPos val="b"/>
        <c:numFmt formatCode="General" sourceLinked="1"/>
        <c:majorTickMark val="none"/>
        <c:minorTickMark val="none"/>
        <c:tickLblPos val="nextTo"/>
        <c:crossAx val="91013888"/>
        <c:crosses val="autoZero"/>
        <c:auto val="1"/>
        <c:lblAlgn val="ctr"/>
        <c:lblOffset val="100"/>
        <c:noMultiLvlLbl val="0"/>
      </c:catAx>
      <c:valAx>
        <c:axId val="91013888"/>
        <c:scaling>
          <c:orientation val="minMax"/>
        </c:scaling>
        <c:delete val="0"/>
        <c:axPos val="l"/>
        <c:majorGridlines/>
        <c:numFmt formatCode="General" sourceLinked="1"/>
        <c:majorTickMark val="none"/>
        <c:minorTickMark val="none"/>
        <c:tickLblPos val="nextTo"/>
        <c:crossAx val="9045427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Emotional Environment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'[1]Emotional Environment'!$A$10</c:f>
              <c:strCache>
                <c:ptCount val="1"/>
                <c:pt idx="0">
                  <c:v>2009</c:v>
                </c:pt>
              </c:strCache>
            </c:strRef>
          </c:tx>
          <c:invertIfNegative val="0"/>
          <c:cat>
            <c:strRef>
              <c:f>'[1]Emotional Environment'!$B$9:$F$9</c:f>
              <c:strCache>
                <c:ptCount val="5"/>
                <c:pt idx="0">
                  <c:v>Strongly Disagree</c:v>
                </c:pt>
                <c:pt idx="1">
                  <c:v>Disagree</c:v>
                </c:pt>
                <c:pt idx="2">
                  <c:v>Neutral</c:v>
                </c:pt>
                <c:pt idx="3">
                  <c:v>Agree</c:v>
                </c:pt>
                <c:pt idx="4">
                  <c:v>Strongly Agree</c:v>
                </c:pt>
              </c:strCache>
            </c:strRef>
          </c:cat>
          <c:val>
            <c:numRef>
              <c:f>'[1]Emotional Environment'!$B$10:$F$10</c:f>
              <c:numCache>
                <c:formatCode>General</c:formatCode>
                <c:ptCount val="5"/>
                <c:pt idx="0">
                  <c:v>5</c:v>
                </c:pt>
                <c:pt idx="1">
                  <c:v>14.000000000000002</c:v>
                </c:pt>
                <c:pt idx="2">
                  <c:v>18</c:v>
                </c:pt>
                <c:pt idx="3">
                  <c:v>21.5</c:v>
                </c:pt>
                <c:pt idx="4">
                  <c:v>41.5</c:v>
                </c:pt>
              </c:numCache>
            </c:numRef>
          </c:val>
        </c:ser>
        <c:ser>
          <c:idx val="1"/>
          <c:order val="1"/>
          <c:tx>
            <c:strRef>
              <c:f>'[1]Emotional Environment'!$A$11</c:f>
              <c:strCache>
                <c:ptCount val="1"/>
                <c:pt idx="0">
                  <c:v>2010</c:v>
                </c:pt>
              </c:strCache>
            </c:strRef>
          </c:tx>
          <c:invertIfNegative val="0"/>
          <c:cat>
            <c:strRef>
              <c:f>'[1]Emotional Environment'!$B$9:$F$9</c:f>
              <c:strCache>
                <c:ptCount val="5"/>
                <c:pt idx="0">
                  <c:v>Strongly Disagree</c:v>
                </c:pt>
                <c:pt idx="1">
                  <c:v>Disagree</c:v>
                </c:pt>
                <c:pt idx="2">
                  <c:v>Neutral</c:v>
                </c:pt>
                <c:pt idx="3">
                  <c:v>Agree</c:v>
                </c:pt>
                <c:pt idx="4">
                  <c:v>Strongly Agree</c:v>
                </c:pt>
              </c:strCache>
            </c:strRef>
          </c:cat>
          <c:val>
            <c:numRef>
              <c:f>'[1]Emotional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104980480"/>
        <c:axId val="104982400"/>
        <c:axId val="0"/>
      </c:bar3DChart>
      <c:catAx>
        <c:axId val="104980480"/>
        <c:scaling>
          <c:orientation val="minMax"/>
        </c:scaling>
        <c:delete val="0"/>
        <c:axPos val="b"/>
        <c:numFmt formatCode="General" sourceLinked="1"/>
        <c:majorTickMark val="none"/>
        <c:minorTickMark val="none"/>
        <c:tickLblPos val="nextTo"/>
        <c:crossAx val="104982400"/>
        <c:crosses val="autoZero"/>
        <c:auto val="1"/>
        <c:lblAlgn val="ctr"/>
        <c:lblOffset val="100"/>
        <c:noMultiLvlLbl val="0"/>
      </c:catAx>
      <c:valAx>
        <c:axId val="104982400"/>
        <c:scaling>
          <c:orientation val="minMax"/>
        </c:scaling>
        <c:delete val="0"/>
        <c:axPos val="l"/>
        <c:majorGridlines/>
        <c:numFmt formatCode="General" sourceLinked="1"/>
        <c:majorTickMark val="none"/>
        <c:minorTickMark val="none"/>
        <c:tickLblPos val="nextTo"/>
        <c:crossAx val="10498048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Management Survey</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[1]Management!$A$11</c:f>
              <c:strCache>
                <c:ptCount val="1"/>
                <c:pt idx="0">
                  <c:v>2009</c:v>
                </c:pt>
              </c:strCache>
            </c:strRef>
          </c:tx>
          <c:invertIfNegative val="0"/>
          <c:cat>
            <c:strRef>
              <c:f>[1]Management!$B$10:$F$10</c:f>
              <c:strCache>
                <c:ptCount val="5"/>
                <c:pt idx="0">
                  <c:v>Strongly Disagree</c:v>
                </c:pt>
                <c:pt idx="1">
                  <c:v>Disagree</c:v>
                </c:pt>
                <c:pt idx="2">
                  <c:v>Neutral</c:v>
                </c:pt>
                <c:pt idx="3">
                  <c:v>Agree</c:v>
                </c:pt>
                <c:pt idx="4">
                  <c:v>Strongly Agree</c:v>
                </c:pt>
              </c:strCache>
            </c:strRef>
          </c:cat>
          <c:val>
            <c:numRef>
              <c:f>[1]Management!$B$11:$F$11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[1]Management!$A$12</c:f>
              <c:strCache>
                <c:ptCount val="1"/>
                <c:pt idx="0">
                  <c:v>2010</c:v>
                </c:pt>
              </c:strCache>
            </c:strRef>
          </c:tx>
          <c:invertIfNegative val="0"/>
          <c:cat>
            <c:strRef>
              <c:f>[1]Management!$B$10:$F$10</c:f>
              <c:strCache>
                <c:ptCount val="5"/>
                <c:pt idx="0">
                  <c:v>Strongly Disagree</c:v>
                </c:pt>
                <c:pt idx="1">
                  <c:v>Disagree</c:v>
                </c:pt>
                <c:pt idx="2">
                  <c:v>Neutral</c:v>
                </c:pt>
                <c:pt idx="3">
                  <c:v>Agree</c:v>
                </c:pt>
                <c:pt idx="4">
                  <c:v>Strongly Agree</c:v>
                </c:pt>
              </c:strCache>
            </c:strRef>
          </c:cat>
          <c:val>
            <c:numRef>
              <c:f>[1]Management!$B$12:$F$12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140863360"/>
        <c:axId val="140864896"/>
        <c:axId val="0"/>
      </c:bar3DChart>
      <c:catAx>
        <c:axId val="140863360"/>
        <c:scaling>
          <c:orientation val="minMax"/>
        </c:scaling>
        <c:delete val="0"/>
        <c:axPos val="b"/>
        <c:numFmt formatCode="General" sourceLinked="1"/>
        <c:majorTickMark val="none"/>
        <c:minorTickMark val="none"/>
        <c:tickLblPos val="nextTo"/>
        <c:crossAx val="140864896"/>
        <c:crosses val="autoZero"/>
        <c:auto val="1"/>
        <c:lblAlgn val="ctr"/>
        <c:lblOffset val="100"/>
        <c:noMultiLvlLbl val="0"/>
      </c:catAx>
      <c:valAx>
        <c:axId val="140864896"/>
        <c:scaling>
          <c:orientation val="minMax"/>
        </c:scaling>
        <c:delete val="0"/>
        <c:axPos val="l"/>
        <c:majorGridlines/>
        <c:title>
          <c:layout/>
          <c:overlay val="0"/>
        </c:title>
        <c:numFmt formatCode="0.00" sourceLinked="1"/>
        <c:majorTickMark val="none"/>
        <c:minorTickMark val="none"/>
        <c:tickLblPos val="nextTo"/>
        <c:crossAx val="14086336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The situation about want to leaves the company of the employees</a:t>
            </a:r>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'[1]Looking for another job'!$A$8</c:f>
              <c:strCache>
                <c:ptCount val="1"/>
                <c:pt idx="0">
                  <c:v>2009</c:v>
                </c:pt>
              </c:strCache>
            </c:strRef>
          </c:tx>
          <c:invertIfNegative val="0"/>
          <c:cat>
            <c:strRef>
              <c:f>'[1]Looking for another job'!$B$7:$F$7</c:f>
              <c:strCache>
                <c:ptCount val="5"/>
                <c:pt idx="0">
                  <c:v>Strongly Disagree (%)</c:v>
                </c:pt>
                <c:pt idx="1">
                  <c:v>Disagree (%)</c:v>
                </c:pt>
                <c:pt idx="2">
                  <c:v>Neutral (%)</c:v>
                </c:pt>
                <c:pt idx="3">
                  <c:v>Agree (%)</c:v>
                </c:pt>
                <c:pt idx="4">
                  <c:v>Strongly Agree (%)</c:v>
                </c:pt>
              </c:strCache>
            </c:strRef>
          </c:cat>
          <c:val>
            <c:numRef>
              <c:f>'[1]Looking for another job'!$B$8:$F$8</c:f>
              <c:numCache>
                <c:formatCode>General</c:formatCode>
                <c:ptCount val="5"/>
                <c:pt idx="0">
                  <c:v>20</c:v>
                </c:pt>
                <c:pt idx="1">
                  <c:v>25</c:v>
                </c:pt>
                <c:pt idx="2">
                  <c:v>7.0000000000000009</c:v>
                </c:pt>
                <c:pt idx="3">
                  <c:v>33</c:v>
                </c:pt>
                <c:pt idx="4">
                  <c:v>15</c:v>
                </c:pt>
              </c:numCache>
            </c:numRef>
          </c:val>
        </c:ser>
        <c:ser>
          <c:idx val="1"/>
          <c:order val="1"/>
          <c:tx>
            <c:strRef>
              <c:f>'[1]Looking for another job'!$A$9</c:f>
              <c:strCache>
                <c:ptCount val="1"/>
                <c:pt idx="0">
                  <c:v>2010</c:v>
                </c:pt>
              </c:strCache>
            </c:strRef>
          </c:tx>
          <c:invertIfNegative val="0"/>
          <c:cat>
            <c:strRef>
              <c:f>'[1]Looking for another job'!$B$7:$F$7</c:f>
              <c:strCache>
                <c:ptCount val="5"/>
                <c:pt idx="0">
                  <c:v>Strongly Disagree (%)</c:v>
                </c:pt>
                <c:pt idx="1">
                  <c:v>Disagree (%)</c:v>
                </c:pt>
                <c:pt idx="2">
                  <c:v>Neutral (%)</c:v>
                </c:pt>
                <c:pt idx="3">
                  <c:v>Agree (%)</c:v>
                </c:pt>
                <c:pt idx="4">
                  <c:v>Strongly Agree (%)</c:v>
                </c:pt>
              </c:strCache>
            </c:strRef>
          </c:cat>
          <c:val>
            <c:numRef>
              <c:f>'[1]Looking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148830848"/>
        <c:axId val="201712000"/>
        <c:axId val="0"/>
      </c:bar3DChart>
      <c:catAx>
        <c:axId val="148830848"/>
        <c:scaling>
          <c:orientation val="minMax"/>
        </c:scaling>
        <c:delete val="0"/>
        <c:axPos val="b"/>
        <c:numFmt formatCode="General" sourceLinked="1"/>
        <c:majorTickMark val="none"/>
        <c:minorTickMark val="none"/>
        <c:tickLblPos val="nextTo"/>
        <c:crossAx val="201712000"/>
        <c:crosses val="autoZero"/>
        <c:auto val="1"/>
        <c:lblAlgn val="ctr"/>
        <c:lblOffset val="100"/>
        <c:noMultiLvlLbl val="0"/>
      </c:catAx>
      <c:valAx>
        <c:axId val="201712000"/>
        <c:scaling>
          <c:orientation val="minMax"/>
        </c:scaling>
        <c:delete val="0"/>
        <c:axPos val="l"/>
        <c:majorGridlines/>
        <c:title>
          <c:layout/>
          <c:overlay val="0"/>
        </c:title>
        <c:numFmt formatCode="General" sourceLinked="1"/>
        <c:majorTickMark val="none"/>
        <c:minorTickMark val="none"/>
        <c:tickLblPos val="nextTo"/>
        <c:crossAx val="148830848"/>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0</xdr:colOff>
      <xdr:row>8</xdr:row>
      <xdr:rowOff>183216</xdr:rowOff>
    </xdr:from>
    <xdr:to>
      <xdr:col>15</xdr:col>
      <xdr:colOff>582707</xdr:colOff>
      <xdr:row>24</xdr:row>
      <xdr:rowOff>97491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13607</xdr:colOff>
      <xdr:row>9</xdr:row>
      <xdr:rowOff>1361</xdr:rowOff>
    </xdr:from>
    <xdr:to>
      <xdr:col>12</xdr:col>
      <xdr:colOff>257175</xdr:colOff>
      <xdr:row>25</xdr:row>
      <xdr:rowOff>39461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70037</xdr:colOff>
      <xdr:row>9</xdr:row>
      <xdr:rowOff>41462</xdr:rowOff>
    </xdr:from>
    <xdr:to>
      <xdr:col>13</xdr:col>
      <xdr:colOff>219636</xdr:colOff>
      <xdr:row>25</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571500</xdr:colOff>
      <xdr:row>7</xdr:row>
      <xdr:rowOff>28575</xdr:rowOff>
    </xdr:from>
    <xdr:to>
      <xdr:col>12</xdr:col>
      <xdr:colOff>390525</xdr:colOff>
      <xdr:row>23</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9525</xdr:colOff>
      <xdr:row>8</xdr:row>
      <xdr:rowOff>152400</xdr:rowOff>
    </xdr:from>
    <xdr:to>
      <xdr:col>12</xdr:col>
      <xdr:colOff>493059</xdr:colOff>
      <xdr:row>24</xdr:row>
      <xdr:rowOff>171450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560</xdr:colOff>
      <xdr:row>5</xdr:row>
      <xdr:rowOff>171450</xdr:rowOff>
    </xdr:from>
    <xdr:to>
      <xdr:col>12</xdr:col>
      <xdr:colOff>291353</xdr:colOff>
      <xdr:row>22</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IT%20Team/Measurement%20Analysis/K15T2-Team22-Team%20Assignment14/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EVM"/>
      <sheetName val="Project Budget Summary"/>
      <sheetName val="Compared 2010 vs 2009"/>
      <sheetName val="Defect History"/>
      <sheetName val="Motivation"/>
      <sheetName val="2009 Survey Results"/>
      <sheetName val="2010 Survey Results"/>
      <sheetName val="Physical Environment"/>
      <sheetName val="Systems, Tools and Processes"/>
      <sheetName val="Emotional Environment"/>
      <sheetName val="Management"/>
      <sheetName val="Looking for another job"/>
      <sheetName val="Project Schedule"/>
      <sheetName val="Resource Allocation"/>
      <sheetName val="Project Budget Data Entry"/>
    </sheetNames>
    <sheetDataSet>
      <sheetData sheetId="0"/>
      <sheetData sheetId="1"/>
      <sheetData sheetId="2"/>
      <sheetData sheetId="3">
        <row r="2">
          <cell r="B2" t="str">
            <v>Physical Environment</v>
          </cell>
          <cell r="C2" t="str">
            <v>System, Tools and Processes</v>
          </cell>
          <cell r="D2" t="str">
            <v>Motivation</v>
          </cell>
          <cell r="E2" t="str">
            <v>Emotional Environment</v>
          </cell>
          <cell r="F2" t="str">
            <v>Management</v>
          </cell>
          <cell r="G2" t="str">
            <v>Looking for another job</v>
          </cell>
        </row>
        <row r="3">
          <cell r="A3">
            <v>2009</v>
          </cell>
          <cell r="B3">
            <v>7.4</v>
          </cell>
          <cell r="C3">
            <v>5.65</v>
          </cell>
          <cell r="D3">
            <v>4.75</v>
          </cell>
          <cell r="E3">
            <v>16.100000000000001</v>
          </cell>
          <cell r="F3">
            <v>4.2699999999999996</v>
          </cell>
          <cell r="G3">
            <v>0.4</v>
          </cell>
        </row>
        <row r="4">
          <cell r="A4">
            <v>2010</v>
          </cell>
          <cell r="B4">
            <v>5.2</v>
          </cell>
          <cell r="C4">
            <v>2.2999999999999998</v>
          </cell>
          <cell r="D4">
            <v>3.1</v>
          </cell>
          <cell r="E4">
            <v>12.27</v>
          </cell>
          <cell r="F4">
            <v>2.4</v>
          </cell>
          <cell r="G4">
            <v>0.27</v>
          </cell>
        </row>
      </sheetData>
      <sheetData sheetId="4"/>
      <sheetData sheetId="5">
        <row r="10">
          <cell r="B10" t="str">
            <v>Strongly Disagree (%)</v>
          </cell>
          <cell r="C10" t="str">
            <v>Disagree (%)</v>
          </cell>
          <cell r="D10" t="str">
            <v>Neutral (%)</v>
          </cell>
          <cell r="E10" t="str">
            <v>Agree (%)</v>
          </cell>
          <cell r="F10" t="str">
            <v>Strongly Agree (%)</v>
          </cell>
        </row>
        <row r="11">
          <cell r="A11">
            <v>2009</v>
          </cell>
          <cell r="B11">
            <v>13.5</v>
          </cell>
          <cell r="C11">
            <v>15.25</v>
          </cell>
          <cell r="D11">
            <v>27</v>
          </cell>
          <cell r="E11">
            <v>22.5</v>
          </cell>
          <cell r="F11">
            <v>21.75</v>
          </cell>
        </row>
        <row r="12">
          <cell r="A12">
            <v>2010</v>
          </cell>
          <cell r="B12">
            <v>13.833333333333334</v>
          </cell>
          <cell r="C12">
            <v>17.833333333333336</v>
          </cell>
          <cell r="D12">
            <v>26.666666666666668</v>
          </cell>
          <cell r="E12">
            <v>22.333333333333332</v>
          </cell>
          <cell r="F12">
            <v>19.333333333333332</v>
          </cell>
        </row>
      </sheetData>
      <sheetData sheetId="6"/>
      <sheetData sheetId="7"/>
      <sheetData sheetId="8">
        <row r="10">
          <cell r="B10" t="str">
            <v>Strongly Disagree (%)</v>
          </cell>
          <cell r="C10" t="str">
            <v>Disagree (%)</v>
          </cell>
          <cell r="D10" t="str">
            <v>Neutral (%)</v>
          </cell>
          <cell r="E10" t="str">
            <v>Agree (%)</v>
          </cell>
          <cell r="F10" t="str">
            <v>Strongly Agree (%)</v>
          </cell>
        </row>
        <row r="11">
          <cell r="A11">
            <v>2009</v>
          </cell>
          <cell r="B11">
            <v>11.5</v>
          </cell>
          <cell r="C11">
            <v>17.5</v>
          </cell>
          <cell r="D11">
            <v>15.5</v>
          </cell>
          <cell r="E11">
            <v>33.5</v>
          </cell>
          <cell r="F11">
            <v>22</v>
          </cell>
        </row>
        <row r="12">
          <cell r="A12">
            <v>2010</v>
          </cell>
          <cell r="B12">
            <v>13</v>
          </cell>
          <cell r="C12">
            <v>17.666666666666668</v>
          </cell>
          <cell r="D12">
            <v>20</v>
          </cell>
          <cell r="E12">
            <v>28.999999999999996</v>
          </cell>
          <cell r="F12">
            <v>20.333333333333332</v>
          </cell>
        </row>
      </sheetData>
      <sheetData sheetId="9">
        <row r="10">
          <cell r="B10" t="str">
            <v>Strongly Disagree (%)</v>
          </cell>
          <cell r="C10" t="str">
            <v>Disagree (%)</v>
          </cell>
          <cell r="D10" t="str">
            <v>Neutral (%)</v>
          </cell>
          <cell r="E10" t="str">
            <v>Agree (%)</v>
          </cell>
          <cell r="F10" t="str">
            <v>Strongly Agree (%)</v>
          </cell>
        </row>
        <row r="11">
          <cell r="A11">
            <v>2009</v>
          </cell>
          <cell r="B11">
            <v>13.25</v>
          </cell>
          <cell r="C11">
            <v>15.5</v>
          </cell>
          <cell r="D11">
            <v>23.75</v>
          </cell>
          <cell r="E11">
            <v>24.75</v>
          </cell>
          <cell r="F11">
            <v>22.75</v>
          </cell>
        </row>
        <row r="12">
          <cell r="A12">
            <v>2010</v>
          </cell>
          <cell r="B12">
            <v>15.5</v>
          </cell>
          <cell r="C12">
            <v>18.333333333333332</v>
          </cell>
          <cell r="D12">
            <v>22.666666666666664</v>
          </cell>
          <cell r="E12">
            <v>23</v>
          </cell>
          <cell r="F12">
            <v>20.5</v>
          </cell>
        </row>
      </sheetData>
      <sheetData sheetId="10">
        <row r="9">
          <cell r="B9" t="str">
            <v>Strongly Disagree</v>
          </cell>
          <cell r="C9" t="str">
            <v>Disagree</v>
          </cell>
          <cell r="D9" t="str">
            <v>Neutral</v>
          </cell>
          <cell r="E9" t="str">
            <v>Agree</v>
          </cell>
          <cell r="F9" t="str">
            <v>Strongly Agree</v>
          </cell>
        </row>
        <row r="10">
          <cell r="A10">
            <v>2009</v>
          </cell>
          <cell r="B10">
            <v>5</v>
          </cell>
          <cell r="C10">
            <v>14.000000000000002</v>
          </cell>
          <cell r="D10">
            <v>18</v>
          </cell>
          <cell r="E10">
            <v>21.5</v>
          </cell>
          <cell r="F10">
            <v>41.5</v>
          </cell>
        </row>
        <row r="11">
          <cell r="A11">
            <v>2010</v>
          </cell>
          <cell r="B11">
            <v>6</v>
          </cell>
          <cell r="C11">
            <v>15.666666666666668</v>
          </cell>
          <cell r="D11">
            <v>21.333333333333336</v>
          </cell>
          <cell r="E11">
            <v>25</v>
          </cell>
          <cell r="F11">
            <v>32</v>
          </cell>
        </row>
      </sheetData>
      <sheetData sheetId="11">
        <row r="10">
          <cell r="B10" t="str">
            <v>Strongly Disagree</v>
          </cell>
          <cell r="C10" t="str">
            <v>Disagree</v>
          </cell>
          <cell r="D10" t="str">
            <v>Neutral</v>
          </cell>
          <cell r="E10" t="str">
            <v>Agree</v>
          </cell>
          <cell r="F10" t="str">
            <v>Strongly Agree</v>
          </cell>
        </row>
        <row r="11">
          <cell r="A11">
            <v>2009</v>
          </cell>
          <cell r="B11">
            <v>12.666666666666668</v>
          </cell>
          <cell r="C11">
            <v>19.666666666666664</v>
          </cell>
          <cell r="D11">
            <v>20.666666666666668</v>
          </cell>
          <cell r="E11">
            <v>27.666666666666668</v>
          </cell>
          <cell r="F11">
            <v>19.333333333333332</v>
          </cell>
        </row>
        <row r="12">
          <cell r="A12">
            <v>2010</v>
          </cell>
          <cell r="B12">
            <v>14.666666666666666</v>
          </cell>
          <cell r="C12">
            <v>20.666666666666668</v>
          </cell>
          <cell r="D12">
            <v>20.666666666666668</v>
          </cell>
          <cell r="E12">
            <v>26</v>
          </cell>
          <cell r="F12">
            <v>18</v>
          </cell>
        </row>
      </sheetData>
      <sheetData sheetId="12">
        <row r="7">
          <cell r="B7" t="str">
            <v>Strongly Disagree (%)</v>
          </cell>
          <cell r="C7" t="str">
            <v>Disagree (%)</v>
          </cell>
          <cell r="D7" t="str">
            <v>Neutral (%)</v>
          </cell>
          <cell r="E7" t="str">
            <v>Agree (%)</v>
          </cell>
          <cell r="F7" t="str">
            <v>Strongly Agree (%)</v>
          </cell>
        </row>
        <row r="8">
          <cell r="A8">
            <v>2009</v>
          </cell>
          <cell r="B8">
            <v>20</v>
          </cell>
          <cell r="C8">
            <v>25</v>
          </cell>
          <cell r="D8">
            <v>7.0000000000000009</v>
          </cell>
          <cell r="E8">
            <v>33</v>
          </cell>
          <cell r="F8">
            <v>15</v>
          </cell>
        </row>
        <row r="9">
          <cell r="A9">
            <v>2010</v>
          </cell>
          <cell r="B9">
            <v>20.666666666666668</v>
          </cell>
          <cell r="C9">
            <v>22.666666666666664</v>
          </cell>
          <cell r="D9">
            <v>10</v>
          </cell>
          <cell r="E9">
            <v>30.666666666666664</v>
          </cell>
          <cell r="F9">
            <v>16</v>
          </cell>
        </row>
      </sheetData>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7" sqref="N17"/>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85" zoomScaleNormal="85" workbookViewId="0">
      <selection activeCell="F19" sqref="F19"/>
    </sheetView>
  </sheetViews>
  <sheetFormatPr defaultRowHeight="15" x14ac:dyDescent="0.25"/>
  <cols>
    <col min="1" max="1" width="17.28515625" style="1" bestFit="1" customWidth="1"/>
    <col min="2" max="2" width="36.85546875" style="1" customWidth="1"/>
    <col min="3" max="3" width="11.7109375" style="1" customWidth="1"/>
    <col min="4" max="4" width="10.140625" style="1" bestFit="1" customWidth="1"/>
    <col min="5" max="6" width="8.42578125" style="1" bestFit="1" customWidth="1"/>
    <col min="7" max="7" width="9.42578125" style="1" bestFit="1" customWidth="1"/>
    <col min="8" max="9" width="9.140625" style="1"/>
    <col min="10" max="10" width="44.42578125" style="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2" width="8.42578125" style="1" bestFit="1" customWidth="1"/>
    <col min="263" max="263" width="9.42578125" style="1" bestFit="1" customWidth="1"/>
    <col min="264" max="265" width="9.140625" style="1"/>
    <col min="266" max="266" width="72"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8" width="8.42578125" style="1" bestFit="1" customWidth="1"/>
    <col min="519" max="519" width="9.42578125" style="1" bestFit="1" customWidth="1"/>
    <col min="520" max="521" width="9.140625" style="1"/>
    <col min="522" max="522" width="72"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4" width="8.42578125" style="1" bestFit="1" customWidth="1"/>
    <col min="775" max="775" width="9.42578125" style="1" bestFit="1" customWidth="1"/>
    <col min="776" max="777" width="9.140625" style="1"/>
    <col min="778" max="778" width="72"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30" width="8.42578125" style="1" bestFit="1" customWidth="1"/>
    <col min="1031" max="1031" width="9.42578125" style="1" bestFit="1" customWidth="1"/>
    <col min="1032" max="1033" width="9.140625" style="1"/>
    <col min="1034" max="1034" width="72"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6" width="8.42578125" style="1" bestFit="1" customWidth="1"/>
    <col min="1287" max="1287" width="9.42578125" style="1" bestFit="1" customWidth="1"/>
    <col min="1288" max="1289" width="9.140625" style="1"/>
    <col min="1290" max="1290" width="72"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2" width="8.42578125" style="1" bestFit="1" customWidth="1"/>
    <col min="1543" max="1543" width="9.42578125" style="1" bestFit="1" customWidth="1"/>
    <col min="1544" max="1545" width="9.140625" style="1"/>
    <col min="1546" max="1546" width="72"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8" width="8.42578125" style="1" bestFit="1" customWidth="1"/>
    <col min="1799" max="1799" width="9.42578125" style="1" bestFit="1" customWidth="1"/>
    <col min="1800" max="1801" width="9.140625" style="1"/>
    <col min="1802" max="1802" width="72"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4" width="8.42578125" style="1" bestFit="1" customWidth="1"/>
    <col min="2055" max="2055" width="9.42578125" style="1" bestFit="1" customWidth="1"/>
    <col min="2056" max="2057" width="9.140625" style="1"/>
    <col min="2058" max="2058" width="72"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10" width="8.42578125" style="1" bestFit="1" customWidth="1"/>
    <col min="2311" max="2311" width="9.42578125" style="1" bestFit="1" customWidth="1"/>
    <col min="2312" max="2313" width="9.140625" style="1"/>
    <col min="2314" max="2314" width="72"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6" width="8.42578125" style="1" bestFit="1" customWidth="1"/>
    <col min="2567" max="2567" width="9.42578125" style="1" bestFit="1" customWidth="1"/>
    <col min="2568" max="2569" width="9.140625" style="1"/>
    <col min="2570" max="2570" width="72"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2" width="8.42578125" style="1" bestFit="1" customWidth="1"/>
    <col min="2823" max="2823" width="9.42578125" style="1" bestFit="1" customWidth="1"/>
    <col min="2824" max="2825" width="9.140625" style="1"/>
    <col min="2826" max="2826" width="72"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8" width="8.42578125" style="1" bestFit="1" customWidth="1"/>
    <col min="3079" max="3079" width="9.42578125" style="1" bestFit="1" customWidth="1"/>
    <col min="3080" max="3081" width="9.140625" style="1"/>
    <col min="3082" max="3082" width="72"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4" width="8.42578125" style="1" bestFit="1" customWidth="1"/>
    <col min="3335" max="3335" width="9.42578125" style="1" bestFit="1" customWidth="1"/>
    <col min="3336" max="3337" width="9.140625" style="1"/>
    <col min="3338" max="3338" width="72"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90" width="8.42578125" style="1" bestFit="1" customWidth="1"/>
    <col min="3591" max="3591" width="9.42578125" style="1" bestFit="1" customWidth="1"/>
    <col min="3592" max="3593" width="9.140625" style="1"/>
    <col min="3594" max="3594" width="72"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6" width="8.42578125" style="1" bestFit="1" customWidth="1"/>
    <col min="3847" max="3847" width="9.42578125" style="1" bestFit="1" customWidth="1"/>
    <col min="3848" max="3849" width="9.140625" style="1"/>
    <col min="3850" max="3850" width="72"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2" width="8.42578125" style="1" bestFit="1" customWidth="1"/>
    <col min="4103" max="4103" width="9.42578125" style="1" bestFit="1" customWidth="1"/>
    <col min="4104" max="4105" width="9.140625" style="1"/>
    <col min="4106" max="4106" width="72"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8" width="8.42578125" style="1" bestFit="1" customWidth="1"/>
    <col min="4359" max="4359" width="9.42578125" style="1" bestFit="1" customWidth="1"/>
    <col min="4360" max="4361" width="9.140625" style="1"/>
    <col min="4362" max="4362" width="72"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4" width="8.42578125" style="1" bestFit="1" customWidth="1"/>
    <col min="4615" max="4615" width="9.42578125" style="1" bestFit="1" customWidth="1"/>
    <col min="4616" max="4617" width="9.140625" style="1"/>
    <col min="4618" max="4618" width="72"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70" width="8.42578125" style="1" bestFit="1" customWidth="1"/>
    <col min="4871" max="4871" width="9.42578125" style="1" bestFit="1" customWidth="1"/>
    <col min="4872" max="4873" width="9.140625" style="1"/>
    <col min="4874" max="4874" width="72"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6" width="8.42578125" style="1" bestFit="1" customWidth="1"/>
    <col min="5127" max="5127" width="9.42578125" style="1" bestFit="1" customWidth="1"/>
    <col min="5128" max="5129" width="9.140625" style="1"/>
    <col min="5130" max="5130" width="72"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2" width="8.42578125" style="1" bestFit="1" customWidth="1"/>
    <col min="5383" max="5383" width="9.42578125" style="1" bestFit="1" customWidth="1"/>
    <col min="5384" max="5385" width="9.140625" style="1"/>
    <col min="5386" max="5386" width="72"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8" width="8.42578125" style="1" bestFit="1" customWidth="1"/>
    <col min="5639" max="5639" width="9.42578125" style="1" bestFit="1" customWidth="1"/>
    <col min="5640" max="5641" width="9.140625" style="1"/>
    <col min="5642" max="5642" width="72"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4" width="8.42578125" style="1" bestFit="1" customWidth="1"/>
    <col min="5895" max="5895" width="9.42578125" style="1" bestFit="1" customWidth="1"/>
    <col min="5896" max="5897" width="9.140625" style="1"/>
    <col min="5898" max="5898" width="72"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50" width="8.42578125" style="1" bestFit="1" customWidth="1"/>
    <col min="6151" max="6151" width="9.42578125" style="1" bestFit="1" customWidth="1"/>
    <col min="6152" max="6153" width="9.140625" style="1"/>
    <col min="6154" max="6154" width="72"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6" width="8.42578125" style="1" bestFit="1" customWidth="1"/>
    <col min="6407" max="6407" width="9.42578125" style="1" bestFit="1" customWidth="1"/>
    <col min="6408" max="6409" width="9.140625" style="1"/>
    <col min="6410" max="6410" width="72"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2" width="8.42578125" style="1" bestFit="1" customWidth="1"/>
    <col min="6663" max="6663" width="9.42578125" style="1" bestFit="1" customWidth="1"/>
    <col min="6664" max="6665" width="9.140625" style="1"/>
    <col min="6666" max="6666" width="72"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8" width="8.42578125" style="1" bestFit="1" customWidth="1"/>
    <col min="6919" max="6919" width="9.42578125" style="1" bestFit="1" customWidth="1"/>
    <col min="6920" max="6921" width="9.140625" style="1"/>
    <col min="6922" max="6922" width="72"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4" width="8.42578125" style="1" bestFit="1" customWidth="1"/>
    <col min="7175" max="7175" width="9.42578125" style="1" bestFit="1" customWidth="1"/>
    <col min="7176" max="7177" width="9.140625" style="1"/>
    <col min="7178" max="7178" width="72"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30" width="8.42578125" style="1" bestFit="1" customWidth="1"/>
    <col min="7431" max="7431" width="9.42578125" style="1" bestFit="1" customWidth="1"/>
    <col min="7432" max="7433" width="9.140625" style="1"/>
    <col min="7434" max="7434" width="72"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6" width="8.42578125" style="1" bestFit="1" customWidth="1"/>
    <col min="7687" max="7687" width="9.42578125" style="1" bestFit="1" customWidth="1"/>
    <col min="7688" max="7689" width="9.140625" style="1"/>
    <col min="7690" max="7690" width="72"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2" width="8.42578125" style="1" bestFit="1" customWidth="1"/>
    <col min="7943" max="7943" width="9.42578125" style="1" bestFit="1" customWidth="1"/>
    <col min="7944" max="7945" width="9.140625" style="1"/>
    <col min="7946" max="7946" width="72"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8" width="8.42578125" style="1" bestFit="1" customWidth="1"/>
    <col min="8199" max="8199" width="9.42578125" style="1" bestFit="1" customWidth="1"/>
    <col min="8200" max="8201" width="9.140625" style="1"/>
    <col min="8202" max="8202" width="72"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4" width="8.42578125" style="1" bestFit="1" customWidth="1"/>
    <col min="8455" max="8455" width="9.42578125" style="1" bestFit="1" customWidth="1"/>
    <col min="8456" max="8457" width="9.140625" style="1"/>
    <col min="8458" max="8458" width="72"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10" width="8.42578125" style="1" bestFit="1" customWidth="1"/>
    <col min="8711" max="8711" width="9.42578125" style="1" bestFit="1" customWidth="1"/>
    <col min="8712" max="8713" width="9.140625" style="1"/>
    <col min="8714" max="8714" width="72"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6" width="8.42578125" style="1" bestFit="1" customWidth="1"/>
    <col min="8967" max="8967" width="9.42578125" style="1" bestFit="1" customWidth="1"/>
    <col min="8968" max="8969" width="9.140625" style="1"/>
    <col min="8970" max="8970" width="72"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2" width="8.42578125" style="1" bestFit="1" customWidth="1"/>
    <col min="9223" max="9223" width="9.42578125" style="1" bestFit="1" customWidth="1"/>
    <col min="9224" max="9225" width="9.140625" style="1"/>
    <col min="9226" max="9226" width="72"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8" width="8.42578125" style="1" bestFit="1" customWidth="1"/>
    <col min="9479" max="9479" width="9.42578125" style="1" bestFit="1" customWidth="1"/>
    <col min="9480" max="9481" width="9.140625" style="1"/>
    <col min="9482" max="9482" width="72"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4" width="8.42578125" style="1" bestFit="1" customWidth="1"/>
    <col min="9735" max="9735" width="9.42578125" style="1" bestFit="1" customWidth="1"/>
    <col min="9736" max="9737" width="9.140625" style="1"/>
    <col min="9738" max="9738" width="72"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90" width="8.42578125" style="1" bestFit="1" customWidth="1"/>
    <col min="9991" max="9991" width="9.42578125" style="1" bestFit="1" customWidth="1"/>
    <col min="9992" max="9993" width="9.140625" style="1"/>
    <col min="9994" max="9994" width="72"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6" width="8.42578125" style="1" bestFit="1" customWidth="1"/>
    <col min="10247" max="10247" width="9.42578125" style="1" bestFit="1" customWidth="1"/>
    <col min="10248" max="10249" width="9.140625" style="1"/>
    <col min="10250" max="10250" width="72"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2" width="8.42578125" style="1" bestFit="1" customWidth="1"/>
    <col min="10503" max="10503" width="9.42578125" style="1" bestFit="1" customWidth="1"/>
    <col min="10504" max="10505" width="9.140625" style="1"/>
    <col min="10506" max="10506" width="72"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8" width="8.42578125" style="1" bestFit="1" customWidth="1"/>
    <col min="10759" max="10759" width="9.42578125" style="1" bestFit="1" customWidth="1"/>
    <col min="10760" max="10761" width="9.140625" style="1"/>
    <col min="10762" max="10762" width="72"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4" width="8.42578125" style="1" bestFit="1" customWidth="1"/>
    <col min="11015" max="11015" width="9.42578125" style="1" bestFit="1" customWidth="1"/>
    <col min="11016" max="11017" width="9.140625" style="1"/>
    <col min="11018" max="11018" width="72"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70" width="8.42578125" style="1" bestFit="1" customWidth="1"/>
    <col min="11271" max="11271" width="9.42578125" style="1" bestFit="1" customWidth="1"/>
    <col min="11272" max="11273" width="9.140625" style="1"/>
    <col min="11274" max="11274" width="72"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6" width="8.42578125" style="1" bestFit="1" customWidth="1"/>
    <col min="11527" max="11527" width="9.42578125" style="1" bestFit="1" customWidth="1"/>
    <col min="11528" max="11529" width="9.140625" style="1"/>
    <col min="11530" max="11530" width="72"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2" width="8.42578125" style="1" bestFit="1" customWidth="1"/>
    <col min="11783" max="11783" width="9.42578125" style="1" bestFit="1" customWidth="1"/>
    <col min="11784" max="11785" width="9.140625" style="1"/>
    <col min="11786" max="11786" width="72"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8" width="8.42578125" style="1" bestFit="1" customWidth="1"/>
    <col min="12039" max="12039" width="9.42578125" style="1" bestFit="1" customWidth="1"/>
    <col min="12040" max="12041" width="9.140625" style="1"/>
    <col min="12042" max="12042" width="72"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4" width="8.42578125" style="1" bestFit="1" customWidth="1"/>
    <col min="12295" max="12295" width="9.42578125" style="1" bestFit="1" customWidth="1"/>
    <col min="12296" max="12297" width="9.140625" style="1"/>
    <col min="12298" max="12298" width="72"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50" width="8.42578125" style="1" bestFit="1" customWidth="1"/>
    <col min="12551" max="12551" width="9.42578125" style="1" bestFit="1" customWidth="1"/>
    <col min="12552" max="12553" width="9.140625" style="1"/>
    <col min="12554" max="12554" width="72"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6" width="8.42578125" style="1" bestFit="1" customWidth="1"/>
    <col min="12807" max="12807" width="9.42578125" style="1" bestFit="1" customWidth="1"/>
    <col min="12808" max="12809" width="9.140625" style="1"/>
    <col min="12810" max="12810" width="72"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2" width="8.42578125" style="1" bestFit="1" customWidth="1"/>
    <col min="13063" max="13063" width="9.42578125" style="1" bestFit="1" customWidth="1"/>
    <col min="13064" max="13065" width="9.140625" style="1"/>
    <col min="13066" max="13066" width="72"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8" width="8.42578125" style="1" bestFit="1" customWidth="1"/>
    <col min="13319" max="13319" width="9.42578125" style="1" bestFit="1" customWidth="1"/>
    <col min="13320" max="13321" width="9.140625" style="1"/>
    <col min="13322" max="13322" width="72"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4" width="8.42578125" style="1" bestFit="1" customWidth="1"/>
    <col min="13575" max="13575" width="9.42578125" style="1" bestFit="1" customWidth="1"/>
    <col min="13576" max="13577" width="9.140625" style="1"/>
    <col min="13578" max="13578" width="72"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30" width="8.42578125" style="1" bestFit="1" customWidth="1"/>
    <col min="13831" max="13831" width="9.42578125" style="1" bestFit="1" customWidth="1"/>
    <col min="13832" max="13833" width="9.140625" style="1"/>
    <col min="13834" max="13834" width="72"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6" width="8.42578125" style="1" bestFit="1" customWidth="1"/>
    <col min="14087" max="14087" width="9.42578125" style="1" bestFit="1" customWidth="1"/>
    <col min="14088" max="14089" width="9.140625" style="1"/>
    <col min="14090" max="14090" width="72"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2" width="8.42578125" style="1" bestFit="1" customWidth="1"/>
    <col min="14343" max="14343" width="9.42578125" style="1" bestFit="1" customWidth="1"/>
    <col min="14344" max="14345" width="9.140625" style="1"/>
    <col min="14346" max="14346" width="72"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8" width="8.42578125" style="1" bestFit="1" customWidth="1"/>
    <col min="14599" max="14599" width="9.42578125" style="1" bestFit="1" customWidth="1"/>
    <col min="14600" max="14601" width="9.140625" style="1"/>
    <col min="14602" max="14602" width="72"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4" width="8.42578125" style="1" bestFit="1" customWidth="1"/>
    <col min="14855" max="14855" width="9.42578125" style="1" bestFit="1" customWidth="1"/>
    <col min="14856" max="14857" width="9.140625" style="1"/>
    <col min="14858" max="14858" width="72"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10" width="8.42578125" style="1" bestFit="1" customWidth="1"/>
    <col min="15111" max="15111" width="9.42578125" style="1" bestFit="1" customWidth="1"/>
    <col min="15112" max="15113" width="9.140625" style="1"/>
    <col min="15114" max="15114" width="72"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6" width="8.42578125" style="1" bestFit="1" customWidth="1"/>
    <col min="15367" max="15367" width="9.42578125" style="1" bestFit="1" customWidth="1"/>
    <col min="15368" max="15369" width="9.140625" style="1"/>
    <col min="15370" max="15370" width="72"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2" width="8.42578125" style="1" bestFit="1" customWidth="1"/>
    <col min="15623" max="15623" width="9.42578125" style="1" bestFit="1" customWidth="1"/>
    <col min="15624" max="15625" width="9.140625" style="1"/>
    <col min="15626" max="15626" width="72"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8" width="8.42578125" style="1" bestFit="1" customWidth="1"/>
    <col min="15879" max="15879" width="9.42578125" style="1" bestFit="1" customWidth="1"/>
    <col min="15880" max="15881" width="9.140625" style="1"/>
    <col min="15882" max="15882" width="72"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4" width="8.42578125" style="1" bestFit="1" customWidth="1"/>
    <col min="16135" max="16135" width="9.42578125" style="1" bestFit="1" customWidth="1"/>
    <col min="16136" max="16137" width="9.140625" style="1"/>
    <col min="16138" max="16138" width="72"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7">
        <v>2009</v>
      </c>
      <c r="B1" s="97"/>
      <c r="C1" s="97"/>
      <c r="D1" s="97"/>
      <c r="E1" s="97"/>
      <c r="F1" s="97"/>
      <c r="G1" s="97"/>
      <c r="I1" s="95">
        <v>2010</v>
      </c>
      <c r="J1" s="95"/>
      <c r="K1" s="95"/>
      <c r="L1" s="95"/>
      <c r="M1" s="95"/>
      <c r="N1" s="95"/>
      <c r="O1" s="95"/>
    </row>
    <row r="2" spans="1:15" s="43" customFormat="1" ht="30" x14ac:dyDescent="0.25">
      <c r="A2" s="46" t="s">
        <v>48</v>
      </c>
      <c r="B2" s="46" t="s">
        <v>39</v>
      </c>
      <c r="C2" s="46" t="s">
        <v>49</v>
      </c>
      <c r="D2" s="46" t="s">
        <v>50</v>
      </c>
      <c r="E2" s="46" t="s">
        <v>51</v>
      </c>
      <c r="F2" s="46" t="s">
        <v>52</v>
      </c>
      <c r="G2" s="46" t="s">
        <v>53</v>
      </c>
      <c r="H2" s="69"/>
      <c r="I2" s="48" t="s">
        <v>48</v>
      </c>
      <c r="J2" s="48" t="s">
        <v>39</v>
      </c>
      <c r="K2" s="48" t="s">
        <v>49</v>
      </c>
      <c r="L2" s="48" t="s">
        <v>50</v>
      </c>
      <c r="M2" s="48" t="s">
        <v>51</v>
      </c>
      <c r="N2" s="48" t="s">
        <v>52</v>
      </c>
      <c r="O2" s="48" t="s">
        <v>53</v>
      </c>
    </row>
    <row r="3" spans="1:15" s="43" customFormat="1" ht="29.25" x14ac:dyDescent="0.25">
      <c r="A3" s="84">
        <v>7</v>
      </c>
      <c r="B3" s="85" t="s">
        <v>80</v>
      </c>
      <c r="C3" s="86">
        <v>20</v>
      </c>
      <c r="D3" s="86">
        <v>25</v>
      </c>
      <c r="E3" s="86">
        <v>7</v>
      </c>
      <c r="F3" s="86">
        <v>33</v>
      </c>
      <c r="G3" s="86">
        <v>15</v>
      </c>
      <c r="H3" s="69"/>
      <c r="I3" s="87">
        <v>7</v>
      </c>
      <c r="J3" s="53" t="s">
        <v>80</v>
      </c>
      <c r="K3" s="54">
        <v>31</v>
      </c>
      <c r="L3" s="54">
        <v>34</v>
      </c>
      <c r="M3" s="54">
        <v>15</v>
      </c>
      <c r="N3" s="54">
        <v>46</v>
      </c>
      <c r="O3" s="54">
        <v>24</v>
      </c>
    </row>
    <row r="4" spans="1:15" s="43" customFormat="1" x14ac:dyDescent="0.25">
      <c r="A4" s="84"/>
      <c r="B4" s="88" t="s">
        <v>56</v>
      </c>
      <c r="C4" s="84">
        <f>SUM(C3:C3)</f>
        <v>20</v>
      </c>
      <c r="D4" s="84">
        <f>SUM(D3:D3)</f>
        <v>25</v>
      </c>
      <c r="E4" s="84">
        <f>SUM(E3:E3)</f>
        <v>7</v>
      </c>
      <c r="F4" s="84">
        <f>SUM(F3:F3)</f>
        <v>33</v>
      </c>
      <c r="G4" s="84">
        <f>SUM(G3:G3)</f>
        <v>15</v>
      </c>
      <c r="H4" s="69"/>
      <c r="I4" s="87"/>
      <c r="J4" s="71" t="s">
        <v>56</v>
      </c>
      <c r="K4" s="52">
        <f>SUM(K3:K3)</f>
        <v>31</v>
      </c>
      <c r="L4" s="52">
        <f>SUM(L3:L3)</f>
        <v>34</v>
      </c>
      <c r="M4" s="52">
        <f>SUM(M3:M3)</f>
        <v>15</v>
      </c>
      <c r="N4" s="52">
        <f>SUM(N3:N3)</f>
        <v>46</v>
      </c>
      <c r="O4" s="52">
        <f>SUM(O3:O3)</f>
        <v>24</v>
      </c>
    </row>
    <row r="5" spans="1:15" x14ac:dyDescent="0.25">
      <c r="A5" s="84"/>
      <c r="B5" s="88" t="s">
        <v>81</v>
      </c>
      <c r="C5" s="84">
        <f>(C4/100)*100</f>
        <v>20</v>
      </c>
      <c r="D5" s="84">
        <f>(D4/100)*100</f>
        <v>25</v>
      </c>
      <c r="E5" s="84">
        <f>(E4/100)*100</f>
        <v>7.0000000000000009</v>
      </c>
      <c r="F5" s="84">
        <f>(F4/100)*100</f>
        <v>33</v>
      </c>
      <c r="G5" s="84">
        <f>(G4/100)*100</f>
        <v>15</v>
      </c>
      <c r="I5" s="87"/>
      <c r="J5" s="71" t="s">
        <v>70</v>
      </c>
      <c r="K5" s="59">
        <f>(K4/150)*100</f>
        <v>20.666666666666668</v>
      </c>
      <c r="L5" s="59">
        <f>(L4/150)*100</f>
        <v>22.666666666666664</v>
      </c>
      <c r="M5" s="59">
        <f>(M4/150)*100</f>
        <v>10</v>
      </c>
      <c r="N5" s="59">
        <f>(N4/150)*100</f>
        <v>30.666666666666664</v>
      </c>
      <c r="O5" s="59">
        <f>(O4/150)*100</f>
        <v>16</v>
      </c>
    </row>
    <row r="7" spans="1:15" ht="45" x14ac:dyDescent="0.25">
      <c r="A7" s="60"/>
      <c r="B7" s="60" t="s">
        <v>58</v>
      </c>
      <c r="C7" s="60" t="s">
        <v>59</v>
      </c>
      <c r="D7" s="60" t="s">
        <v>60</v>
      </c>
      <c r="E7" s="60" t="s">
        <v>61</v>
      </c>
      <c r="F7" s="60" t="s">
        <v>62</v>
      </c>
      <c r="G7" s="60" t="s">
        <v>63</v>
      </c>
    </row>
    <row r="8" spans="1:15" x14ac:dyDescent="0.25">
      <c r="A8" s="61">
        <v>2009</v>
      </c>
      <c r="B8" s="61">
        <f>C5</f>
        <v>20</v>
      </c>
      <c r="C8" s="61">
        <f>D5</f>
        <v>25</v>
      </c>
      <c r="D8" s="61">
        <f>E5</f>
        <v>7.0000000000000009</v>
      </c>
      <c r="E8" s="61">
        <f>F5</f>
        <v>33</v>
      </c>
      <c r="F8" s="61">
        <f>G5</f>
        <v>15</v>
      </c>
      <c r="G8" s="62">
        <f>(B8*$B$11+C8*$B$12+D8*$B$13+E8*$B$14+F8*$B$15)/5</f>
        <v>0.4</v>
      </c>
    </row>
    <row r="9" spans="1:15" x14ac:dyDescent="0.25">
      <c r="A9" s="61">
        <v>2010</v>
      </c>
      <c r="B9" s="62">
        <f>K5</f>
        <v>20.666666666666668</v>
      </c>
      <c r="C9" s="62">
        <f>L5</f>
        <v>22.666666666666664</v>
      </c>
      <c r="D9" s="62">
        <f>M5</f>
        <v>10</v>
      </c>
      <c r="E9" s="62">
        <f>N5</f>
        <v>30.666666666666664</v>
      </c>
      <c r="F9" s="62">
        <f>O5</f>
        <v>16</v>
      </c>
      <c r="G9" s="62">
        <f>(B9*$B$11+C9*$B$12+D9*$B$13+E9*$B$14+F9*$B$15)/5</f>
        <v>0.26666666666666716</v>
      </c>
    </row>
    <row r="10" spans="1:15" ht="15.75" thickBot="1" x14ac:dyDescent="0.3"/>
    <row r="11" spans="1:15" x14ac:dyDescent="0.25">
      <c r="A11" s="63" t="s">
        <v>49</v>
      </c>
      <c r="B11" s="64">
        <v>2</v>
      </c>
    </row>
    <row r="12" spans="1:15" x14ac:dyDescent="0.25">
      <c r="A12" s="65" t="s">
        <v>50</v>
      </c>
      <c r="B12" s="66">
        <v>1</v>
      </c>
    </row>
    <row r="13" spans="1:15" x14ac:dyDescent="0.25">
      <c r="A13" s="65" t="s">
        <v>51</v>
      </c>
      <c r="B13" s="66">
        <v>0</v>
      </c>
    </row>
    <row r="14" spans="1:15" x14ac:dyDescent="0.25">
      <c r="A14" s="65" t="s">
        <v>52</v>
      </c>
      <c r="B14" s="66">
        <v>-1</v>
      </c>
    </row>
    <row r="15" spans="1:15" ht="15.75" thickBot="1" x14ac:dyDescent="0.3">
      <c r="A15" s="67" t="s">
        <v>53</v>
      </c>
      <c r="B15" s="68">
        <v>-2</v>
      </c>
    </row>
  </sheetData>
  <mergeCells count="2">
    <mergeCell ref="A1:G1"/>
    <mergeCell ref="I1:O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workbookViewId="0">
      <selection activeCell="F14" sqref="F14"/>
    </sheetView>
  </sheetViews>
  <sheetFormatPr defaultRowHeight="15" x14ac:dyDescent="0.25"/>
  <cols>
    <col min="1" max="2" width="9.140625" style="1"/>
    <col min="3" max="3" width="33.7109375" style="1" customWidth="1"/>
    <col min="4" max="4" width="21.85546875" style="1" customWidth="1"/>
    <col min="5" max="16384" width="9.140625" style="1"/>
  </cols>
  <sheetData>
    <row r="1" spans="1:4" x14ac:dyDescent="0.25">
      <c r="A1" s="99"/>
      <c r="B1" s="99"/>
      <c r="C1" s="99"/>
      <c r="D1" s="99"/>
    </row>
    <row r="2" spans="1:4" ht="26.25" x14ac:dyDescent="0.25">
      <c r="A2" s="99"/>
      <c r="B2" s="100" t="s">
        <v>82</v>
      </c>
      <c r="C2" s="100"/>
      <c r="D2" s="100"/>
    </row>
    <row r="3" spans="1:4" x14ac:dyDescent="0.25">
      <c r="A3" s="99"/>
      <c r="B3" s="99"/>
      <c r="C3" s="101"/>
      <c r="D3" s="101"/>
    </row>
    <row r="4" spans="1:4" x14ac:dyDescent="0.25">
      <c r="A4" s="99"/>
      <c r="B4" s="102" t="s">
        <v>83</v>
      </c>
      <c r="C4" s="102" t="s">
        <v>84</v>
      </c>
      <c r="D4" s="102" t="s">
        <v>85</v>
      </c>
    </row>
    <row r="5" spans="1:4" x14ac:dyDescent="0.25">
      <c r="A5" s="99"/>
      <c r="B5" s="103" t="s">
        <v>86</v>
      </c>
      <c r="C5" s="104"/>
      <c r="D5" s="105"/>
    </row>
    <row r="6" spans="1:4" x14ac:dyDescent="0.25">
      <c r="A6" s="99"/>
      <c r="B6" s="106">
        <v>1</v>
      </c>
      <c r="C6" s="107" t="s">
        <v>87</v>
      </c>
      <c r="D6" s="106">
        <v>1</v>
      </c>
    </row>
    <row r="7" spans="1:4" x14ac:dyDescent="0.25">
      <c r="A7" s="99"/>
      <c r="B7" s="106">
        <v>2</v>
      </c>
      <c r="C7" s="107" t="s">
        <v>88</v>
      </c>
      <c r="D7" s="106">
        <v>4</v>
      </c>
    </row>
    <row r="8" spans="1:4" x14ac:dyDescent="0.25">
      <c r="A8" s="99"/>
      <c r="B8" s="106">
        <v>3</v>
      </c>
      <c r="C8" s="107" t="s">
        <v>89</v>
      </c>
      <c r="D8" s="106">
        <v>1</v>
      </c>
    </row>
    <row r="9" spans="1:4" x14ac:dyDescent="0.25">
      <c r="A9" s="99"/>
      <c r="B9" s="106">
        <v>4</v>
      </c>
      <c r="C9" s="107" t="s">
        <v>90</v>
      </c>
      <c r="D9" s="106">
        <v>1</v>
      </c>
    </row>
    <row r="10" spans="1:4" x14ac:dyDescent="0.25">
      <c r="A10" s="99"/>
      <c r="B10" s="106">
        <v>5</v>
      </c>
      <c r="C10" s="107" t="s">
        <v>91</v>
      </c>
      <c r="D10" s="106">
        <v>1</v>
      </c>
    </row>
    <row r="11" spans="1:4" x14ac:dyDescent="0.25">
      <c r="A11" s="99"/>
      <c r="B11" s="106">
        <v>6</v>
      </c>
      <c r="C11" s="107" t="s">
        <v>92</v>
      </c>
      <c r="D11" s="106">
        <v>2</v>
      </c>
    </row>
    <row r="12" spans="1:4" x14ac:dyDescent="0.25">
      <c r="A12" s="99"/>
      <c r="B12" s="106">
        <v>7</v>
      </c>
      <c r="C12" s="107" t="s">
        <v>93</v>
      </c>
      <c r="D12" s="106">
        <v>2</v>
      </c>
    </row>
    <row r="13" spans="1:4" x14ac:dyDescent="0.25">
      <c r="A13" s="99"/>
      <c r="B13" s="106">
        <v>8</v>
      </c>
      <c r="C13" s="107" t="s">
        <v>94</v>
      </c>
      <c r="D13" s="106">
        <v>1</v>
      </c>
    </row>
    <row r="14" spans="1:4" x14ac:dyDescent="0.25">
      <c r="A14" s="99"/>
      <c r="B14" s="103" t="s">
        <v>95</v>
      </c>
      <c r="C14" s="104"/>
      <c r="D14" s="105"/>
    </row>
    <row r="15" spans="1:4" x14ac:dyDescent="0.25">
      <c r="A15" s="99"/>
      <c r="B15" s="106">
        <v>1</v>
      </c>
      <c r="C15" s="108" t="s">
        <v>96</v>
      </c>
      <c r="D15" s="106">
        <v>3</v>
      </c>
    </row>
    <row r="16" spans="1:4" x14ac:dyDescent="0.25">
      <c r="A16" s="99"/>
      <c r="B16" s="106">
        <v>2</v>
      </c>
      <c r="C16" s="108" t="s">
        <v>97</v>
      </c>
      <c r="D16" s="106">
        <v>3</v>
      </c>
    </row>
    <row r="17" spans="1:4" x14ac:dyDescent="0.25">
      <c r="A17" s="99"/>
      <c r="B17" s="103" t="s">
        <v>98</v>
      </c>
      <c r="C17" s="104"/>
      <c r="D17" s="105"/>
    </row>
    <row r="18" spans="1:4" x14ac:dyDescent="0.25">
      <c r="A18" s="99"/>
      <c r="B18" s="106">
        <v>1</v>
      </c>
      <c r="C18" s="108" t="s">
        <v>96</v>
      </c>
      <c r="D18" s="106">
        <v>1</v>
      </c>
    </row>
    <row r="19" spans="1:4" x14ac:dyDescent="0.25">
      <c r="A19" s="99"/>
      <c r="B19" s="106">
        <v>2</v>
      </c>
      <c r="C19" s="108" t="s">
        <v>97</v>
      </c>
      <c r="D19" s="106">
        <v>1</v>
      </c>
    </row>
    <row r="20" spans="1:4" x14ac:dyDescent="0.25">
      <c r="A20" s="99"/>
      <c r="B20" s="103" t="s">
        <v>99</v>
      </c>
      <c r="C20" s="104"/>
      <c r="D20" s="105"/>
    </row>
    <row r="21" spans="1:4" x14ac:dyDescent="0.25">
      <c r="A21" s="99"/>
      <c r="B21" s="106">
        <v>1</v>
      </c>
      <c r="C21" s="107" t="s">
        <v>87</v>
      </c>
      <c r="D21" s="106">
        <v>1</v>
      </c>
    </row>
    <row r="22" spans="1:4" x14ac:dyDescent="0.25">
      <c r="A22" s="99"/>
      <c r="B22" s="106">
        <v>2</v>
      </c>
      <c r="C22" s="107" t="s">
        <v>88</v>
      </c>
      <c r="D22" s="106">
        <v>2</v>
      </c>
    </row>
    <row r="23" spans="1:4" x14ac:dyDescent="0.25">
      <c r="A23" s="99"/>
      <c r="B23" s="106">
        <v>3</v>
      </c>
      <c r="C23" s="107" t="s">
        <v>90</v>
      </c>
      <c r="D23" s="106">
        <v>1</v>
      </c>
    </row>
    <row r="24" spans="1:4" x14ac:dyDescent="0.25">
      <c r="A24" s="99"/>
      <c r="B24" s="106">
        <v>4</v>
      </c>
      <c r="C24" s="107" t="s">
        <v>91</v>
      </c>
      <c r="D24" s="106">
        <v>1</v>
      </c>
    </row>
    <row r="25" spans="1:4" x14ac:dyDescent="0.25">
      <c r="B25" s="109">
        <v>5</v>
      </c>
      <c r="C25" s="107" t="s">
        <v>92</v>
      </c>
      <c r="D25" s="109">
        <v>1</v>
      </c>
    </row>
    <row r="26" spans="1:4" x14ac:dyDescent="0.25">
      <c r="B26" s="109">
        <v>6</v>
      </c>
      <c r="C26" s="107" t="s">
        <v>93</v>
      </c>
      <c r="D26" s="109">
        <v>2</v>
      </c>
    </row>
    <row r="27" spans="1:4" x14ac:dyDescent="0.25">
      <c r="B27" s="109">
        <v>7</v>
      </c>
      <c r="C27" s="107" t="s">
        <v>100</v>
      </c>
      <c r="D27" s="109">
        <v>1</v>
      </c>
    </row>
  </sheetData>
  <mergeCells count="5">
    <mergeCell ref="B2:D2"/>
    <mergeCell ref="B5:D5"/>
    <mergeCell ref="B14:D14"/>
    <mergeCell ref="B17:D17"/>
    <mergeCell ref="B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4"/>
  <sheetViews>
    <sheetView topLeftCell="A19" workbookViewId="0">
      <selection activeCell="G44" sqref="G44"/>
    </sheetView>
  </sheetViews>
  <sheetFormatPr defaultRowHeight="15" x14ac:dyDescent="0.25"/>
  <sheetData>
    <row r="1" spans="1:54" x14ac:dyDescent="0.25">
      <c r="A1" s="2"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row>
    <row r="2" spans="1:54" x14ac:dyDescent="0.25">
      <c r="A2" s="3"/>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row>
    <row r="3" spans="1:54" x14ac:dyDescent="0.25">
      <c r="A3" s="3" t="s">
        <v>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row>
    <row r="4" spans="1:54" x14ac:dyDescent="0.25">
      <c r="A4" s="5" t="s">
        <v>2</v>
      </c>
      <c r="B4" s="6">
        <v>364</v>
      </c>
      <c r="C4" s="6">
        <v>596</v>
      </c>
      <c r="D4" s="6">
        <v>620</v>
      </c>
      <c r="E4" s="6">
        <v>640</v>
      </c>
      <c r="F4" s="6">
        <v>660</v>
      </c>
      <c r="G4" s="6">
        <v>680</v>
      </c>
      <c r="H4" s="6">
        <v>700</v>
      </c>
      <c r="I4" s="6">
        <v>720</v>
      </c>
      <c r="J4" s="6">
        <v>740</v>
      </c>
      <c r="K4" s="6">
        <v>760</v>
      </c>
      <c r="L4" s="6">
        <v>780</v>
      </c>
      <c r="M4" s="6">
        <v>800</v>
      </c>
      <c r="N4" s="6">
        <v>820</v>
      </c>
      <c r="O4" s="6">
        <v>840</v>
      </c>
      <c r="P4" s="6">
        <v>860</v>
      </c>
      <c r="Q4" s="6">
        <v>880</v>
      </c>
      <c r="R4" s="6">
        <v>900</v>
      </c>
      <c r="S4" s="6">
        <v>920</v>
      </c>
      <c r="T4" s="6">
        <v>940</v>
      </c>
      <c r="U4" s="6">
        <v>960</v>
      </c>
      <c r="V4" s="6">
        <v>980</v>
      </c>
      <c r="W4" s="6">
        <v>1000</v>
      </c>
      <c r="X4" s="6">
        <v>1020</v>
      </c>
      <c r="Y4" s="6">
        <v>1040</v>
      </c>
      <c r="Z4" s="6">
        <v>1060</v>
      </c>
      <c r="AA4" s="6">
        <v>1080</v>
      </c>
      <c r="AB4" s="6">
        <v>1100</v>
      </c>
      <c r="AC4" s="6">
        <v>1120</v>
      </c>
      <c r="AD4" s="6">
        <v>1140</v>
      </c>
      <c r="AE4" s="6">
        <v>1160</v>
      </c>
      <c r="AF4" s="6">
        <v>1180</v>
      </c>
      <c r="AG4" s="6">
        <v>1200</v>
      </c>
      <c r="AH4" s="6">
        <v>1220</v>
      </c>
      <c r="AI4" s="6">
        <v>1240</v>
      </c>
      <c r="AJ4" s="6">
        <v>1260</v>
      </c>
      <c r="AK4" s="6">
        <v>1280</v>
      </c>
      <c r="AL4" s="6">
        <v>1300</v>
      </c>
      <c r="AM4" s="6">
        <v>1320</v>
      </c>
      <c r="AN4" s="6">
        <v>1340</v>
      </c>
      <c r="AO4" s="6">
        <v>1360</v>
      </c>
      <c r="AP4" s="6">
        <v>1380</v>
      </c>
      <c r="AQ4" s="6">
        <v>1400</v>
      </c>
      <c r="AR4" s="6">
        <v>1420</v>
      </c>
      <c r="AS4" s="6">
        <v>1440</v>
      </c>
      <c r="AT4" s="6">
        <v>1460</v>
      </c>
      <c r="AU4" s="6">
        <v>1480</v>
      </c>
      <c r="AV4" s="6">
        <v>1480</v>
      </c>
      <c r="AW4" s="6">
        <v>1480</v>
      </c>
      <c r="AX4" s="7"/>
      <c r="AY4" s="7"/>
      <c r="AZ4" s="7"/>
      <c r="BA4" s="7"/>
      <c r="BB4" s="7"/>
    </row>
    <row r="5" spans="1:54" x14ac:dyDescent="0.25">
      <c r="A5" s="5" t="s">
        <v>3</v>
      </c>
      <c r="B5" s="6">
        <v>311.98</v>
      </c>
      <c r="C5" s="6">
        <v>596</v>
      </c>
      <c r="D5" s="6">
        <v>620</v>
      </c>
      <c r="E5" s="6">
        <v>640</v>
      </c>
      <c r="F5" s="6">
        <v>660</v>
      </c>
      <c r="G5" s="6">
        <v>680</v>
      </c>
      <c r="H5" s="6">
        <v>700</v>
      </c>
      <c r="I5" s="6">
        <v>720</v>
      </c>
      <c r="J5" s="6">
        <v>740</v>
      </c>
      <c r="K5" s="6">
        <v>760</v>
      </c>
      <c r="L5" s="6">
        <v>780</v>
      </c>
      <c r="M5" s="6">
        <v>800</v>
      </c>
      <c r="N5" s="6">
        <v>820</v>
      </c>
      <c r="O5" s="6">
        <v>840</v>
      </c>
      <c r="P5" s="6">
        <v>860</v>
      </c>
      <c r="Q5" s="6">
        <v>880</v>
      </c>
      <c r="R5" s="6">
        <v>900</v>
      </c>
      <c r="S5" s="6">
        <v>920</v>
      </c>
      <c r="T5" s="6">
        <v>940</v>
      </c>
      <c r="U5" s="6">
        <v>960</v>
      </c>
      <c r="V5" s="6">
        <v>980</v>
      </c>
      <c r="W5" s="6">
        <v>1000</v>
      </c>
      <c r="X5" s="6">
        <v>1020</v>
      </c>
      <c r="Y5" s="6">
        <v>1040</v>
      </c>
      <c r="Z5" s="6">
        <v>1060</v>
      </c>
      <c r="AA5" s="6">
        <v>1080</v>
      </c>
      <c r="AB5" s="6">
        <v>1100</v>
      </c>
      <c r="AC5" s="6">
        <v>1120</v>
      </c>
      <c r="AD5" s="6"/>
      <c r="AE5" s="6"/>
      <c r="AF5" s="6"/>
      <c r="AG5" s="6"/>
      <c r="AH5" s="6"/>
      <c r="AI5" s="6"/>
      <c r="AJ5" s="6"/>
      <c r="AK5" s="6"/>
      <c r="AL5" s="6"/>
      <c r="AM5" s="6"/>
      <c r="AN5" s="6"/>
      <c r="AO5" s="6"/>
      <c r="AP5" s="6"/>
      <c r="AQ5" s="6"/>
      <c r="AR5" s="6"/>
      <c r="AS5" s="6"/>
      <c r="AT5" s="6"/>
      <c r="AU5" s="6"/>
      <c r="AV5" s="6"/>
      <c r="AW5" s="6"/>
      <c r="AX5" s="7"/>
      <c r="AY5" s="7"/>
      <c r="AZ5" s="7"/>
      <c r="BA5" s="7"/>
      <c r="BB5" s="7"/>
    </row>
    <row r="6" spans="1:54" x14ac:dyDescent="0.25">
      <c r="A6" s="5" t="s">
        <v>4</v>
      </c>
      <c r="B6" s="6">
        <v>364</v>
      </c>
      <c r="C6" s="6">
        <v>564</v>
      </c>
      <c r="D6" s="6">
        <v>588</v>
      </c>
      <c r="E6" s="6">
        <v>608</v>
      </c>
      <c r="F6" s="6">
        <v>628</v>
      </c>
      <c r="G6" s="6">
        <v>648</v>
      </c>
      <c r="H6" s="6">
        <v>668</v>
      </c>
      <c r="I6" s="6">
        <v>688</v>
      </c>
      <c r="J6" s="6">
        <v>708</v>
      </c>
      <c r="K6" s="6">
        <v>728</v>
      </c>
      <c r="L6" s="6">
        <v>748</v>
      </c>
      <c r="M6" s="6">
        <v>768</v>
      </c>
      <c r="N6" s="6">
        <v>788</v>
      </c>
      <c r="O6" s="6">
        <v>808</v>
      </c>
      <c r="P6" s="6">
        <v>828</v>
      </c>
      <c r="Q6" s="6">
        <v>848</v>
      </c>
      <c r="R6" s="6">
        <v>868</v>
      </c>
      <c r="S6" s="6">
        <v>888</v>
      </c>
      <c r="T6" s="6">
        <v>904</v>
      </c>
      <c r="U6" s="6">
        <v>924</v>
      </c>
      <c r="V6" s="6">
        <v>944</v>
      </c>
      <c r="W6" s="6">
        <v>964</v>
      </c>
      <c r="X6" s="6">
        <v>984</v>
      </c>
      <c r="Y6" s="6">
        <v>1004</v>
      </c>
      <c r="Z6" s="6">
        <v>1024</v>
      </c>
      <c r="AA6" s="6">
        <v>1044</v>
      </c>
      <c r="AB6" s="6">
        <v>1064</v>
      </c>
      <c r="AC6" s="6">
        <v>1084</v>
      </c>
      <c r="AD6" s="6"/>
      <c r="AE6" s="6"/>
      <c r="AF6" s="6"/>
      <c r="AG6" s="6"/>
      <c r="AH6" s="6"/>
      <c r="AI6" s="6"/>
      <c r="AJ6" s="6"/>
      <c r="AK6" s="6"/>
      <c r="AL6" s="6"/>
      <c r="AM6" s="6"/>
      <c r="AN6" s="6"/>
      <c r="AO6" s="6"/>
      <c r="AP6" s="6"/>
      <c r="AQ6" s="6"/>
      <c r="AR6" s="6"/>
      <c r="AS6" s="6"/>
      <c r="AT6" s="6"/>
      <c r="AU6" s="6"/>
      <c r="AV6" s="6"/>
      <c r="AW6" s="6"/>
      <c r="AX6" s="7"/>
      <c r="AY6" s="7"/>
      <c r="AZ6" s="7"/>
      <c r="BA6" s="7"/>
      <c r="BB6" s="7"/>
    </row>
    <row r="7" spans="1:54" x14ac:dyDescent="0.25">
      <c r="A7" s="8"/>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row>
    <row r="8" spans="1:54" x14ac:dyDescent="0.25">
      <c r="A8" s="9" t="s">
        <v>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row>
    <row r="9" spans="1:54" x14ac:dyDescent="0.25">
      <c r="A9" s="5" t="s">
        <v>2</v>
      </c>
      <c r="B9" s="6"/>
      <c r="C9" s="10"/>
      <c r="D9" s="6">
        <v>136</v>
      </c>
      <c r="E9" s="6">
        <v>216</v>
      </c>
      <c r="F9" s="6">
        <v>344</v>
      </c>
      <c r="G9" s="6">
        <v>488</v>
      </c>
      <c r="H9" s="6">
        <v>664</v>
      </c>
      <c r="I9" s="6">
        <v>784</v>
      </c>
      <c r="J9" s="6">
        <v>868</v>
      </c>
      <c r="K9" s="6">
        <v>972</v>
      </c>
      <c r="L9" s="6">
        <v>1092</v>
      </c>
      <c r="M9" s="6">
        <v>1140</v>
      </c>
      <c r="N9" s="6">
        <v>1180</v>
      </c>
      <c r="O9" s="6">
        <v>1316</v>
      </c>
      <c r="P9" s="6">
        <v>1332</v>
      </c>
      <c r="Q9" s="6">
        <v>1332</v>
      </c>
      <c r="R9" s="6">
        <v>1332</v>
      </c>
      <c r="S9" s="6">
        <v>1332</v>
      </c>
      <c r="T9" s="6">
        <v>1332</v>
      </c>
      <c r="U9" s="6">
        <v>1332</v>
      </c>
      <c r="V9" s="6">
        <v>1332</v>
      </c>
      <c r="W9" s="6">
        <v>1332</v>
      </c>
      <c r="X9" s="6">
        <v>1332</v>
      </c>
      <c r="Y9" s="6">
        <v>1332</v>
      </c>
      <c r="Z9" s="6">
        <v>1332</v>
      </c>
      <c r="AA9" s="6">
        <v>1332</v>
      </c>
      <c r="AB9" s="6">
        <v>1332</v>
      </c>
      <c r="AC9" s="6">
        <v>1332</v>
      </c>
      <c r="AD9" s="6">
        <v>1332</v>
      </c>
      <c r="AE9" s="6">
        <v>1332</v>
      </c>
      <c r="AF9" s="6">
        <v>1332</v>
      </c>
      <c r="AG9" s="6">
        <v>1332</v>
      </c>
      <c r="AH9" s="6">
        <v>1332</v>
      </c>
      <c r="AI9" s="6">
        <v>1332</v>
      </c>
      <c r="AJ9" s="6">
        <v>1332</v>
      </c>
      <c r="AK9" s="6">
        <v>1332</v>
      </c>
      <c r="AL9" s="6">
        <v>1332</v>
      </c>
      <c r="AM9" s="6">
        <v>1332</v>
      </c>
      <c r="AN9" s="6">
        <v>1332</v>
      </c>
      <c r="AO9" s="6">
        <v>1332</v>
      </c>
      <c r="AP9" s="6">
        <v>1332</v>
      </c>
      <c r="AQ9" s="6">
        <v>1332</v>
      </c>
      <c r="AR9" s="6">
        <v>1332</v>
      </c>
      <c r="AS9" s="6">
        <v>1332</v>
      </c>
      <c r="AT9" s="6">
        <v>1332</v>
      </c>
      <c r="AU9" s="6">
        <v>1332</v>
      </c>
      <c r="AV9" s="6">
        <v>1332</v>
      </c>
      <c r="AW9" s="6">
        <v>1332</v>
      </c>
      <c r="AX9" s="7"/>
      <c r="AY9" s="7"/>
      <c r="AZ9" s="7"/>
      <c r="BA9" s="7"/>
      <c r="BB9" s="7"/>
    </row>
    <row r="10" spans="1:54" x14ac:dyDescent="0.25">
      <c r="A10" s="5" t="s">
        <v>3</v>
      </c>
      <c r="B10" s="6"/>
      <c r="C10" s="10"/>
      <c r="D10" s="6">
        <v>104</v>
      </c>
      <c r="E10" s="6">
        <v>184</v>
      </c>
      <c r="F10" s="6">
        <v>312</v>
      </c>
      <c r="G10" s="6">
        <v>444.28</v>
      </c>
      <c r="H10" s="6">
        <v>568.76165999999989</v>
      </c>
      <c r="I10" s="6">
        <v>718.21832999999992</v>
      </c>
      <c r="J10" s="6">
        <v>819.87666000000002</v>
      </c>
      <c r="K10" s="6">
        <v>936</v>
      </c>
      <c r="L10" s="6">
        <v>1064.8</v>
      </c>
      <c r="M10" s="6">
        <v>1136.8</v>
      </c>
      <c r="N10" s="6">
        <v>1151.345</v>
      </c>
      <c r="O10" s="6">
        <v>1248.8</v>
      </c>
      <c r="P10" s="6">
        <v>1320.35</v>
      </c>
      <c r="Q10" s="6">
        <v>1332</v>
      </c>
      <c r="R10" s="6">
        <v>1332</v>
      </c>
      <c r="S10" s="6">
        <v>1332</v>
      </c>
      <c r="T10" s="6">
        <v>1332</v>
      </c>
      <c r="U10" s="6">
        <v>1332</v>
      </c>
      <c r="V10" s="6">
        <v>1332</v>
      </c>
      <c r="W10" s="6">
        <v>1332</v>
      </c>
      <c r="X10" s="6">
        <v>1332</v>
      </c>
      <c r="Y10" s="6">
        <v>1332</v>
      </c>
      <c r="Z10" s="6">
        <v>1332</v>
      </c>
      <c r="AA10" s="6">
        <v>1332</v>
      </c>
      <c r="AB10" s="6">
        <v>1332</v>
      </c>
      <c r="AC10" s="6">
        <v>1332</v>
      </c>
      <c r="AD10" s="6"/>
      <c r="AE10" s="6"/>
      <c r="AF10" s="6"/>
      <c r="AG10" s="6"/>
      <c r="AH10" s="6"/>
      <c r="AI10" s="6"/>
      <c r="AJ10" s="6"/>
      <c r="AK10" s="6"/>
      <c r="AL10" s="6"/>
      <c r="AM10" s="6"/>
      <c r="AN10" s="6"/>
      <c r="AO10" s="6"/>
      <c r="AP10" s="6"/>
      <c r="AQ10" s="6"/>
      <c r="AR10" s="6"/>
      <c r="AS10" s="6"/>
      <c r="AT10" s="6"/>
      <c r="AU10" s="6"/>
      <c r="AV10" s="6"/>
      <c r="AW10" s="6"/>
      <c r="AX10" s="7"/>
      <c r="AY10" s="7"/>
      <c r="AZ10" s="7"/>
      <c r="BA10" s="7"/>
      <c r="BB10" s="7"/>
    </row>
    <row r="11" spans="1:54" x14ac:dyDescent="0.25">
      <c r="A11" s="5" t="s">
        <v>4</v>
      </c>
      <c r="B11" s="6"/>
      <c r="C11" s="10"/>
      <c r="D11" s="6">
        <v>104</v>
      </c>
      <c r="E11" s="6">
        <v>184</v>
      </c>
      <c r="F11" s="6">
        <v>312</v>
      </c>
      <c r="G11" s="6">
        <v>448</v>
      </c>
      <c r="H11" s="6">
        <v>528</v>
      </c>
      <c r="I11" s="6">
        <v>648</v>
      </c>
      <c r="J11" s="6">
        <v>776</v>
      </c>
      <c r="K11" s="6">
        <v>900</v>
      </c>
      <c r="L11" s="6">
        <v>1024</v>
      </c>
      <c r="M11" s="6">
        <v>1096</v>
      </c>
      <c r="N11" s="6">
        <v>1108</v>
      </c>
      <c r="O11" s="6">
        <v>1212</v>
      </c>
      <c r="P11" s="6">
        <v>1280</v>
      </c>
      <c r="Q11" s="6">
        <v>1292</v>
      </c>
      <c r="R11" s="6">
        <v>1292</v>
      </c>
      <c r="S11" s="6">
        <v>1292</v>
      </c>
      <c r="T11" s="6">
        <v>1292</v>
      </c>
      <c r="U11" s="6">
        <v>1292</v>
      </c>
      <c r="V11" s="6">
        <v>1292</v>
      </c>
      <c r="W11" s="6">
        <v>1292</v>
      </c>
      <c r="X11" s="6">
        <v>1292</v>
      </c>
      <c r="Y11" s="6">
        <v>1292</v>
      </c>
      <c r="Z11" s="6">
        <v>1292</v>
      </c>
      <c r="AA11" s="6">
        <v>1292</v>
      </c>
      <c r="AB11" s="6">
        <v>1292</v>
      </c>
      <c r="AC11" s="6">
        <v>1292</v>
      </c>
      <c r="AD11" s="6"/>
      <c r="AE11" s="6"/>
      <c r="AF11" s="6"/>
      <c r="AG11" s="6"/>
      <c r="AH11" s="6"/>
      <c r="AI11" s="6"/>
      <c r="AJ11" s="6"/>
      <c r="AK11" s="6"/>
      <c r="AL11" s="6"/>
      <c r="AM11" s="6"/>
      <c r="AN11" s="6"/>
      <c r="AO11" s="6"/>
      <c r="AP11" s="6"/>
      <c r="AQ11" s="6"/>
      <c r="AR11" s="6"/>
      <c r="AS11" s="6"/>
      <c r="AT11" s="6"/>
      <c r="AU11" s="6"/>
      <c r="AV11" s="6"/>
      <c r="AW11" s="6"/>
      <c r="AX11" s="7"/>
      <c r="AY11" s="7"/>
      <c r="AZ11" s="7"/>
      <c r="BA11" s="7"/>
      <c r="BB11" s="7"/>
    </row>
    <row r="12" spans="1:54" x14ac:dyDescent="0.25">
      <c r="A12" s="8"/>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row>
    <row r="13" spans="1:54" x14ac:dyDescent="0.25">
      <c r="A13" s="11" t="s">
        <v>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spans="1:54" x14ac:dyDescent="0.25">
      <c r="A14" s="5" t="s">
        <v>2</v>
      </c>
      <c r="B14" s="6"/>
      <c r="C14" s="10"/>
      <c r="D14" s="6">
        <v>144</v>
      </c>
      <c r="E14" s="6">
        <v>346.66667000000001</v>
      </c>
      <c r="F14" s="6">
        <v>501.33337</v>
      </c>
      <c r="G14" s="6">
        <v>589.33340999999996</v>
      </c>
      <c r="H14" s="6">
        <v>613.33343000000002</v>
      </c>
      <c r="I14" s="6">
        <v>693.33349999999996</v>
      </c>
      <c r="J14" s="6">
        <v>784.00019000000009</v>
      </c>
      <c r="K14" s="6">
        <v>981.52852000000007</v>
      </c>
      <c r="L14" s="6">
        <v>1141.5285199999998</v>
      </c>
      <c r="M14" s="6">
        <v>1280.1951899999999</v>
      </c>
      <c r="N14" s="6">
        <v>1360.1951899999999</v>
      </c>
      <c r="O14" s="6">
        <v>1440.1951899999999</v>
      </c>
      <c r="P14" s="6">
        <v>1536.1951899999999</v>
      </c>
      <c r="Q14" s="6">
        <v>1616.1951899999999</v>
      </c>
      <c r="R14" s="6">
        <v>1696.1951899999999</v>
      </c>
      <c r="S14" s="6">
        <v>1856.1951899999999</v>
      </c>
      <c r="T14" s="6">
        <v>2056.1951899999999</v>
      </c>
      <c r="U14" s="6">
        <v>2256.1951899999999</v>
      </c>
      <c r="V14" s="6">
        <v>2408.1951899999999</v>
      </c>
      <c r="W14" s="6">
        <v>2434.86186</v>
      </c>
      <c r="X14" s="6">
        <v>2434.86186</v>
      </c>
      <c r="Y14" s="6">
        <v>2434.86186</v>
      </c>
      <c r="Z14" s="6">
        <v>2434.86186</v>
      </c>
      <c r="AA14" s="6">
        <v>2434.86186</v>
      </c>
      <c r="AB14" s="6">
        <v>2434.86186</v>
      </c>
      <c r="AC14" s="6">
        <v>2434.86186</v>
      </c>
      <c r="AD14" s="6">
        <v>2434.86186</v>
      </c>
      <c r="AE14" s="6">
        <v>2434.86186</v>
      </c>
      <c r="AF14" s="6">
        <v>2434.86186</v>
      </c>
      <c r="AG14" s="6">
        <v>2434.86186</v>
      </c>
      <c r="AH14" s="6">
        <v>2434.86186</v>
      </c>
      <c r="AI14" s="6">
        <v>2434.86186</v>
      </c>
      <c r="AJ14" s="6">
        <v>2434.86186</v>
      </c>
      <c r="AK14" s="6">
        <v>2434.86186</v>
      </c>
      <c r="AL14" s="6">
        <v>2434.86186</v>
      </c>
      <c r="AM14" s="6">
        <v>2434.86186</v>
      </c>
      <c r="AN14" s="6">
        <v>2434.86186</v>
      </c>
      <c r="AO14" s="6">
        <v>2434.86186</v>
      </c>
      <c r="AP14" s="6">
        <v>2434.86186</v>
      </c>
      <c r="AQ14" s="6">
        <v>2434.86186</v>
      </c>
      <c r="AR14" s="6">
        <v>2434.86186</v>
      </c>
      <c r="AS14" s="6">
        <v>2434.86186</v>
      </c>
      <c r="AT14" s="6">
        <v>2434.86186</v>
      </c>
      <c r="AU14" s="6">
        <v>2434.86186</v>
      </c>
      <c r="AV14" s="6">
        <v>2434.86186</v>
      </c>
      <c r="AW14" s="6">
        <v>2434.86186</v>
      </c>
      <c r="AX14" s="7"/>
      <c r="AY14" s="7"/>
      <c r="AZ14" s="7"/>
      <c r="BA14" s="7"/>
      <c r="BB14" s="7"/>
    </row>
    <row r="15" spans="1:54" x14ac:dyDescent="0.25">
      <c r="A15" s="5" t="s">
        <v>3</v>
      </c>
      <c r="B15" s="6"/>
      <c r="C15" s="10"/>
      <c r="D15" s="6">
        <v>51.553330000000003</v>
      </c>
      <c r="E15" s="6">
        <v>151.11000000000001</v>
      </c>
      <c r="F15" s="6">
        <v>224</v>
      </c>
      <c r="G15" s="6">
        <v>312</v>
      </c>
      <c r="H15" s="6">
        <v>328</v>
      </c>
      <c r="I15" s="6">
        <v>722.86185999999998</v>
      </c>
      <c r="J15" s="6">
        <v>722.86185999999998</v>
      </c>
      <c r="K15" s="6">
        <v>735.58353</v>
      </c>
      <c r="L15" s="6">
        <v>759.68019000000004</v>
      </c>
      <c r="M15" s="6">
        <v>890.86185999999998</v>
      </c>
      <c r="N15" s="6">
        <v>972.93353000000002</v>
      </c>
      <c r="O15" s="6">
        <v>1146.86186</v>
      </c>
      <c r="P15" s="6">
        <v>1272.1952000000001</v>
      </c>
      <c r="Q15" s="6">
        <v>1349.52853</v>
      </c>
      <c r="R15" s="6">
        <v>1429.52853</v>
      </c>
      <c r="S15" s="6">
        <v>1509.52853</v>
      </c>
      <c r="T15" s="6">
        <v>1589.52853</v>
      </c>
      <c r="U15" s="6">
        <v>1669.52853</v>
      </c>
      <c r="V15" s="6">
        <v>1869.52853</v>
      </c>
      <c r="W15" s="6">
        <v>2069.52853</v>
      </c>
      <c r="X15" s="6">
        <v>2245.52853</v>
      </c>
      <c r="Y15" s="6">
        <v>2434.86186</v>
      </c>
      <c r="Z15" s="6">
        <v>2434.86186</v>
      </c>
      <c r="AA15" s="6">
        <v>2434.86186</v>
      </c>
      <c r="AB15" s="6">
        <v>2434.86186</v>
      </c>
      <c r="AC15" s="6">
        <v>2434.86186</v>
      </c>
      <c r="AD15" s="6"/>
      <c r="AE15" s="6"/>
      <c r="AF15" s="6"/>
      <c r="AG15" s="6"/>
      <c r="AH15" s="6"/>
      <c r="AI15" s="6"/>
      <c r="AJ15" s="6"/>
      <c r="AK15" s="6"/>
      <c r="AL15" s="6"/>
      <c r="AM15" s="6"/>
      <c r="AN15" s="6"/>
      <c r="AO15" s="6"/>
      <c r="AP15" s="6"/>
      <c r="AQ15" s="6"/>
      <c r="AR15" s="6"/>
      <c r="AS15" s="6"/>
      <c r="AT15" s="6"/>
      <c r="AU15" s="6"/>
      <c r="AV15" s="6"/>
      <c r="AW15" s="6"/>
      <c r="AX15" s="7"/>
      <c r="AY15" s="7"/>
      <c r="AZ15" s="7"/>
      <c r="BA15" s="7"/>
      <c r="BB15" s="7"/>
    </row>
    <row r="16" spans="1:54" x14ac:dyDescent="0.25">
      <c r="A16" s="5" t="s">
        <v>4</v>
      </c>
      <c r="B16" s="6"/>
      <c r="C16" s="10"/>
      <c r="D16" s="6">
        <v>48</v>
      </c>
      <c r="E16" s="6">
        <v>152</v>
      </c>
      <c r="F16" s="6">
        <v>224</v>
      </c>
      <c r="G16" s="6">
        <v>312</v>
      </c>
      <c r="H16" s="6">
        <v>328</v>
      </c>
      <c r="I16" s="6">
        <v>428</v>
      </c>
      <c r="J16" s="6">
        <v>428</v>
      </c>
      <c r="K16" s="6">
        <v>460</v>
      </c>
      <c r="L16" s="6">
        <v>500</v>
      </c>
      <c r="M16" s="6">
        <v>636</v>
      </c>
      <c r="N16" s="6">
        <v>712</v>
      </c>
      <c r="O16" s="6">
        <v>876</v>
      </c>
      <c r="P16" s="6">
        <v>1004</v>
      </c>
      <c r="Q16" s="6">
        <v>1080</v>
      </c>
      <c r="R16" s="6">
        <v>1160</v>
      </c>
      <c r="S16" s="6">
        <v>1240</v>
      </c>
      <c r="T16" s="6">
        <v>1320</v>
      </c>
      <c r="U16" s="6">
        <v>1400</v>
      </c>
      <c r="V16" s="6">
        <v>1600</v>
      </c>
      <c r="W16" s="6">
        <v>1800</v>
      </c>
      <c r="X16" s="6">
        <v>1976</v>
      </c>
      <c r="Y16" s="6">
        <v>2164</v>
      </c>
      <c r="Z16" s="6">
        <v>2164</v>
      </c>
      <c r="AA16" s="6">
        <v>2164</v>
      </c>
      <c r="AB16" s="6">
        <v>2164</v>
      </c>
      <c r="AC16" s="6">
        <v>2164</v>
      </c>
      <c r="AD16" s="6"/>
      <c r="AE16" s="6"/>
      <c r="AF16" s="6"/>
      <c r="AG16" s="6"/>
      <c r="AH16" s="6"/>
      <c r="AI16" s="6"/>
      <c r="AJ16" s="6"/>
      <c r="AK16" s="6"/>
      <c r="AL16" s="6"/>
      <c r="AM16" s="6"/>
      <c r="AN16" s="6"/>
      <c r="AO16" s="6"/>
      <c r="AP16" s="6"/>
      <c r="AQ16" s="6"/>
      <c r="AR16" s="6"/>
      <c r="AS16" s="6"/>
      <c r="AT16" s="6"/>
      <c r="AU16" s="6"/>
      <c r="AV16" s="6"/>
      <c r="AW16" s="6"/>
      <c r="AX16" s="7"/>
      <c r="AY16" s="7"/>
      <c r="AZ16" s="7"/>
      <c r="BA16" s="7"/>
      <c r="BB16" s="7"/>
    </row>
    <row r="17" spans="1:54" x14ac:dyDescent="0.25">
      <c r="A17" s="8"/>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x14ac:dyDescent="0.25">
      <c r="A18" s="11" t="s">
        <v>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x14ac:dyDescent="0.25">
      <c r="A19" s="5" t="s">
        <v>2</v>
      </c>
      <c r="B19" s="6"/>
      <c r="C19" s="10"/>
      <c r="D19" s="6">
        <v>31.1</v>
      </c>
      <c r="E19" s="6">
        <v>45.333329999999997</v>
      </c>
      <c r="F19" s="6">
        <v>58.666670000000003</v>
      </c>
      <c r="G19" s="6">
        <v>58.666670000000003</v>
      </c>
      <c r="H19" s="6">
        <v>58.666670000000003</v>
      </c>
      <c r="I19" s="6">
        <v>58.666670000000003</v>
      </c>
      <c r="J19" s="6">
        <v>58.666670000000003</v>
      </c>
      <c r="K19" s="6">
        <v>98.471670000000003</v>
      </c>
      <c r="L19" s="6">
        <v>148.94333</v>
      </c>
      <c r="M19" s="6">
        <v>252.88665999999998</v>
      </c>
      <c r="N19" s="6">
        <v>274.60998999999998</v>
      </c>
      <c r="O19" s="6">
        <v>357.44001000000009</v>
      </c>
      <c r="P19" s="6">
        <v>448.16334000000006</v>
      </c>
      <c r="Q19" s="6">
        <v>528.16333999999995</v>
      </c>
      <c r="R19" s="6">
        <v>608.16333999999983</v>
      </c>
      <c r="S19" s="6">
        <v>688.16332999999986</v>
      </c>
      <c r="T19" s="6">
        <v>768.16332999999986</v>
      </c>
      <c r="U19" s="6">
        <v>848.16332999999986</v>
      </c>
      <c r="V19" s="6">
        <v>928.16332999999997</v>
      </c>
      <c r="W19" s="6">
        <v>1250.83</v>
      </c>
      <c r="X19" s="6">
        <v>1520.1633299999999</v>
      </c>
      <c r="Y19" s="6">
        <v>1685.4966599999998</v>
      </c>
      <c r="Z19" s="6">
        <v>1840.40833</v>
      </c>
      <c r="AA19" s="6">
        <v>2005.0883299999998</v>
      </c>
      <c r="AB19" s="6">
        <v>2116.4083300000002</v>
      </c>
      <c r="AC19" s="6">
        <v>2556.4083300000002</v>
      </c>
      <c r="AD19" s="6">
        <v>2974.7483299999999</v>
      </c>
      <c r="AE19" s="6">
        <v>3154.7483299999999</v>
      </c>
      <c r="AF19" s="6">
        <v>3421.3333299999999</v>
      </c>
      <c r="AG19" s="6">
        <v>3861.3333299999999</v>
      </c>
      <c r="AH19" s="6">
        <v>4037.3333299999999</v>
      </c>
      <c r="AI19" s="6">
        <v>4037.3333299999999</v>
      </c>
      <c r="AJ19" s="6">
        <v>4037.3333299999999</v>
      </c>
      <c r="AK19" s="6">
        <v>4037.3333299999999</v>
      </c>
      <c r="AL19" s="6">
        <v>4037.3333299999999</v>
      </c>
      <c r="AM19" s="6">
        <v>4037.3333299999999</v>
      </c>
      <c r="AN19" s="6">
        <v>4037.3333299999999</v>
      </c>
      <c r="AO19" s="6">
        <v>4037.3333299999999</v>
      </c>
      <c r="AP19" s="6">
        <v>4037.3333299999999</v>
      </c>
      <c r="AQ19" s="6">
        <v>4037.3333299999999</v>
      </c>
      <c r="AR19" s="6">
        <v>4037.3333299999999</v>
      </c>
      <c r="AS19" s="6">
        <v>4037.3333299999999</v>
      </c>
      <c r="AT19" s="6">
        <v>4037.3333299999999</v>
      </c>
      <c r="AU19" s="6">
        <v>4037.3333299999999</v>
      </c>
      <c r="AV19" s="6">
        <v>4037.3333299999999</v>
      </c>
      <c r="AW19" s="6">
        <v>4037.3333299999999</v>
      </c>
      <c r="AX19" s="7"/>
      <c r="AY19" s="7"/>
      <c r="AZ19" s="7"/>
      <c r="BA19" s="7"/>
      <c r="BB19" s="7"/>
    </row>
    <row r="20" spans="1:54" x14ac:dyDescent="0.25">
      <c r="A20" s="5" t="s">
        <v>3</v>
      </c>
      <c r="B20" s="6"/>
      <c r="C20" s="10"/>
      <c r="D20" s="6">
        <v>0</v>
      </c>
      <c r="E20" s="6">
        <v>26.66667</v>
      </c>
      <c r="F20" s="6">
        <v>53.333329999999997</v>
      </c>
      <c r="G20" s="6">
        <v>53.333329999999997</v>
      </c>
      <c r="H20" s="6">
        <v>53.333329999999997</v>
      </c>
      <c r="I20" s="6">
        <v>53.333329999999997</v>
      </c>
      <c r="J20" s="6">
        <v>53.333329999999997</v>
      </c>
      <c r="K20" s="6">
        <v>53.333329999999997</v>
      </c>
      <c r="L20" s="6">
        <v>108.54834</v>
      </c>
      <c r="M20" s="6">
        <v>124.75667</v>
      </c>
      <c r="N20" s="6">
        <v>163.80667</v>
      </c>
      <c r="O20" s="6">
        <v>219.68</v>
      </c>
      <c r="P20" s="6">
        <v>275.04667000000001</v>
      </c>
      <c r="Q20" s="6">
        <v>384.25666999999999</v>
      </c>
      <c r="R20" s="6">
        <v>464.22</v>
      </c>
      <c r="S20" s="6">
        <v>544.22</v>
      </c>
      <c r="T20" s="6">
        <v>626.15666999999996</v>
      </c>
      <c r="U20" s="6">
        <v>700.18667000000005</v>
      </c>
      <c r="V20" s="6">
        <v>789.62</v>
      </c>
      <c r="W20" s="6">
        <v>862.38</v>
      </c>
      <c r="X20" s="6">
        <v>944.10333000000003</v>
      </c>
      <c r="Y20" s="6">
        <v>1071.06333</v>
      </c>
      <c r="Z20" s="6">
        <v>1432.38</v>
      </c>
      <c r="AA20" s="6">
        <v>1632.38</v>
      </c>
      <c r="AB20" s="6">
        <v>1826.6883300000002</v>
      </c>
      <c r="AC20" s="6">
        <v>1953.7583300000001</v>
      </c>
      <c r="AD20" s="6"/>
      <c r="AE20" s="6"/>
      <c r="AF20" s="6"/>
      <c r="AG20" s="6"/>
      <c r="AH20" s="6"/>
      <c r="AI20" s="6"/>
      <c r="AJ20" s="6"/>
      <c r="AK20" s="6"/>
      <c r="AL20" s="6"/>
      <c r="AM20" s="6"/>
      <c r="AN20" s="6"/>
      <c r="AO20" s="6"/>
      <c r="AP20" s="6"/>
      <c r="AQ20" s="6"/>
      <c r="AR20" s="6"/>
      <c r="AS20" s="6"/>
      <c r="AT20" s="6"/>
      <c r="AU20" s="6"/>
      <c r="AV20" s="6"/>
      <c r="AW20" s="6"/>
      <c r="AX20" s="7"/>
      <c r="AY20" s="7"/>
      <c r="AZ20" s="7"/>
      <c r="BA20" s="7"/>
      <c r="BB20" s="7"/>
    </row>
    <row r="21" spans="1:54" x14ac:dyDescent="0.25">
      <c r="A21" s="5" t="s">
        <v>4</v>
      </c>
      <c r="B21" s="6"/>
      <c r="C21" s="10"/>
      <c r="D21" s="6">
        <v>0</v>
      </c>
      <c r="E21" s="6">
        <v>20</v>
      </c>
      <c r="F21" s="6">
        <v>40</v>
      </c>
      <c r="G21" s="6">
        <v>40</v>
      </c>
      <c r="H21" s="6">
        <v>40</v>
      </c>
      <c r="I21" s="6">
        <v>40</v>
      </c>
      <c r="J21" s="6">
        <v>40</v>
      </c>
      <c r="K21" s="6">
        <v>40</v>
      </c>
      <c r="L21" s="6">
        <v>104</v>
      </c>
      <c r="M21" s="6">
        <v>128</v>
      </c>
      <c r="N21" s="6">
        <v>160</v>
      </c>
      <c r="O21" s="6">
        <v>218</v>
      </c>
      <c r="P21" s="6">
        <v>278</v>
      </c>
      <c r="Q21" s="6">
        <v>386</v>
      </c>
      <c r="R21" s="6">
        <v>466</v>
      </c>
      <c r="S21" s="6">
        <v>546</v>
      </c>
      <c r="T21" s="6">
        <v>626</v>
      </c>
      <c r="U21" s="6">
        <v>706</v>
      </c>
      <c r="V21" s="6">
        <v>788</v>
      </c>
      <c r="W21" s="6">
        <v>866</v>
      </c>
      <c r="X21" s="6">
        <v>946</v>
      </c>
      <c r="Y21" s="6">
        <v>1082</v>
      </c>
      <c r="Z21" s="6">
        <v>1435</v>
      </c>
      <c r="AA21" s="6">
        <v>1628</v>
      </c>
      <c r="AB21" s="6">
        <v>1784</v>
      </c>
      <c r="AC21" s="6">
        <v>1880</v>
      </c>
      <c r="AD21" s="6"/>
      <c r="AE21" s="6"/>
      <c r="AF21" s="6"/>
      <c r="AG21" s="6"/>
      <c r="AH21" s="6"/>
      <c r="AI21" s="6"/>
      <c r="AJ21" s="6"/>
      <c r="AK21" s="6"/>
      <c r="AL21" s="6"/>
      <c r="AM21" s="6"/>
      <c r="AN21" s="6"/>
      <c r="AO21" s="6"/>
      <c r="AP21" s="6"/>
      <c r="AQ21" s="6"/>
      <c r="AR21" s="6"/>
      <c r="AS21" s="6"/>
      <c r="AT21" s="6"/>
      <c r="AU21" s="6"/>
      <c r="AV21" s="6"/>
      <c r="AW21" s="6"/>
      <c r="AX21" s="7"/>
      <c r="AY21" s="7"/>
      <c r="AZ21" s="7"/>
      <c r="BA21" s="7"/>
      <c r="BB21" s="7"/>
    </row>
    <row r="22" spans="1:54" x14ac:dyDescent="0.25">
      <c r="A22" s="8"/>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x14ac:dyDescent="0.25">
      <c r="A23" s="11" t="s">
        <v>8</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x14ac:dyDescent="0.25">
      <c r="A24" s="12" t="s">
        <v>2</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v>1264</v>
      </c>
      <c r="AL24" s="7">
        <v>1312</v>
      </c>
      <c r="AM24" s="7">
        <v>1448</v>
      </c>
      <c r="AN24" s="7">
        <v>1648</v>
      </c>
      <c r="AO24" s="7">
        <v>1848</v>
      </c>
      <c r="AP24" s="7">
        <v>2048</v>
      </c>
      <c r="AQ24" s="7">
        <v>2248</v>
      </c>
      <c r="AR24" s="7">
        <v>2448</v>
      </c>
      <c r="AS24" s="7">
        <v>2648</v>
      </c>
      <c r="AT24" s="7">
        <v>2856</v>
      </c>
      <c r="AU24" s="7">
        <v>2864</v>
      </c>
      <c r="AV24" s="7">
        <v>2864</v>
      </c>
      <c r="AW24" s="7">
        <v>2864</v>
      </c>
      <c r="AX24" s="7"/>
      <c r="AY24" s="7"/>
      <c r="AZ24" s="7"/>
      <c r="BA24" s="7"/>
      <c r="BB24" s="7"/>
    </row>
    <row r="25" spans="1:54" x14ac:dyDescent="0.25">
      <c r="A25" s="12" t="s">
        <v>3</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v>0</v>
      </c>
      <c r="AL25" s="7">
        <v>0</v>
      </c>
      <c r="AM25" s="7">
        <v>0</v>
      </c>
      <c r="AN25" s="7">
        <v>0</v>
      </c>
      <c r="AO25" s="7">
        <v>0</v>
      </c>
      <c r="AP25" s="7">
        <v>0</v>
      </c>
      <c r="AQ25" s="7">
        <v>0</v>
      </c>
      <c r="AR25" s="7">
        <v>0</v>
      </c>
      <c r="AS25" s="7">
        <v>0</v>
      </c>
      <c r="AT25" s="7">
        <v>0</v>
      </c>
      <c r="AU25" s="7">
        <v>0</v>
      </c>
      <c r="AV25" s="7">
        <v>0</v>
      </c>
      <c r="AW25" s="7">
        <v>0</v>
      </c>
      <c r="AX25" s="7"/>
      <c r="AY25" s="7"/>
      <c r="AZ25" s="7"/>
      <c r="BA25" s="7"/>
      <c r="BB25" s="7"/>
    </row>
    <row r="26" spans="1:54" x14ac:dyDescent="0.25">
      <c r="A26" s="12" t="s">
        <v>4</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v>0</v>
      </c>
      <c r="AL26" s="7">
        <v>0</v>
      </c>
      <c r="AM26" s="7">
        <v>0</v>
      </c>
      <c r="AN26" s="7">
        <v>0</v>
      </c>
      <c r="AO26" s="7">
        <v>0</v>
      </c>
      <c r="AP26" s="7">
        <v>0</v>
      </c>
      <c r="AQ26" s="7">
        <v>0</v>
      </c>
      <c r="AR26" s="7">
        <v>0</v>
      </c>
      <c r="AS26" s="7">
        <v>0</v>
      </c>
      <c r="AT26" s="7">
        <v>0</v>
      </c>
      <c r="AU26" s="7">
        <v>0</v>
      </c>
      <c r="AV26" s="7">
        <v>0</v>
      </c>
      <c r="AW26" s="7">
        <v>0</v>
      </c>
      <c r="AX26" s="7">
        <v>253.09</v>
      </c>
      <c r="AY26" s="7">
        <v>253.09</v>
      </c>
      <c r="AZ26" s="7">
        <v>253.09</v>
      </c>
      <c r="BA26" s="7">
        <v>253.09</v>
      </c>
      <c r="BB26" s="7">
        <v>57.94</v>
      </c>
    </row>
    <row r="27" spans="1:54" x14ac:dyDescent="0.25">
      <c r="A27" s="13"/>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row>
    <row r="28" spans="1:54" x14ac:dyDescent="0.25">
      <c r="A28" s="14" t="s">
        <v>9</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x14ac:dyDescent="0.25">
      <c r="A29" s="2" t="s">
        <v>0</v>
      </c>
      <c r="B29" s="15">
        <v>1</v>
      </c>
      <c r="C29" s="15">
        <v>2</v>
      </c>
      <c r="D29" s="15">
        <v>3</v>
      </c>
      <c r="E29" s="15">
        <v>4</v>
      </c>
      <c r="F29" s="15">
        <v>5</v>
      </c>
      <c r="G29" s="15">
        <v>6</v>
      </c>
      <c r="H29" s="15">
        <v>7</v>
      </c>
      <c r="I29" s="15">
        <v>8</v>
      </c>
      <c r="J29" s="15">
        <v>9</v>
      </c>
      <c r="K29" s="15">
        <v>10</v>
      </c>
      <c r="L29" s="15">
        <v>11</v>
      </c>
      <c r="M29" s="15">
        <v>12</v>
      </c>
      <c r="N29" s="15">
        <v>13</v>
      </c>
      <c r="O29" s="15">
        <v>14</v>
      </c>
      <c r="P29" s="15">
        <v>15</v>
      </c>
      <c r="Q29" s="15">
        <v>16</v>
      </c>
      <c r="R29" s="15">
        <v>17</v>
      </c>
      <c r="S29" s="15">
        <v>18</v>
      </c>
      <c r="T29" s="15">
        <v>19</v>
      </c>
      <c r="U29" s="15">
        <v>20</v>
      </c>
      <c r="V29" s="15">
        <v>21</v>
      </c>
      <c r="W29" s="15">
        <v>22</v>
      </c>
      <c r="X29" s="15">
        <v>23</v>
      </c>
      <c r="Y29" s="15">
        <v>24</v>
      </c>
      <c r="Z29" s="15">
        <v>25</v>
      </c>
      <c r="AA29" s="15">
        <v>26</v>
      </c>
      <c r="AB29" s="15">
        <v>27</v>
      </c>
      <c r="AC29" s="15">
        <v>28</v>
      </c>
      <c r="AD29" s="15">
        <v>29</v>
      </c>
      <c r="AE29" s="15">
        <v>30</v>
      </c>
      <c r="AF29" s="15">
        <v>31</v>
      </c>
      <c r="AG29" s="15">
        <v>32</v>
      </c>
      <c r="AH29" s="15">
        <v>33</v>
      </c>
      <c r="AI29" s="15">
        <v>34</v>
      </c>
      <c r="AJ29" s="15">
        <v>35</v>
      </c>
      <c r="AK29" s="15">
        <v>36</v>
      </c>
      <c r="AL29" s="15">
        <v>37</v>
      </c>
      <c r="AM29" s="15">
        <v>38</v>
      </c>
      <c r="AN29" s="15">
        <v>39</v>
      </c>
      <c r="AO29" s="15">
        <v>40</v>
      </c>
      <c r="AP29" s="15">
        <v>41</v>
      </c>
      <c r="AQ29" s="15">
        <v>42</v>
      </c>
      <c r="AR29" s="15">
        <v>43</v>
      </c>
      <c r="AS29" s="15">
        <v>44</v>
      </c>
      <c r="AT29" s="15">
        <v>45</v>
      </c>
      <c r="AU29" s="15">
        <v>46</v>
      </c>
      <c r="AV29" s="15">
        <v>47</v>
      </c>
      <c r="AW29" s="15">
        <v>48</v>
      </c>
      <c r="AX29" s="15">
        <v>49</v>
      </c>
      <c r="AY29" s="15">
        <v>50</v>
      </c>
      <c r="AZ29" s="15">
        <v>51</v>
      </c>
      <c r="BA29" s="15">
        <v>52</v>
      </c>
      <c r="BB29" s="15">
        <v>53</v>
      </c>
    </row>
    <row r="30" spans="1:54" x14ac:dyDescent="0.25">
      <c r="A30" s="17" t="s">
        <v>2</v>
      </c>
      <c r="B30" s="18">
        <v>364</v>
      </c>
      <c r="C30" s="18">
        <v>596</v>
      </c>
      <c r="D30" s="18">
        <v>931.1</v>
      </c>
      <c r="E30" s="18">
        <v>1248</v>
      </c>
      <c r="F30" s="18">
        <v>1564.0000400000001</v>
      </c>
      <c r="G30" s="18">
        <v>1816.00008</v>
      </c>
      <c r="H30" s="18">
        <v>2036.0001000000002</v>
      </c>
      <c r="I30" s="18">
        <v>2256.0001699999998</v>
      </c>
      <c r="J30" s="18">
        <v>2450.6668600000003</v>
      </c>
      <c r="K30" s="18">
        <v>2812.0001899999997</v>
      </c>
      <c r="L30" s="18">
        <v>3162.4718499999999</v>
      </c>
      <c r="M30" s="18">
        <v>3473.08185</v>
      </c>
      <c r="N30" s="18">
        <v>3634.8051799999998</v>
      </c>
      <c r="O30" s="18">
        <v>3953.6352000000002</v>
      </c>
      <c r="P30" s="18">
        <v>4176.3585299999995</v>
      </c>
      <c r="Q30" s="18">
        <v>4356.3585299999995</v>
      </c>
      <c r="R30" s="18">
        <v>4536.3585299999995</v>
      </c>
      <c r="S30" s="18">
        <v>4796.3585199999998</v>
      </c>
      <c r="T30" s="18">
        <v>5096.3585199999998</v>
      </c>
      <c r="U30" s="18">
        <v>5396.3585199999998</v>
      </c>
      <c r="V30" s="18">
        <v>5648.3585200000007</v>
      </c>
      <c r="W30" s="18">
        <v>6017.6918599999999</v>
      </c>
      <c r="X30" s="18">
        <v>6307.0251900000003</v>
      </c>
      <c r="Y30" s="18">
        <v>6492.3585199999998</v>
      </c>
      <c r="Z30" s="18">
        <v>6667.2701900000002</v>
      </c>
      <c r="AA30" s="18">
        <v>6851.9501899999996</v>
      </c>
      <c r="AB30" s="18">
        <v>6983.2701900000002</v>
      </c>
      <c r="AC30" s="18">
        <v>7443.2701900000002</v>
      </c>
      <c r="AD30" s="18">
        <v>7881.6101899999994</v>
      </c>
      <c r="AE30" s="18">
        <v>8081.6101899999994</v>
      </c>
      <c r="AF30" s="18">
        <v>8368.1951900000004</v>
      </c>
      <c r="AG30" s="18">
        <v>8828.1951900000004</v>
      </c>
      <c r="AH30" s="18">
        <v>9024.1951900000004</v>
      </c>
      <c r="AI30" s="18">
        <v>9044.1951900000004</v>
      </c>
      <c r="AJ30" s="18">
        <v>9064.1951900000004</v>
      </c>
      <c r="AK30" s="18">
        <v>10348.19519</v>
      </c>
      <c r="AL30" s="18">
        <v>10416.19519</v>
      </c>
      <c r="AM30" s="18">
        <v>10572.19519</v>
      </c>
      <c r="AN30" s="18">
        <v>10792.19519</v>
      </c>
      <c r="AO30" s="18">
        <v>11012.19519</v>
      </c>
      <c r="AP30" s="18">
        <v>11232.19519</v>
      </c>
      <c r="AQ30" s="18">
        <v>11452.19519</v>
      </c>
      <c r="AR30" s="18">
        <v>11672.19519</v>
      </c>
      <c r="AS30" s="18">
        <v>11892.19519</v>
      </c>
      <c r="AT30" s="18">
        <v>12120.19519</v>
      </c>
      <c r="AU30" s="18">
        <v>12148.19519</v>
      </c>
      <c r="AV30" s="18">
        <v>12148.19519</v>
      </c>
      <c r="AW30" s="18">
        <v>12148.19519</v>
      </c>
      <c r="AX30" s="19"/>
      <c r="AY30" s="19"/>
      <c r="AZ30" s="19"/>
      <c r="BA30" s="19"/>
      <c r="BB30" s="19"/>
    </row>
    <row r="31" spans="1:54" x14ac:dyDescent="0.25">
      <c r="A31" s="17" t="s">
        <v>3</v>
      </c>
      <c r="B31" s="19">
        <v>311.98</v>
      </c>
      <c r="C31" s="19">
        <v>596</v>
      </c>
      <c r="D31" s="19">
        <v>775.55332999999996</v>
      </c>
      <c r="E31" s="19">
        <v>1001.77667</v>
      </c>
      <c r="F31" s="19">
        <v>1249.3333299999999</v>
      </c>
      <c r="G31" s="19">
        <v>1489.6133299999999</v>
      </c>
      <c r="H31" s="19">
        <v>1650.0949899999998</v>
      </c>
      <c r="I31" s="19">
        <v>2214.4135199999996</v>
      </c>
      <c r="J31" s="19">
        <v>2336.0718499999998</v>
      </c>
      <c r="K31" s="19">
        <v>2484.9168599999998</v>
      </c>
      <c r="L31" s="19">
        <v>2713.02853</v>
      </c>
      <c r="M31" s="19">
        <v>2952.4185300000004</v>
      </c>
      <c r="N31" s="19">
        <v>3108.0852</v>
      </c>
      <c r="O31" s="19">
        <v>3455.34186</v>
      </c>
      <c r="P31" s="19">
        <v>3727.5918700000002</v>
      </c>
      <c r="Q31" s="19">
        <v>3945.7852000000003</v>
      </c>
      <c r="R31" s="19">
        <v>4125.7485299999998</v>
      </c>
      <c r="S31" s="19">
        <v>4305.7485299999998</v>
      </c>
      <c r="T31" s="19">
        <v>4487.6851999999999</v>
      </c>
      <c r="U31" s="19">
        <v>4661.7152000000006</v>
      </c>
      <c r="V31" s="19">
        <v>4971.1485299999995</v>
      </c>
      <c r="W31" s="19">
        <v>5263.9085299999997</v>
      </c>
      <c r="X31" s="19">
        <v>5541.6318599999995</v>
      </c>
      <c r="Y31" s="19">
        <v>5877.9251899999999</v>
      </c>
      <c r="Z31" s="19">
        <v>6259.2418600000001</v>
      </c>
      <c r="AA31" s="19">
        <v>6479.2418600000001</v>
      </c>
      <c r="AB31" s="19">
        <v>6693.5501899999999</v>
      </c>
      <c r="AC31" s="19">
        <v>6840.6201899999996</v>
      </c>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row>
    <row r="32" spans="1:54" x14ac:dyDescent="0.25">
      <c r="A32" s="20" t="s">
        <v>4</v>
      </c>
      <c r="B32" s="21">
        <v>364</v>
      </c>
      <c r="C32" s="21">
        <v>564</v>
      </c>
      <c r="D32" s="21">
        <v>740</v>
      </c>
      <c r="E32" s="21">
        <v>964</v>
      </c>
      <c r="F32" s="21">
        <v>1204</v>
      </c>
      <c r="G32" s="21">
        <v>1448</v>
      </c>
      <c r="H32" s="21">
        <v>1564</v>
      </c>
      <c r="I32" s="21">
        <v>1804</v>
      </c>
      <c r="J32" s="21">
        <v>1952</v>
      </c>
      <c r="K32" s="21">
        <v>2128</v>
      </c>
      <c r="L32" s="21">
        <v>2376</v>
      </c>
      <c r="M32" s="21">
        <v>2628</v>
      </c>
      <c r="N32" s="21">
        <v>2768</v>
      </c>
      <c r="O32" s="21">
        <v>3114</v>
      </c>
      <c r="P32" s="21">
        <v>3390</v>
      </c>
      <c r="Q32" s="21">
        <v>3606</v>
      </c>
      <c r="R32" s="21">
        <v>3786</v>
      </c>
      <c r="S32" s="21">
        <v>3966</v>
      </c>
      <c r="T32" s="21">
        <v>4142</v>
      </c>
      <c r="U32" s="21">
        <v>4322</v>
      </c>
      <c r="V32" s="21">
        <v>4624</v>
      </c>
      <c r="W32" s="21">
        <v>4922</v>
      </c>
      <c r="X32" s="21">
        <v>5198</v>
      </c>
      <c r="Y32" s="21">
        <v>5542</v>
      </c>
      <c r="Z32" s="21">
        <v>5915</v>
      </c>
      <c r="AA32" s="21">
        <v>6128</v>
      </c>
      <c r="AB32" s="21">
        <v>6304</v>
      </c>
      <c r="AC32" s="21">
        <v>6420</v>
      </c>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row>
    <row r="33" spans="1:55" x14ac:dyDescent="0.25">
      <c r="A33" s="17" t="s">
        <v>10</v>
      </c>
      <c r="B33" s="19">
        <v>-52.019999999999982</v>
      </c>
      <c r="C33" s="19">
        <v>32</v>
      </c>
      <c r="D33" s="19">
        <v>35.55332999999996</v>
      </c>
      <c r="E33" s="19">
        <v>37.776669999999967</v>
      </c>
      <c r="F33" s="19">
        <v>45.333329999999933</v>
      </c>
      <c r="G33" s="19">
        <v>41.613329999999905</v>
      </c>
      <c r="H33" s="19">
        <v>86.094989999999825</v>
      </c>
      <c r="I33" s="19">
        <v>410.41351999999961</v>
      </c>
      <c r="J33" s="19">
        <v>384.07184999999981</v>
      </c>
      <c r="K33" s="19">
        <v>356.91685999999982</v>
      </c>
      <c r="L33" s="19">
        <v>337.02853000000005</v>
      </c>
      <c r="M33" s="19">
        <v>324.41853000000037</v>
      </c>
      <c r="N33" s="19">
        <v>340.08519999999999</v>
      </c>
      <c r="O33" s="19">
        <v>341.34186</v>
      </c>
      <c r="P33" s="19">
        <v>337.5918700000002</v>
      </c>
      <c r="Q33" s="19">
        <v>339.78520000000026</v>
      </c>
      <c r="R33" s="19">
        <v>339.74852999999985</v>
      </c>
      <c r="S33" s="19">
        <v>339.74852999999985</v>
      </c>
      <c r="T33" s="19">
        <v>345.6851999999999</v>
      </c>
      <c r="U33" s="19">
        <v>339.71520000000055</v>
      </c>
      <c r="V33" s="19">
        <v>347.14852999999948</v>
      </c>
      <c r="W33" s="19">
        <v>341.9085299999997</v>
      </c>
      <c r="X33" s="19">
        <v>343.63185999999951</v>
      </c>
      <c r="Y33" s="19">
        <v>335.92518999999993</v>
      </c>
      <c r="Z33" s="19">
        <v>344.24186000000009</v>
      </c>
      <c r="AA33" s="19">
        <v>351.24186000000009</v>
      </c>
      <c r="AB33" s="19">
        <v>389.55018999999993</v>
      </c>
      <c r="AC33" s="19">
        <v>420.62018999999964</v>
      </c>
      <c r="AD33" s="22"/>
      <c r="AE33" s="19"/>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1"/>
    </row>
    <row r="34" spans="1:55" x14ac:dyDescent="0.25">
      <c r="A34" s="17" t="s">
        <v>11</v>
      </c>
      <c r="B34" s="19">
        <v>-52.019999999999982</v>
      </c>
      <c r="C34" s="19">
        <v>0</v>
      </c>
      <c r="D34" s="19">
        <v>-155.54667000000006</v>
      </c>
      <c r="E34" s="19">
        <v>-246.22333000000003</v>
      </c>
      <c r="F34" s="19">
        <v>-314.66671000000019</v>
      </c>
      <c r="G34" s="19">
        <v>-326.38675000000012</v>
      </c>
      <c r="H34" s="19">
        <v>-385.90511000000038</v>
      </c>
      <c r="I34" s="19">
        <v>-41.586650000000191</v>
      </c>
      <c r="J34" s="19">
        <v>-114.59501000000046</v>
      </c>
      <c r="K34" s="19">
        <v>-327.08332999999993</v>
      </c>
      <c r="L34" s="19">
        <v>-449.44331999999986</v>
      </c>
      <c r="M34" s="19">
        <v>-520.66331999999966</v>
      </c>
      <c r="N34" s="19">
        <v>-526.71997999999985</v>
      </c>
      <c r="O34" s="19">
        <v>-498.29334000000017</v>
      </c>
      <c r="P34" s="19">
        <v>-448.76665999999932</v>
      </c>
      <c r="Q34" s="19">
        <v>-410.57332999999926</v>
      </c>
      <c r="R34" s="19">
        <v>-410.60999999999967</v>
      </c>
      <c r="S34" s="19">
        <v>-490.60998999999993</v>
      </c>
      <c r="T34" s="19">
        <v>-608.67331999999988</v>
      </c>
      <c r="U34" s="19">
        <v>-734.64331999999922</v>
      </c>
      <c r="V34" s="19">
        <v>-677.2099900000012</v>
      </c>
      <c r="W34" s="19">
        <v>-753.78333000000021</v>
      </c>
      <c r="X34" s="19">
        <v>-765.39333000000079</v>
      </c>
      <c r="Y34" s="19">
        <v>-614.43332999999984</v>
      </c>
      <c r="Z34" s="19">
        <v>-408.0283300000001</v>
      </c>
      <c r="AA34" s="19">
        <v>-372.70832999999948</v>
      </c>
      <c r="AB34" s="19">
        <v>-289.72000000000025</v>
      </c>
      <c r="AC34" s="19">
        <v>-602.65000000000055</v>
      </c>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1"/>
    </row>
    <row r="35" spans="1:55" x14ac:dyDescent="0.25">
      <c r="A35" s="17" t="s">
        <v>12</v>
      </c>
      <c r="B35" s="22">
        <v>0.85708791208791213</v>
      </c>
      <c r="C35" s="22">
        <v>1</v>
      </c>
      <c r="D35" s="22">
        <v>0.83294311029964552</v>
      </c>
      <c r="E35" s="22">
        <v>0.80270566506410257</v>
      </c>
      <c r="F35" s="22">
        <v>0.79880645655226445</v>
      </c>
      <c r="G35" s="22">
        <v>0.82027162135367304</v>
      </c>
      <c r="H35" s="22">
        <v>0.8104591890737135</v>
      </c>
      <c r="I35" s="22">
        <v>0.98156620263020633</v>
      </c>
      <c r="J35" s="22">
        <v>0.95323925423302924</v>
      </c>
      <c r="K35" s="22">
        <v>0.8836830341750439</v>
      </c>
      <c r="L35" s="22">
        <v>0.85788227016155105</v>
      </c>
      <c r="M35" s="22">
        <v>0.85008607844931738</v>
      </c>
      <c r="N35" s="22">
        <v>0.85508990058168677</v>
      </c>
      <c r="O35" s="22">
        <v>0.87396577711570356</v>
      </c>
      <c r="P35" s="22">
        <v>0.8925459448042169</v>
      </c>
      <c r="Q35" s="22">
        <v>0.90575309006993066</v>
      </c>
      <c r="R35" s="22">
        <v>0.9094846676503765</v>
      </c>
      <c r="S35" s="22">
        <v>0.89771198546684117</v>
      </c>
      <c r="T35" s="22">
        <v>0.88056701317002328</v>
      </c>
      <c r="U35" s="22">
        <v>0.86386313709934914</v>
      </c>
      <c r="V35" s="22">
        <v>0.88010499198977876</v>
      </c>
      <c r="W35" s="22">
        <v>0.87473879561523438</v>
      </c>
      <c r="X35" s="22">
        <v>0.87864432011250604</v>
      </c>
      <c r="Y35" s="22">
        <v>0.90536053606602118</v>
      </c>
      <c r="Z35" s="22">
        <v>0.93880129072735241</v>
      </c>
      <c r="AA35" s="22">
        <v>0.94560551088886424</v>
      </c>
      <c r="AB35" s="22">
        <v>0.95851227403246153</v>
      </c>
      <c r="AC35" s="23">
        <v>0.91903424373742904</v>
      </c>
      <c r="AD35" s="24">
        <v>0.91903400000000002</v>
      </c>
      <c r="AE35" s="24">
        <v>0.91903400000000002</v>
      </c>
      <c r="AF35" s="24">
        <v>0.91903400000000002</v>
      </c>
      <c r="AG35" s="24">
        <v>0.91903400000000002</v>
      </c>
      <c r="AH35" s="24">
        <v>0.91903400000000002</v>
      </c>
      <c r="AI35" s="24">
        <v>0.91903400000000002</v>
      </c>
      <c r="AJ35" s="24">
        <v>0.91903400000000002</v>
      </c>
      <c r="AK35" s="24">
        <v>0.91903400000000002</v>
      </c>
      <c r="AL35" s="24">
        <v>0.91903400000000002</v>
      </c>
      <c r="AM35" s="24">
        <v>0.91903400000000002</v>
      </c>
      <c r="AN35" s="24">
        <v>0.91903400000000002</v>
      </c>
      <c r="AO35" s="24">
        <v>0.91903400000000002</v>
      </c>
      <c r="AP35" s="24">
        <v>0.91903400000000002</v>
      </c>
      <c r="AQ35" s="24">
        <v>0.91903400000000002</v>
      </c>
      <c r="AR35" s="24">
        <v>0.91903400000000002</v>
      </c>
      <c r="AS35" s="24">
        <v>0.91903400000000002</v>
      </c>
      <c r="AT35" s="24">
        <v>0.91903400000000002</v>
      </c>
      <c r="AU35" s="24">
        <v>0.91903400000000002</v>
      </c>
      <c r="AV35" s="24">
        <v>0.91903400000000002</v>
      </c>
      <c r="AW35" s="24">
        <v>0.91903400000000002</v>
      </c>
      <c r="AX35" s="24">
        <v>0.91903400000000002</v>
      </c>
      <c r="AY35" s="24">
        <v>0.91903400000000002</v>
      </c>
      <c r="AZ35" s="24">
        <v>0.91903400000000002</v>
      </c>
      <c r="BA35" s="24">
        <v>0.91903400000000002</v>
      </c>
      <c r="BB35" s="24">
        <v>0.91903400000000002</v>
      </c>
      <c r="BC35" s="7"/>
    </row>
    <row r="36" spans="1:55" x14ac:dyDescent="0.25">
      <c r="A36" s="17" t="s">
        <v>13</v>
      </c>
      <c r="B36" s="22">
        <v>0.85708791208791213</v>
      </c>
      <c r="C36" s="22">
        <v>1.0567375886524824</v>
      </c>
      <c r="D36" s="22">
        <v>1.0480450405405406</v>
      </c>
      <c r="E36" s="22">
        <v>1.039187417012448</v>
      </c>
      <c r="F36" s="22">
        <v>1.0376522674418605</v>
      </c>
      <c r="G36" s="22">
        <v>1.0287384875690606</v>
      </c>
      <c r="H36" s="22">
        <v>1.0550479475703323</v>
      </c>
      <c r="I36" s="22">
        <v>1.227501951219512</v>
      </c>
      <c r="J36" s="22">
        <v>1.1967581198770492</v>
      </c>
      <c r="K36" s="22">
        <v>1.1677240883458646</v>
      </c>
      <c r="L36" s="22">
        <v>1.1418470244107743</v>
      </c>
      <c r="M36" s="22">
        <v>1.1234469292237443</v>
      </c>
      <c r="N36" s="22">
        <v>1.1228631502890174</v>
      </c>
      <c r="O36" s="22">
        <v>1.1096152408477842</v>
      </c>
      <c r="P36" s="22">
        <v>1.0995846224188792</v>
      </c>
      <c r="Q36" s="22">
        <v>1.0942277315585136</v>
      </c>
      <c r="R36" s="22">
        <v>1.089738122028526</v>
      </c>
      <c r="S36" s="22">
        <v>1.0856652874432677</v>
      </c>
      <c r="T36" s="22">
        <v>1.0834585224529212</v>
      </c>
      <c r="U36" s="22">
        <v>1.0786013882461825</v>
      </c>
      <c r="V36" s="22">
        <v>1.0750753741349479</v>
      </c>
      <c r="W36" s="22">
        <v>1.069465365704998</v>
      </c>
      <c r="X36" s="22">
        <v>1.0661084763370525</v>
      </c>
      <c r="Y36" s="22">
        <v>1.0606144334175387</v>
      </c>
      <c r="Z36" s="22">
        <v>1.0581981166525782</v>
      </c>
      <c r="AA36" s="22">
        <v>1.0573175359007834</v>
      </c>
      <c r="AB36" s="22">
        <v>1.0617941291243655</v>
      </c>
      <c r="AC36" s="23">
        <v>1.0655171635514018</v>
      </c>
      <c r="AD36" s="24">
        <v>1.065517</v>
      </c>
      <c r="AE36" s="24">
        <v>1.065517</v>
      </c>
      <c r="AF36" s="24">
        <v>1.065517</v>
      </c>
      <c r="AG36" s="24">
        <v>1.065517</v>
      </c>
      <c r="AH36" s="24">
        <v>1.065517</v>
      </c>
      <c r="AI36" s="24">
        <v>1.065517</v>
      </c>
      <c r="AJ36" s="24">
        <v>1.065517</v>
      </c>
      <c r="AK36" s="24">
        <v>1.065517</v>
      </c>
      <c r="AL36" s="24">
        <v>1.065517</v>
      </c>
      <c r="AM36" s="24">
        <v>1.065517</v>
      </c>
      <c r="AN36" s="24">
        <v>1.065517</v>
      </c>
      <c r="AO36" s="24">
        <v>1.065517</v>
      </c>
      <c r="AP36" s="24">
        <v>1.065517</v>
      </c>
      <c r="AQ36" s="24">
        <v>1.065517</v>
      </c>
      <c r="AR36" s="24">
        <v>1.065517</v>
      </c>
      <c r="AS36" s="24">
        <v>1.065517</v>
      </c>
      <c r="AT36" s="24">
        <v>1.065517</v>
      </c>
      <c r="AU36" s="24">
        <v>1.065517</v>
      </c>
      <c r="AV36" s="24">
        <v>1.065517</v>
      </c>
      <c r="AW36" s="24">
        <v>1.065517</v>
      </c>
      <c r="AX36" s="24">
        <v>1.065517</v>
      </c>
      <c r="AY36" s="24">
        <v>1.065517</v>
      </c>
      <c r="AZ36" s="24">
        <v>1.065517</v>
      </c>
      <c r="BA36" s="24">
        <v>1.065517</v>
      </c>
      <c r="BB36" s="24">
        <v>1.065517</v>
      </c>
      <c r="BC36" s="7"/>
    </row>
    <row r="37" spans="1:55" x14ac:dyDescent="0.25">
      <c r="A37" s="17" t="s">
        <v>14</v>
      </c>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v>6420</v>
      </c>
      <c r="AD37" s="25">
        <v>7396.9821129085685</v>
      </c>
      <c r="AE37" s="25">
        <v>7584.6844208022949</v>
      </c>
      <c r="AF37" s="25">
        <v>7853.6477503409142</v>
      </c>
      <c r="AG37" s="25">
        <v>8285.3630584964849</v>
      </c>
      <c r="AH37" s="25">
        <v>8469.3113202323384</v>
      </c>
      <c r="AI37" s="25">
        <v>8488.0815510217108</v>
      </c>
      <c r="AJ37" s="25">
        <v>8506.8517818110831</v>
      </c>
      <c r="AK37" s="25">
        <v>9711.9005984888081</v>
      </c>
      <c r="AL37" s="25">
        <v>9775.7193831726763</v>
      </c>
      <c r="AM37" s="25">
        <v>9922.1271833297833</v>
      </c>
      <c r="AN37" s="25">
        <v>10128.599722012881</v>
      </c>
      <c r="AO37" s="25">
        <v>10335.072260695981</v>
      </c>
      <c r="AP37" s="25">
        <v>10541.54479937908</v>
      </c>
      <c r="AQ37" s="25">
        <v>10748.01733806218</v>
      </c>
      <c r="AR37" s="25">
        <v>10954.48987674528</v>
      </c>
      <c r="AS37" s="25">
        <v>11160.962415428379</v>
      </c>
      <c r="AT37" s="25">
        <v>11374.943046427226</v>
      </c>
      <c r="AU37" s="25">
        <v>11401.221369532348</v>
      </c>
      <c r="AV37" s="25">
        <v>11401.221369532348</v>
      </c>
      <c r="AW37" s="25">
        <v>11401.221369532348</v>
      </c>
      <c r="AX37" s="25">
        <v>11638.749255056464</v>
      </c>
      <c r="AY37" s="25">
        <v>11876.27714058058</v>
      </c>
      <c r="AZ37" s="25">
        <v>12113.805026104696</v>
      </c>
      <c r="BA37" s="25">
        <v>12351.332911628811</v>
      </c>
      <c r="BB37" s="25">
        <v>12405.710270225623</v>
      </c>
      <c r="BC37" s="1"/>
    </row>
    <row r="38" spans="1:55" x14ac:dyDescent="0.25">
      <c r="A38" s="20" t="s">
        <v>15</v>
      </c>
      <c r="B38" s="21"/>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v>6840.62</v>
      </c>
      <c r="AD38" s="25">
        <v>8575.9723688133399</v>
      </c>
      <c r="AE38" s="25">
        <v>8793.5921739565674</v>
      </c>
      <c r="AF38" s="25">
        <v>9105.4250332414249</v>
      </c>
      <c r="AG38" s="25">
        <v>9605.9505850708465</v>
      </c>
      <c r="AH38" s="25">
        <v>9819.2179941112081</v>
      </c>
      <c r="AI38" s="25">
        <v>9840.9799746255303</v>
      </c>
      <c r="AJ38" s="25">
        <v>9862.7419551398543</v>
      </c>
      <c r="AK38" s="25">
        <v>11259.861104159367</v>
      </c>
      <c r="AL38" s="25">
        <v>11333.851837908065</v>
      </c>
      <c r="AM38" s="25">
        <v>11503.595285919781</v>
      </c>
      <c r="AN38" s="25">
        <v>11742.97707157733</v>
      </c>
      <c r="AO38" s="25">
        <v>11982.35885723488</v>
      </c>
      <c r="AP38" s="25">
        <v>12221.740642892428</v>
      </c>
      <c r="AQ38" s="25">
        <v>12461.122428549977</v>
      </c>
      <c r="AR38" s="25">
        <v>12700.504214207527</v>
      </c>
      <c r="AS38" s="25">
        <v>12939.885999865075</v>
      </c>
      <c r="AT38" s="25">
        <v>13187.972577728355</v>
      </c>
      <c r="AU38" s="25">
        <v>13218.439350448405</v>
      </c>
      <c r="AV38" s="25">
        <v>13218.439350448405</v>
      </c>
      <c r="AW38" s="25">
        <v>13218.439350448405</v>
      </c>
      <c r="AX38" s="19"/>
      <c r="AY38" s="19"/>
      <c r="AZ38" s="19"/>
      <c r="BA38" s="19"/>
      <c r="BB38" s="19"/>
      <c r="BC38" s="1"/>
    </row>
    <row r="39" spans="1:55" x14ac:dyDescent="0.25">
      <c r="A39" s="26"/>
      <c r="B39" s="26"/>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x14ac:dyDescent="0.25">
      <c r="A40" s="27" t="s">
        <v>16</v>
      </c>
      <c r="B40" s="28">
        <v>12148.2</v>
      </c>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1"/>
      <c r="AY40" s="16"/>
      <c r="AZ40" s="1"/>
      <c r="BA40" s="1"/>
      <c r="BB40" s="1"/>
      <c r="BC40" s="1"/>
    </row>
    <row r="41" spans="1:55" x14ac:dyDescent="0.25">
      <c r="A41" s="27" t="s">
        <v>17</v>
      </c>
      <c r="B41" s="29">
        <v>-257.48999999999978</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x14ac:dyDescent="0.25">
      <c r="A42" s="27"/>
      <c r="B42" s="29"/>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x14ac:dyDescent="0.25">
      <c r="A43" s="27" t="s">
        <v>18</v>
      </c>
      <c r="B43" s="26">
        <v>52.228739382766406</v>
      </c>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1"/>
      <c r="AY43" s="1"/>
      <c r="AZ43" s="1"/>
      <c r="BA43" s="1"/>
      <c r="BB43" s="1"/>
      <c r="BC43" s="1"/>
    </row>
    <row r="44" spans="1:55" x14ac:dyDescent="0.25">
      <c r="A44" s="27" t="s">
        <v>19</v>
      </c>
      <c r="B44" s="26">
        <v>11401.224133743348</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20"/>
  <sheetViews>
    <sheetView workbookViewId="0">
      <selection activeCell="I21" sqref="I21"/>
    </sheetView>
  </sheetViews>
  <sheetFormatPr defaultRowHeight="15" x14ac:dyDescent="0.25"/>
  <cols>
    <col min="4" max="4" width="36.140625" bestFit="1" customWidth="1"/>
    <col min="5" max="6" width="7.85546875" bestFit="1" customWidth="1"/>
  </cols>
  <sheetData>
    <row r="3" spans="3:6" ht="33.75" x14ac:dyDescent="0.25">
      <c r="C3" s="90" t="s">
        <v>20</v>
      </c>
      <c r="D3" s="90"/>
      <c r="E3" s="90"/>
      <c r="F3" s="90"/>
    </row>
    <row r="4" spans="3:6" x14ac:dyDescent="0.25">
      <c r="C4" s="30"/>
      <c r="D4" s="31"/>
      <c r="E4" s="31"/>
      <c r="F4" s="31"/>
    </row>
    <row r="5" spans="3:6" x14ac:dyDescent="0.25">
      <c r="C5" s="32" t="s">
        <v>21</v>
      </c>
      <c r="D5" s="33" t="s">
        <v>22</v>
      </c>
      <c r="E5" s="33" t="s">
        <v>23</v>
      </c>
      <c r="F5" s="33" t="s">
        <v>9</v>
      </c>
    </row>
    <row r="6" spans="3:6" x14ac:dyDescent="0.25">
      <c r="C6" s="91" t="s">
        <v>24</v>
      </c>
      <c r="D6" s="34" t="s">
        <v>25</v>
      </c>
      <c r="E6" s="1">
        <v>323760</v>
      </c>
      <c r="F6" s="91">
        <f>SUM(E6:E11)</f>
        <v>553760</v>
      </c>
    </row>
    <row r="7" spans="3:6" x14ac:dyDescent="0.25">
      <c r="C7" s="91"/>
      <c r="D7" s="34" t="s">
        <v>26</v>
      </c>
      <c r="E7" s="35">
        <v>60000</v>
      </c>
      <c r="F7" s="91"/>
    </row>
    <row r="8" spans="3:6" x14ac:dyDescent="0.25">
      <c r="C8" s="91"/>
      <c r="D8" s="34" t="s">
        <v>27</v>
      </c>
      <c r="E8" s="35">
        <v>60000</v>
      </c>
      <c r="F8" s="91"/>
    </row>
    <row r="9" spans="3:6" x14ac:dyDescent="0.25">
      <c r="C9" s="91"/>
      <c r="D9" s="34" t="s">
        <v>28</v>
      </c>
      <c r="E9" s="35">
        <v>20000</v>
      </c>
      <c r="F9" s="91"/>
    </row>
    <row r="10" spans="3:6" x14ac:dyDescent="0.25">
      <c r="C10" s="91"/>
      <c r="D10" s="34" t="s">
        <v>29</v>
      </c>
      <c r="E10" s="35">
        <v>20000</v>
      </c>
      <c r="F10" s="91"/>
    </row>
    <row r="11" spans="3:6" x14ac:dyDescent="0.25">
      <c r="C11" s="91"/>
      <c r="D11" s="34" t="s">
        <v>30</v>
      </c>
      <c r="E11" s="35">
        <v>70000</v>
      </c>
      <c r="F11" s="91"/>
    </row>
    <row r="12" spans="3:6" x14ac:dyDescent="0.25">
      <c r="C12" s="91" t="s">
        <v>31</v>
      </c>
      <c r="D12" s="34" t="s">
        <v>32</v>
      </c>
      <c r="E12" s="35">
        <v>54000</v>
      </c>
      <c r="F12" s="89">
        <f>SUM(E12:E13)</f>
        <v>121500</v>
      </c>
    </row>
    <row r="13" spans="3:6" x14ac:dyDescent="0.25">
      <c r="C13" s="91"/>
      <c r="D13" s="36" t="s">
        <v>33</v>
      </c>
      <c r="E13" s="37">
        <v>67500</v>
      </c>
      <c r="F13" s="89"/>
    </row>
    <row r="14" spans="3:6" x14ac:dyDescent="0.25">
      <c r="C14" s="89" t="s">
        <v>34</v>
      </c>
      <c r="D14" s="34" t="s">
        <v>32</v>
      </c>
      <c r="E14" s="37">
        <v>27000</v>
      </c>
      <c r="F14" s="89">
        <f>SUM(E14:E20)</f>
        <v>269170</v>
      </c>
    </row>
    <row r="15" spans="3:6" x14ac:dyDescent="0.25">
      <c r="C15" s="89"/>
      <c r="D15" s="38" t="s">
        <v>25</v>
      </c>
      <c r="E15" s="39">
        <v>102170</v>
      </c>
      <c r="F15" s="89"/>
    </row>
    <row r="16" spans="3:6" x14ac:dyDescent="0.25">
      <c r="C16" s="89"/>
      <c r="D16" s="34" t="s">
        <v>26</v>
      </c>
      <c r="E16" s="37">
        <v>20000</v>
      </c>
      <c r="F16" s="89"/>
    </row>
    <row r="17" spans="3:6" x14ac:dyDescent="0.25">
      <c r="C17" s="89"/>
      <c r="D17" s="34" t="s">
        <v>27</v>
      </c>
      <c r="E17" s="35">
        <v>20000</v>
      </c>
      <c r="F17" s="89"/>
    </row>
    <row r="18" spans="3:6" x14ac:dyDescent="0.25">
      <c r="C18" s="89"/>
      <c r="D18" s="34" t="s">
        <v>28</v>
      </c>
      <c r="E18" s="37">
        <v>20000</v>
      </c>
      <c r="F18" s="89"/>
    </row>
    <row r="19" spans="3:6" x14ac:dyDescent="0.25">
      <c r="C19" s="89"/>
      <c r="D19" s="34" t="s">
        <v>29</v>
      </c>
      <c r="E19" s="37">
        <v>20000</v>
      </c>
      <c r="F19" s="89"/>
    </row>
    <row r="20" spans="3:6" x14ac:dyDescent="0.25">
      <c r="C20" s="89"/>
      <c r="D20" s="34" t="s">
        <v>30</v>
      </c>
      <c r="E20" s="37">
        <v>60000</v>
      </c>
      <c r="F20" s="89"/>
    </row>
  </sheetData>
  <mergeCells count="7">
    <mergeCell ref="C14:C20"/>
    <mergeCell ref="F14:F20"/>
    <mergeCell ref="C3:F3"/>
    <mergeCell ref="C6:C11"/>
    <mergeCell ref="F6:F11"/>
    <mergeCell ref="C12:C13"/>
    <mergeCell ref="F12: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4"/>
  <sheetViews>
    <sheetView workbookViewId="0">
      <selection activeCell="H28" sqref="H28"/>
    </sheetView>
  </sheetViews>
  <sheetFormatPr defaultRowHeight="15" x14ac:dyDescent="0.25"/>
  <cols>
    <col min="2" max="2" width="5" bestFit="1" customWidth="1"/>
    <col min="3" max="3" width="20.28515625" bestFit="1" customWidth="1"/>
    <col min="4" max="4" width="26.5703125" bestFit="1" customWidth="1"/>
    <col min="5" max="5" width="10.7109375" bestFit="1" customWidth="1"/>
    <col min="6" max="6" width="22.28515625" bestFit="1" customWidth="1"/>
    <col min="7" max="7" width="12.7109375" bestFit="1" customWidth="1"/>
    <col min="8" max="8" width="22" bestFit="1" customWidth="1"/>
  </cols>
  <sheetData>
    <row r="2" spans="2:12" x14ac:dyDescent="0.25">
      <c r="B2" s="93" t="s">
        <v>46</v>
      </c>
      <c r="C2" s="93"/>
      <c r="D2" s="93"/>
      <c r="E2" s="93"/>
      <c r="F2" s="93"/>
      <c r="G2" s="93"/>
      <c r="H2" s="93"/>
    </row>
    <row r="3" spans="2:12" x14ac:dyDescent="0.25">
      <c r="B3" s="93"/>
      <c r="C3" s="93"/>
      <c r="D3" s="93"/>
      <c r="E3" s="93"/>
      <c r="F3" s="93"/>
      <c r="G3" s="93"/>
      <c r="H3" s="93"/>
    </row>
    <row r="5" spans="2:12" x14ac:dyDescent="0.25">
      <c r="B5" s="40"/>
      <c r="C5" s="40" t="s">
        <v>35</v>
      </c>
      <c r="D5" s="40" t="s">
        <v>36</v>
      </c>
      <c r="E5" s="40" t="s">
        <v>37</v>
      </c>
      <c r="F5" s="40" t="s">
        <v>38</v>
      </c>
      <c r="G5" s="40" t="s">
        <v>39</v>
      </c>
      <c r="H5" s="40" t="s">
        <v>40</v>
      </c>
      <c r="I5" s="1"/>
      <c r="J5" s="1"/>
      <c r="K5" s="1"/>
      <c r="L5" s="1"/>
    </row>
    <row r="6" spans="2:12" x14ac:dyDescent="0.25">
      <c r="B6" s="41">
        <v>2009</v>
      </c>
      <c r="C6" s="42">
        <v>7.4</v>
      </c>
      <c r="D6" s="42">
        <v>5.65</v>
      </c>
      <c r="E6" s="42">
        <v>4.75</v>
      </c>
      <c r="F6" s="42">
        <v>16.100000000000001</v>
      </c>
      <c r="G6" s="42">
        <v>4.2699999999999996</v>
      </c>
      <c r="H6" s="42">
        <v>0.4</v>
      </c>
      <c r="I6" s="1"/>
      <c r="J6" s="1"/>
      <c r="K6" s="1"/>
      <c r="L6" s="1"/>
    </row>
    <row r="7" spans="2:12" x14ac:dyDescent="0.25">
      <c r="B7" s="41">
        <v>2010</v>
      </c>
      <c r="C7" s="42">
        <v>5.2</v>
      </c>
      <c r="D7" s="42">
        <v>2.2999999999999998</v>
      </c>
      <c r="E7" s="42">
        <v>3.1</v>
      </c>
      <c r="F7" s="42">
        <v>12.27</v>
      </c>
      <c r="G7" s="42">
        <v>2.4</v>
      </c>
      <c r="H7" s="42">
        <v>0.27</v>
      </c>
      <c r="I7" s="1"/>
      <c r="J7" s="1"/>
      <c r="K7" s="1"/>
      <c r="L7" s="1"/>
    </row>
    <row r="8" spans="2:12" x14ac:dyDescent="0.25">
      <c r="B8" s="1"/>
      <c r="C8" s="92" t="s">
        <v>64</v>
      </c>
      <c r="D8" s="92"/>
      <c r="E8" s="92"/>
      <c r="F8" s="92"/>
      <c r="G8" s="92"/>
      <c r="H8" s="92"/>
      <c r="I8" s="1"/>
      <c r="J8" s="1"/>
      <c r="K8" s="1"/>
      <c r="L8" s="1"/>
    </row>
    <row r="9" spans="2:12" x14ac:dyDescent="0.25">
      <c r="B9" s="1"/>
      <c r="C9" s="1"/>
      <c r="D9" s="1"/>
      <c r="E9" s="1"/>
      <c r="F9" s="1"/>
      <c r="G9" s="1"/>
      <c r="H9" s="1"/>
      <c r="I9" s="1"/>
      <c r="J9" s="1"/>
      <c r="K9" s="1"/>
      <c r="L9" s="1"/>
    </row>
    <row r="10" spans="2:12" ht="15" customHeight="1" x14ac:dyDescent="0.25">
      <c r="B10" s="1" t="s">
        <v>41</v>
      </c>
      <c r="C10" s="43"/>
      <c r="D10" s="43"/>
      <c r="E10" s="43"/>
      <c r="F10" s="43"/>
      <c r="G10" s="43"/>
      <c r="H10" s="43"/>
      <c r="I10" s="43"/>
      <c r="J10" s="43"/>
      <c r="K10" s="43"/>
      <c r="L10" s="1"/>
    </row>
    <row r="11" spans="2:12" x14ac:dyDescent="0.25">
      <c r="B11" s="1" t="s">
        <v>47</v>
      </c>
      <c r="C11" s="43"/>
      <c r="D11" s="43"/>
      <c r="E11" s="43"/>
      <c r="F11" s="43"/>
      <c r="G11" s="43"/>
      <c r="H11" s="43"/>
      <c r="I11" s="44"/>
      <c r="J11" s="44"/>
      <c r="K11" s="1"/>
      <c r="L11" s="1"/>
    </row>
    <row r="12" spans="2:12" x14ac:dyDescent="0.25">
      <c r="B12" s="1" t="s">
        <v>42</v>
      </c>
      <c r="C12" s="43"/>
      <c r="D12" s="43"/>
      <c r="E12" s="43"/>
      <c r="F12" s="43"/>
      <c r="G12" s="43"/>
      <c r="H12" s="43"/>
      <c r="I12" s="1"/>
      <c r="J12" s="1"/>
      <c r="K12" s="1"/>
      <c r="L12" s="1"/>
    </row>
    <row r="13" spans="2:12" x14ac:dyDescent="0.25">
      <c r="B13" s="1" t="s">
        <v>43</v>
      </c>
      <c r="C13" s="43"/>
      <c r="D13" s="43"/>
      <c r="E13" s="43"/>
      <c r="F13" s="43"/>
      <c r="G13" s="43"/>
      <c r="H13" s="43"/>
      <c r="I13" s="1"/>
      <c r="J13" s="1"/>
      <c r="K13" s="1"/>
      <c r="L13" s="1"/>
    </row>
    <row r="14" spans="2:12" x14ac:dyDescent="0.25">
      <c r="B14" s="1" t="s">
        <v>44</v>
      </c>
      <c r="C14" s="43"/>
      <c r="D14" s="43"/>
      <c r="E14" s="43"/>
      <c r="F14" s="43"/>
      <c r="G14" s="43"/>
      <c r="H14" s="43"/>
      <c r="I14" s="1"/>
      <c r="J14" s="1"/>
      <c r="K14" s="1"/>
      <c r="L14" s="1"/>
    </row>
    <row r="15" spans="2:12" x14ac:dyDescent="0.25">
      <c r="B15" s="1" t="s">
        <v>45</v>
      </c>
      <c r="C15" s="43"/>
      <c r="D15" s="43"/>
      <c r="E15" s="43"/>
      <c r="F15" s="43"/>
      <c r="G15" s="43"/>
      <c r="H15" s="43"/>
      <c r="I15" s="1"/>
      <c r="J15" s="1"/>
      <c r="K15" s="1"/>
      <c r="L15" s="1"/>
    </row>
    <row r="16" spans="2:12" x14ac:dyDescent="0.25">
      <c r="B16" s="43"/>
      <c r="C16" s="43"/>
      <c r="D16" s="43"/>
      <c r="E16" s="43"/>
      <c r="F16" s="43"/>
      <c r="G16" s="43"/>
      <c r="H16" s="43"/>
      <c r="I16" s="1"/>
      <c r="J16" s="1"/>
      <c r="K16" s="1"/>
      <c r="L16" s="1"/>
    </row>
    <row r="17" spans="2:12" x14ac:dyDescent="0.25">
      <c r="B17" s="43"/>
      <c r="C17" s="43"/>
      <c r="D17" s="43"/>
      <c r="E17" s="43"/>
      <c r="F17" s="43"/>
      <c r="G17" s="43"/>
      <c r="H17" s="43"/>
      <c r="I17" s="1"/>
      <c r="J17" s="1"/>
      <c r="K17" s="1"/>
      <c r="L17" s="1"/>
    </row>
    <row r="18" spans="2:12" x14ac:dyDescent="0.25">
      <c r="B18" s="43"/>
      <c r="C18" s="43"/>
      <c r="D18" s="43"/>
      <c r="E18" s="43"/>
      <c r="F18" s="43"/>
      <c r="G18" s="43"/>
      <c r="H18" s="43"/>
      <c r="I18" s="1"/>
      <c r="J18" s="1"/>
      <c r="K18" s="1"/>
      <c r="L18" s="1"/>
    </row>
    <row r="19" spans="2:12" x14ac:dyDescent="0.25">
      <c r="B19" s="43"/>
      <c r="C19" s="43"/>
      <c r="D19" s="43"/>
      <c r="E19" s="43"/>
      <c r="F19" s="43"/>
      <c r="G19" s="43"/>
      <c r="H19" s="43"/>
      <c r="I19" s="1"/>
      <c r="J19" s="1"/>
      <c r="K19" s="1"/>
      <c r="L19" s="1"/>
    </row>
    <row r="20" spans="2:12" x14ac:dyDescent="0.25">
      <c r="B20" s="43"/>
      <c r="C20" s="43"/>
      <c r="D20" s="43"/>
      <c r="E20" s="43"/>
      <c r="F20" s="43"/>
      <c r="G20" s="43"/>
      <c r="H20" s="43"/>
      <c r="I20" s="1"/>
      <c r="J20" s="1"/>
      <c r="K20" s="1"/>
      <c r="L20" s="1"/>
    </row>
    <row r="21" spans="2:12" x14ac:dyDescent="0.25">
      <c r="B21" s="43"/>
      <c r="C21" s="43"/>
      <c r="D21" s="43"/>
      <c r="E21" s="43"/>
      <c r="F21" s="43"/>
      <c r="G21" s="43"/>
      <c r="H21" s="43"/>
      <c r="I21" s="1"/>
      <c r="J21" s="1"/>
      <c r="K21" s="1"/>
      <c r="L21" s="1"/>
    </row>
    <row r="22" spans="2:12" x14ac:dyDescent="0.25">
      <c r="B22" s="1"/>
      <c r="C22" s="1"/>
      <c r="D22" s="1"/>
      <c r="E22" s="1"/>
      <c r="F22" s="1"/>
      <c r="G22" s="1"/>
      <c r="H22" s="1"/>
      <c r="I22" s="1"/>
      <c r="J22" s="1"/>
      <c r="K22" s="1"/>
      <c r="L22" s="1"/>
    </row>
    <row r="23" spans="2:12" x14ac:dyDescent="0.25">
      <c r="B23" s="1"/>
      <c r="C23" s="1"/>
      <c r="D23" s="1"/>
      <c r="E23" s="1"/>
      <c r="F23" s="1"/>
      <c r="G23" s="1"/>
      <c r="H23" s="1"/>
      <c r="I23" s="1"/>
      <c r="J23" s="1"/>
      <c r="K23" s="1"/>
      <c r="L23" s="1"/>
    </row>
    <row r="24" spans="2:12" x14ac:dyDescent="0.25">
      <c r="B24" s="1"/>
      <c r="C24" s="1"/>
      <c r="D24" s="98"/>
      <c r="E24" s="98"/>
      <c r="F24" s="98"/>
      <c r="G24" s="98"/>
      <c r="H24" s="1"/>
      <c r="I24" s="1"/>
      <c r="J24" s="1"/>
      <c r="K24" s="1"/>
      <c r="L24" s="1"/>
    </row>
    <row r="25" spans="2:12" x14ac:dyDescent="0.25">
      <c r="B25" s="1"/>
      <c r="C25" s="1"/>
      <c r="D25" s="1"/>
      <c r="E25" s="1"/>
      <c r="F25" s="1"/>
      <c r="G25" s="1"/>
      <c r="H25" s="1"/>
      <c r="I25" s="1"/>
      <c r="J25" s="1"/>
      <c r="K25" s="1"/>
      <c r="L25" s="1"/>
    </row>
    <row r="26" spans="2:12" x14ac:dyDescent="0.25">
      <c r="B26" s="1"/>
      <c r="C26" s="1"/>
      <c r="D26" s="1"/>
      <c r="E26" s="1"/>
      <c r="F26" s="1"/>
      <c r="G26" s="1"/>
      <c r="H26" s="1"/>
      <c r="I26" s="1"/>
      <c r="J26" s="1"/>
      <c r="K26" s="1"/>
      <c r="L26" s="1"/>
    </row>
    <row r="27" spans="2:12" x14ac:dyDescent="0.25">
      <c r="B27" s="1"/>
      <c r="C27" s="1"/>
      <c r="D27" s="1"/>
      <c r="E27" s="1"/>
      <c r="F27" s="1"/>
      <c r="G27" s="1"/>
      <c r="H27" s="1"/>
      <c r="I27" s="1"/>
      <c r="J27" s="1"/>
      <c r="K27" s="1"/>
      <c r="L27" s="1"/>
    </row>
    <row r="28" spans="2:12" x14ac:dyDescent="0.25">
      <c r="B28" s="1"/>
      <c r="C28" s="1"/>
      <c r="D28" s="1"/>
      <c r="E28" s="1"/>
      <c r="F28" s="1"/>
      <c r="G28" s="1"/>
      <c r="H28" s="1"/>
      <c r="I28" s="1"/>
      <c r="J28" s="1"/>
      <c r="K28" s="1"/>
      <c r="L28" s="1"/>
    </row>
    <row r="29" spans="2:12" x14ac:dyDescent="0.25">
      <c r="B29" s="1"/>
    </row>
    <row r="30" spans="2:12" x14ac:dyDescent="0.25">
      <c r="B30" s="1"/>
    </row>
    <row r="31" spans="2:12" x14ac:dyDescent="0.25">
      <c r="B31" s="1"/>
    </row>
    <row r="32" spans="2:12" x14ac:dyDescent="0.25">
      <c r="B32" s="1"/>
    </row>
    <row r="33" spans="2:2" x14ac:dyDescent="0.25">
      <c r="B33" s="1"/>
    </row>
    <row r="34" spans="2:2" x14ac:dyDescent="0.25">
      <c r="B34" s="1"/>
    </row>
  </sheetData>
  <mergeCells count="3">
    <mergeCell ref="C8:H8"/>
    <mergeCell ref="B2:H3"/>
    <mergeCell ref="D24:G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zoomScale="85" zoomScaleNormal="85" workbookViewId="0">
      <selection activeCell="G19" sqref="G19"/>
    </sheetView>
  </sheetViews>
  <sheetFormatPr defaultRowHeight="15" x14ac:dyDescent="0.25"/>
  <cols>
    <col min="1" max="1" width="16.5703125" style="1" customWidth="1"/>
    <col min="2" max="2" width="37.7109375" style="1" customWidth="1"/>
    <col min="3" max="4" width="10.140625" style="1" bestFit="1" customWidth="1"/>
    <col min="5" max="6" width="8.42578125" style="1" bestFit="1" customWidth="1"/>
    <col min="7" max="7" width="9.42578125" style="1" bestFit="1" customWidth="1"/>
    <col min="8" max="8" width="9.42578125" style="1" customWidth="1"/>
    <col min="9" max="10" width="9.140625" style="1"/>
    <col min="11" max="11" width="44.28515625" style="1" customWidth="1"/>
    <col min="12" max="13" width="10.140625" style="1" bestFit="1" customWidth="1"/>
    <col min="14" max="14" width="8.42578125" style="1" bestFit="1" customWidth="1"/>
    <col min="15" max="15" width="7" style="1" bestFit="1" customWidth="1"/>
    <col min="16" max="16" width="9.42578125" style="1" bestFit="1" customWidth="1"/>
    <col min="17" max="256" width="9.140625" style="1"/>
    <col min="257" max="257" width="17.28515625" style="1" bestFit="1" customWidth="1"/>
    <col min="258" max="258" width="60.7109375" style="1" bestFit="1" customWidth="1"/>
    <col min="259" max="260" width="10.140625" style="1" bestFit="1" customWidth="1"/>
    <col min="261" max="262" width="8.42578125" style="1" bestFit="1" customWidth="1"/>
    <col min="263" max="263" width="9.42578125" style="1" bestFit="1" customWidth="1"/>
    <col min="264" max="264" width="9.42578125" style="1" customWidth="1"/>
    <col min="265" max="266" width="9.140625" style="1"/>
    <col min="267" max="267" width="44.28515625" style="1" customWidth="1"/>
    <col min="268" max="269" width="10.140625" style="1" bestFit="1" customWidth="1"/>
    <col min="270" max="270" width="8.42578125" style="1" bestFit="1" customWidth="1"/>
    <col min="271" max="271" width="7" style="1" bestFit="1" customWidth="1"/>
    <col min="272" max="272" width="9.42578125" style="1" bestFit="1" customWidth="1"/>
    <col min="273" max="512" width="9.140625" style="1"/>
    <col min="513" max="513" width="17.28515625" style="1" bestFit="1" customWidth="1"/>
    <col min="514" max="514" width="60.7109375" style="1" bestFit="1" customWidth="1"/>
    <col min="515" max="516" width="10.140625" style="1" bestFit="1" customWidth="1"/>
    <col min="517" max="518" width="8.42578125" style="1" bestFit="1" customWidth="1"/>
    <col min="519" max="519" width="9.42578125" style="1" bestFit="1" customWidth="1"/>
    <col min="520" max="520" width="9.42578125" style="1" customWidth="1"/>
    <col min="521" max="522" width="9.140625" style="1"/>
    <col min="523" max="523" width="44.28515625" style="1" customWidth="1"/>
    <col min="524" max="525" width="10.140625" style="1" bestFit="1" customWidth="1"/>
    <col min="526" max="526" width="8.42578125" style="1" bestFit="1" customWidth="1"/>
    <col min="527" max="527" width="7" style="1" bestFit="1" customWidth="1"/>
    <col min="528" max="528" width="9.42578125" style="1" bestFit="1" customWidth="1"/>
    <col min="529" max="768" width="9.140625" style="1"/>
    <col min="769" max="769" width="17.28515625" style="1" bestFit="1" customWidth="1"/>
    <col min="770" max="770" width="60.7109375" style="1" bestFit="1" customWidth="1"/>
    <col min="771" max="772" width="10.140625" style="1" bestFit="1" customWidth="1"/>
    <col min="773" max="774" width="8.42578125" style="1" bestFit="1" customWidth="1"/>
    <col min="775" max="775" width="9.42578125" style="1" bestFit="1" customWidth="1"/>
    <col min="776" max="776" width="9.42578125" style="1" customWidth="1"/>
    <col min="777" max="778" width="9.140625" style="1"/>
    <col min="779" max="779" width="44.28515625" style="1" customWidth="1"/>
    <col min="780" max="781" width="10.140625" style="1" bestFit="1" customWidth="1"/>
    <col min="782" max="782" width="8.42578125" style="1" bestFit="1" customWidth="1"/>
    <col min="783" max="783" width="7" style="1" bestFit="1" customWidth="1"/>
    <col min="784" max="784" width="9.42578125" style="1" bestFit="1" customWidth="1"/>
    <col min="785" max="1024" width="9.140625" style="1"/>
    <col min="1025" max="1025" width="17.28515625" style="1" bestFit="1" customWidth="1"/>
    <col min="1026" max="1026" width="60.7109375" style="1" bestFit="1" customWidth="1"/>
    <col min="1027" max="1028" width="10.140625" style="1" bestFit="1" customWidth="1"/>
    <col min="1029" max="1030" width="8.42578125" style="1" bestFit="1" customWidth="1"/>
    <col min="1031" max="1031" width="9.42578125" style="1" bestFit="1" customWidth="1"/>
    <col min="1032" max="1032" width="9.42578125" style="1" customWidth="1"/>
    <col min="1033" max="1034" width="9.140625" style="1"/>
    <col min="1035" max="1035" width="44.28515625" style="1" customWidth="1"/>
    <col min="1036" max="1037" width="10.140625" style="1" bestFit="1" customWidth="1"/>
    <col min="1038" max="1038" width="8.42578125" style="1" bestFit="1" customWidth="1"/>
    <col min="1039" max="1039" width="7" style="1" bestFit="1" customWidth="1"/>
    <col min="1040" max="1040" width="9.42578125" style="1" bestFit="1" customWidth="1"/>
    <col min="1041" max="1280" width="9.140625" style="1"/>
    <col min="1281" max="1281" width="17.28515625" style="1" bestFit="1" customWidth="1"/>
    <col min="1282" max="1282" width="60.7109375" style="1" bestFit="1" customWidth="1"/>
    <col min="1283" max="1284" width="10.140625" style="1" bestFit="1" customWidth="1"/>
    <col min="1285" max="1286" width="8.42578125" style="1" bestFit="1" customWidth="1"/>
    <col min="1287" max="1287" width="9.42578125" style="1" bestFit="1" customWidth="1"/>
    <col min="1288" max="1288" width="9.42578125" style="1" customWidth="1"/>
    <col min="1289" max="1290" width="9.140625" style="1"/>
    <col min="1291" max="1291" width="44.28515625" style="1" customWidth="1"/>
    <col min="1292" max="1293" width="10.140625" style="1" bestFit="1" customWidth="1"/>
    <col min="1294" max="1294" width="8.42578125" style="1" bestFit="1" customWidth="1"/>
    <col min="1295" max="1295" width="7" style="1" bestFit="1" customWidth="1"/>
    <col min="1296" max="1296" width="9.42578125" style="1" bestFit="1" customWidth="1"/>
    <col min="1297" max="1536" width="9.140625" style="1"/>
    <col min="1537" max="1537" width="17.28515625" style="1" bestFit="1" customWidth="1"/>
    <col min="1538" max="1538" width="60.7109375" style="1" bestFit="1" customWidth="1"/>
    <col min="1539" max="1540" width="10.140625" style="1" bestFit="1" customWidth="1"/>
    <col min="1541" max="1542" width="8.42578125" style="1" bestFit="1" customWidth="1"/>
    <col min="1543" max="1543" width="9.42578125" style="1" bestFit="1" customWidth="1"/>
    <col min="1544" max="1544" width="9.42578125" style="1" customWidth="1"/>
    <col min="1545" max="1546" width="9.140625" style="1"/>
    <col min="1547" max="1547" width="44.28515625" style="1" customWidth="1"/>
    <col min="1548" max="1549" width="10.140625" style="1" bestFit="1" customWidth="1"/>
    <col min="1550" max="1550" width="8.42578125" style="1" bestFit="1" customWidth="1"/>
    <col min="1551" max="1551" width="7" style="1" bestFit="1" customWidth="1"/>
    <col min="1552" max="1552" width="9.42578125" style="1" bestFit="1" customWidth="1"/>
    <col min="1553" max="1792" width="9.140625" style="1"/>
    <col min="1793" max="1793" width="17.28515625" style="1" bestFit="1" customWidth="1"/>
    <col min="1794" max="1794" width="60.7109375" style="1" bestFit="1" customWidth="1"/>
    <col min="1795" max="1796" width="10.140625" style="1" bestFit="1" customWidth="1"/>
    <col min="1797" max="1798" width="8.42578125" style="1" bestFit="1" customWidth="1"/>
    <col min="1799" max="1799" width="9.42578125" style="1" bestFit="1" customWidth="1"/>
    <col min="1800" max="1800" width="9.42578125" style="1" customWidth="1"/>
    <col min="1801" max="1802" width="9.140625" style="1"/>
    <col min="1803" max="1803" width="44.28515625" style="1" customWidth="1"/>
    <col min="1804" max="1805" width="10.140625" style="1" bestFit="1" customWidth="1"/>
    <col min="1806" max="1806" width="8.42578125" style="1" bestFit="1" customWidth="1"/>
    <col min="1807" max="1807" width="7" style="1" bestFit="1" customWidth="1"/>
    <col min="1808" max="1808" width="9.42578125" style="1" bestFit="1" customWidth="1"/>
    <col min="1809" max="2048" width="9.140625" style="1"/>
    <col min="2049" max="2049" width="17.28515625" style="1" bestFit="1" customWidth="1"/>
    <col min="2050" max="2050" width="60.7109375" style="1" bestFit="1" customWidth="1"/>
    <col min="2051" max="2052" width="10.140625" style="1" bestFit="1" customWidth="1"/>
    <col min="2053" max="2054" width="8.42578125" style="1" bestFit="1" customWidth="1"/>
    <col min="2055" max="2055" width="9.42578125" style="1" bestFit="1" customWidth="1"/>
    <col min="2056" max="2056" width="9.42578125" style="1" customWidth="1"/>
    <col min="2057" max="2058" width="9.140625" style="1"/>
    <col min="2059" max="2059" width="44.28515625" style="1" customWidth="1"/>
    <col min="2060" max="2061" width="10.140625" style="1" bestFit="1" customWidth="1"/>
    <col min="2062" max="2062" width="8.42578125" style="1" bestFit="1" customWidth="1"/>
    <col min="2063" max="2063" width="7" style="1" bestFit="1" customWidth="1"/>
    <col min="2064" max="2064" width="9.42578125" style="1" bestFit="1" customWidth="1"/>
    <col min="2065" max="2304" width="9.140625" style="1"/>
    <col min="2305" max="2305" width="17.28515625" style="1" bestFit="1" customWidth="1"/>
    <col min="2306" max="2306" width="60.7109375" style="1" bestFit="1" customWidth="1"/>
    <col min="2307" max="2308" width="10.140625" style="1" bestFit="1" customWidth="1"/>
    <col min="2309" max="2310" width="8.42578125" style="1" bestFit="1" customWidth="1"/>
    <col min="2311" max="2311" width="9.42578125" style="1" bestFit="1" customWidth="1"/>
    <col min="2312" max="2312" width="9.42578125" style="1" customWidth="1"/>
    <col min="2313" max="2314" width="9.140625" style="1"/>
    <col min="2315" max="2315" width="44.28515625" style="1" customWidth="1"/>
    <col min="2316" max="2317" width="10.140625" style="1" bestFit="1" customWidth="1"/>
    <col min="2318" max="2318" width="8.42578125" style="1" bestFit="1" customWidth="1"/>
    <col min="2319" max="2319" width="7" style="1" bestFit="1" customWidth="1"/>
    <col min="2320" max="2320" width="9.42578125" style="1" bestFit="1" customWidth="1"/>
    <col min="2321" max="2560" width="9.140625" style="1"/>
    <col min="2561" max="2561" width="17.28515625" style="1" bestFit="1" customWidth="1"/>
    <col min="2562" max="2562" width="60.7109375" style="1" bestFit="1" customWidth="1"/>
    <col min="2563" max="2564" width="10.140625" style="1" bestFit="1" customWidth="1"/>
    <col min="2565" max="2566" width="8.42578125" style="1" bestFit="1" customWidth="1"/>
    <col min="2567" max="2567" width="9.42578125" style="1" bestFit="1" customWidth="1"/>
    <col min="2568" max="2568" width="9.42578125" style="1" customWidth="1"/>
    <col min="2569" max="2570" width="9.140625" style="1"/>
    <col min="2571" max="2571" width="44.28515625" style="1" customWidth="1"/>
    <col min="2572" max="2573" width="10.140625" style="1" bestFit="1" customWidth="1"/>
    <col min="2574" max="2574" width="8.42578125" style="1" bestFit="1" customWidth="1"/>
    <col min="2575" max="2575" width="7" style="1" bestFit="1" customWidth="1"/>
    <col min="2576" max="2576" width="9.42578125" style="1" bestFit="1" customWidth="1"/>
    <col min="2577" max="2816" width="9.140625" style="1"/>
    <col min="2817" max="2817" width="17.28515625" style="1" bestFit="1" customWidth="1"/>
    <col min="2818" max="2818" width="60.7109375" style="1" bestFit="1" customWidth="1"/>
    <col min="2819" max="2820" width="10.140625" style="1" bestFit="1" customWidth="1"/>
    <col min="2821" max="2822" width="8.42578125" style="1" bestFit="1" customWidth="1"/>
    <col min="2823" max="2823" width="9.42578125" style="1" bestFit="1" customWidth="1"/>
    <col min="2824" max="2824" width="9.42578125" style="1" customWidth="1"/>
    <col min="2825" max="2826" width="9.140625" style="1"/>
    <col min="2827" max="2827" width="44.28515625" style="1" customWidth="1"/>
    <col min="2828" max="2829" width="10.140625" style="1" bestFit="1" customWidth="1"/>
    <col min="2830" max="2830" width="8.42578125" style="1" bestFit="1" customWidth="1"/>
    <col min="2831" max="2831" width="7" style="1" bestFit="1" customWidth="1"/>
    <col min="2832" max="2832" width="9.42578125" style="1" bestFit="1" customWidth="1"/>
    <col min="2833" max="3072" width="9.140625" style="1"/>
    <col min="3073" max="3073" width="17.28515625" style="1" bestFit="1" customWidth="1"/>
    <col min="3074" max="3074" width="60.7109375" style="1" bestFit="1" customWidth="1"/>
    <col min="3075" max="3076" width="10.140625" style="1" bestFit="1" customWidth="1"/>
    <col min="3077" max="3078" width="8.42578125" style="1" bestFit="1" customWidth="1"/>
    <col min="3079" max="3079" width="9.42578125" style="1" bestFit="1" customWidth="1"/>
    <col min="3080" max="3080" width="9.42578125" style="1" customWidth="1"/>
    <col min="3081" max="3082" width="9.140625" style="1"/>
    <col min="3083" max="3083" width="44.28515625" style="1" customWidth="1"/>
    <col min="3084" max="3085" width="10.140625" style="1" bestFit="1" customWidth="1"/>
    <col min="3086" max="3086" width="8.42578125" style="1" bestFit="1" customWidth="1"/>
    <col min="3087" max="3087" width="7" style="1" bestFit="1" customWidth="1"/>
    <col min="3088" max="3088" width="9.42578125" style="1" bestFit="1" customWidth="1"/>
    <col min="3089" max="3328" width="9.140625" style="1"/>
    <col min="3329" max="3329" width="17.28515625" style="1" bestFit="1" customWidth="1"/>
    <col min="3330" max="3330" width="60.7109375" style="1" bestFit="1" customWidth="1"/>
    <col min="3331" max="3332" width="10.140625" style="1" bestFit="1" customWidth="1"/>
    <col min="3333" max="3334" width="8.42578125" style="1" bestFit="1" customWidth="1"/>
    <col min="3335" max="3335" width="9.42578125" style="1" bestFit="1" customWidth="1"/>
    <col min="3336" max="3336" width="9.42578125" style="1" customWidth="1"/>
    <col min="3337" max="3338" width="9.140625" style="1"/>
    <col min="3339" max="3339" width="44.28515625" style="1" customWidth="1"/>
    <col min="3340" max="3341" width="10.140625" style="1" bestFit="1" customWidth="1"/>
    <col min="3342" max="3342" width="8.42578125" style="1" bestFit="1" customWidth="1"/>
    <col min="3343" max="3343" width="7" style="1" bestFit="1" customWidth="1"/>
    <col min="3344" max="3344" width="9.42578125" style="1" bestFit="1" customWidth="1"/>
    <col min="3345" max="3584" width="9.140625" style="1"/>
    <col min="3585" max="3585" width="17.28515625" style="1" bestFit="1" customWidth="1"/>
    <col min="3586" max="3586" width="60.7109375" style="1" bestFit="1" customWidth="1"/>
    <col min="3587" max="3588" width="10.140625" style="1" bestFit="1" customWidth="1"/>
    <col min="3589" max="3590" width="8.42578125" style="1" bestFit="1" customWidth="1"/>
    <col min="3591" max="3591" width="9.42578125" style="1" bestFit="1" customWidth="1"/>
    <col min="3592" max="3592" width="9.42578125" style="1" customWidth="1"/>
    <col min="3593" max="3594" width="9.140625" style="1"/>
    <col min="3595" max="3595" width="44.28515625" style="1" customWidth="1"/>
    <col min="3596" max="3597" width="10.140625" style="1" bestFit="1" customWidth="1"/>
    <col min="3598" max="3598" width="8.42578125" style="1" bestFit="1" customWidth="1"/>
    <col min="3599" max="3599" width="7" style="1" bestFit="1" customWidth="1"/>
    <col min="3600" max="3600" width="9.42578125" style="1" bestFit="1" customWidth="1"/>
    <col min="3601" max="3840" width="9.140625" style="1"/>
    <col min="3841" max="3841" width="17.28515625" style="1" bestFit="1" customWidth="1"/>
    <col min="3842" max="3842" width="60.7109375" style="1" bestFit="1" customWidth="1"/>
    <col min="3843" max="3844" width="10.140625" style="1" bestFit="1" customWidth="1"/>
    <col min="3845" max="3846" width="8.42578125" style="1" bestFit="1" customWidth="1"/>
    <col min="3847" max="3847" width="9.42578125" style="1" bestFit="1" customWidth="1"/>
    <col min="3848" max="3848" width="9.42578125" style="1" customWidth="1"/>
    <col min="3849" max="3850" width="9.140625" style="1"/>
    <col min="3851" max="3851" width="44.28515625" style="1" customWidth="1"/>
    <col min="3852" max="3853" width="10.140625" style="1" bestFit="1" customWidth="1"/>
    <col min="3854" max="3854" width="8.42578125" style="1" bestFit="1" customWidth="1"/>
    <col min="3855" max="3855" width="7" style="1" bestFit="1" customWidth="1"/>
    <col min="3856" max="3856" width="9.42578125" style="1" bestFit="1" customWidth="1"/>
    <col min="3857" max="4096" width="9.140625" style="1"/>
    <col min="4097" max="4097" width="17.28515625" style="1" bestFit="1" customWidth="1"/>
    <col min="4098" max="4098" width="60.7109375" style="1" bestFit="1" customWidth="1"/>
    <col min="4099" max="4100" width="10.140625" style="1" bestFit="1" customWidth="1"/>
    <col min="4101" max="4102" width="8.42578125" style="1" bestFit="1" customWidth="1"/>
    <col min="4103" max="4103" width="9.42578125" style="1" bestFit="1" customWidth="1"/>
    <col min="4104" max="4104" width="9.42578125" style="1" customWidth="1"/>
    <col min="4105" max="4106" width="9.140625" style="1"/>
    <col min="4107" max="4107" width="44.28515625" style="1" customWidth="1"/>
    <col min="4108" max="4109" width="10.140625" style="1" bestFit="1" customWidth="1"/>
    <col min="4110" max="4110" width="8.42578125" style="1" bestFit="1" customWidth="1"/>
    <col min="4111" max="4111" width="7" style="1" bestFit="1" customWidth="1"/>
    <col min="4112" max="4112" width="9.42578125" style="1" bestFit="1" customWidth="1"/>
    <col min="4113" max="4352" width="9.140625" style="1"/>
    <col min="4353" max="4353" width="17.28515625" style="1" bestFit="1" customWidth="1"/>
    <col min="4354" max="4354" width="60.7109375" style="1" bestFit="1" customWidth="1"/>
    <col min="4355" max="4356" width="10.140625" style="1" bestFit="1" customWidth="1"/>
    <col min="4357" max="4358" width="8.42578125" style="1" bestFit="1" customWidth="1"/>
    <col min="4359" max="4359" width="9.42578125" style="1" bestFit="1" customWidth="1"/>
    <col min="4360" max="4360" width="9.42578125" style="1" customWidth="1"/>
    <col min="4361" max="4362" width="9.140625" style="1"/>
    <col min="4363" max="4363" width="44.28515625" style="1" customWidth="1"/>
    <col min="4364" max="4365" width="10.140625" style="1" bestFit="1" customWidth="1"/>
    <col min="4366" max="4366" width="8.42578125" style="1" bestFit="1" customWidth="1"/>
    <col min="4367" max="4367" width="7" style="1" bestFit="1" customWidth="1"/>
    <col min="4368" max="4368" width="9.42578125" style="1" bestFit="1" customWidth="1"/>
    <col min="4369" max="4608" width="9.140625" style="1"/>
    <col min="4609" max="4609" width="17.28515625" style="1" bestFit="1" customWidth="1"/>
    <col min="4610" max="4610" width="60.7109375" style="1" bestFit="1" customWidth="1"/>
    <col min="4611" max="4612" width="10.140625" style="1" bestFit="1" customWidth="1"/>
    <col min="4613" max="4614" width="8.42578125" style="1" bestFit="1" customWidth="1"/>
    <col min="4615" max="4615" width="9.42578125" style="1" bestFit="1" customWidth="1"/>
    <col min="4616" max="4616" width="9.42578125" style="1" customWidth="1"/>
    <col min="4617" max="4618" width="9.140625" style="1"/>
    <col min="4619" max="4619" width="44.28515625" style="1" customWidth="1"/>
    <col min="4620" max="4621" width="10.140625" style="1" bestFit="1" customWidth="1"/>
    <col min="4622" max="4622" width="8.42578125" style="1" bestFit="1" customWidth="1"/>
    <col min="4623" max="4623" width="7" style="1" bestFit="1" customWidth="1"/>
    <col min="4624" max="4624" width="9.42578125" style="1" bestFit="1" customWidth="1"/>
    <col min="4625" max="4864" width="9.140625" style="1"/>
    <col min="4865" max="4865" width="17.28515625" style="1" bestFit="1" customWidth="1"/>
    <col min="4866" max="4866" width="60.7109375" style="1" bestFit="1" customWidth="1"/>
    <col min="4867" max="4868" width="10.140625" style="1" bestFit="1" customWidth="1"/>
    <col min="4869" max="4870" width="8.42578125" style="1" bestFit="1" customWidth="1"/>
    <col min="4871" max="4871" width="9.42578125" style="1" bestFit="1" customWidth="1"/>
    <col min="4872" max="4872" width="9.42578125" style="1" customWidth="1"/>
    <col min="4873" max="4874" width="9.140625" style="1"/>
    <col min="4875" max="4875" width="44.28515625" style="1" customWidth="1"/>
    <col min="4876" max="4877" width="10.140625" style="1" bestFit="1" customWidth="1"/>
    <col min="4878" max="4878" width="8.42578125" style="1" bestFit="1" customWidth="1"/>
    <col min="4879" max="4879" width="7" style="1" bestFit="1" customWidth="1"/>
    <col min="4880" max="4880" width="9.42578125" style="1" bestFit="1" customWidth="1"/>
    <col min="4881" max="5120" width="9.140625" style="1"/>
    <col min="5121" max="5121" width="17.28515625" style="1" bestFit="1" customWidth="1"/>
    <col min="5122" max="5122" width="60.7109375" style="1" bestFit="1" customWidth="1"/>
    <col min="5123" max="5124" width="10.140625" style="1" bestFit="1" customWidth="1"/>
    <col min="5125" max="5126" width="8.42578125" style="1" bestFit="1" customWidth="1"/>
    <col min="5127" max="5127" width="9.42578125" style="1" bestFit="1" customWidth="1"/>
    <col min="5128" max="5128" width="9.42578125" style="1" customWidth="1"/>
    <col min="5129" max="5130" width="9.140625" style="1"/>
    <col min="5131" max="5131" width="44.28515625" style="1" customWidth="1"/>
    <col min="5132" max="5133" width="10.140625" style="1" bestFit="1" customWidth="1"/>
    <col min="5134" max="5134" width="8.42578125" style="1" bestFit="1" customWidth="1"/>
    <col min="5135" max="5135" width="7" style="1" bestFit="1" customWidth="1"/>
    <col min="5136" max="5136" width="9.42578125" style="1" bestFit="1" customWidth="1"/>
    <col min="5137" max="5376" width="9.140625" style="1"/>
    <col min="5377" max="5377" width="17.28515625" style="1" bestFit="1" customWidth="1"/>
    <col min="5378" max="5378" width="60.7109375" style="1" bestFit="1" customWidth="1"/>
    <col min="5379" max="5380" width="10.140625" style="1" bestFit="1" customWidth="1"/>
    <col min="5381" max="5382" width="8.42578125" style="1" bestFit="1" customWidth="1"/>
    <col min="5383" max="5383" width="9.42578125" style="1" bestFit="1" customWidth="1"/>
    <col min="5384" max="5384" width="9.42578125" style="1" customWidth="1"/>
    <col min="5385" max="5386" width="9.140625" style="1"/>
    <col min="5387" max="5387" width="44.28515625" style="1" customWidth="1"/>
    <col min="5388" max="5389" width="10.140625" style="1" bestFit="1" customWidth="1"/>
    <col min="5390" max="5390" width="8.42578125" style="1" bestFit="1" customWidth="1"/>
    <col min="5391" max="5391" width="7" style="1" bestFit="1" customWidth="1"/>
    <col min="5392" max="5392" width="9.42578125" style="1" bestFit="1" customWidth="1"/>
    <col min="5393" max="5632" width="9.140625" style="1"/>
    <col min="5633" max="5633" width="17.28515625" style="1" bestFit="1" customWidth="1"/>
    <col min="5634" max="5634" width="60.7109375" style="1" bestFit="1" customWidth="1"/>
    <col min="5635" max="5636" width="10.140625" style="1" bestFit="1" customWidth="1"/>
    <col min="5637" max="5638" width="8.42578125" style="1" bestFit="1" customWidth="1"/>
    <col min="5639" max="5639" width="9.42578125" style="1" bestFit="1" customWidth="1"/>
    <col min="5640" max="5640" width="9.42578125" style="1" customWidth="1"/>
    <col min="5641" max="5642" width="9.140625" style="1"/>
    <col min="5643" max="5643" width="44.28515625" style="1" customWidth="1"/>
    <col min="5644" max="5645" width="10.140625" style="1" bestFit="1" customWidth="1"/>
    <col min="5646" max="5646" width="8.42578125" style="1" bestFit="1" customWidth="1"/>
    <col min="5647" max="5647" width="7" style="1" bestFit="1" customWidth="1"/>
    <col min="5648" max="5648" width="9.42578125" style="1" bestFit="1" customWidth="1"/>
    <col min="5649" max="5888" width="9.140625" style="1"/>
    <col min="5889" max="5889" width="17.28515625" style="1" bestFit="1" customWidth="1"/>
    <col min="5890" max="5890" width="60.7109375" style="1" bestFit="1" customWidth="1"/>
    <col min="5891" max="5892" width="10.140625" style="1" bestFit="1" customWidth="1"/>
    <col min="5893" max="5894" width="8.42578125" style="1" bestFit="1" customWidth="1"/>
    <col min="5895" max="5895" width="9.42578125" style="1" bestFit="1" customWidth="1"/>
    <col min="5896" max="5896" width="9.42578125" style="1" customWidth="1"/>
    <col min="5897" max="5898" width="9.140625" style="1"/>
    <col min="5899" max="5899" width="44.28515625" style="1" customWidth="1"/>
    <col min="5900" max="5901" width="10.140625" style="1" bestFit="1" customWidth="1"/>
    <col min="5902" max="5902" width="8.42578125" style="1" bestFit="1" customWidth="1"/>
    <col min="5903" max="5903" width="7" style="1" bestFit="1" customWidth="1"/>
    <col min="5904" max="5904" width="9.42578125" style="1" bestFit="1" customWidth="1"/>
    <col min="5905" max="6144" width="9.140625" style="1"/>
    <col min="6145" max="6145" width="17.28515625" style="1" bestFit="1" customWidth="1"/>
    <col min="6146" max="6146" width="60.7109375" style="1" bestFit="1" customWidth="1"/>
    <col min="6147" max="6148" width="10.140625" style="1" bestFit="1" customWidth="1"/>
    <col min="6149" max="6150" width="8.42578125" style="1" bestFit="1" customWidth="1"/>
    <col min="6151" max="6151" width="9.42578125" style="1" bestFit="1" customWidth="1"/>
    <col min="6152" max="6152" width="9.42578125" style="1" customWidth="1"/>
    <col min="6153" max="6154" width="9.140625" style="1"/>
    <col min="6155" max="6155" width="44.28515625" style="1" customWidth="1"/>
    <col min="6156" max="6157" width="10.140625" style="1" bestFit="1" customWidth="1"/>
    <col min="6158" max="6158" width="8.42578125" style="1" bestFit="1" customWidth="1"/>
    <col min="6159" max="6159" width="7" style="1" bestFit="1" customWidth="1"/>
    <col min="6160" max="6160" width="9.42578125" style="1" bestFit="1" customWidth="1"/>
    <col min="6161" max="6400" width="9.140625" style="1"/>
    <col min="6401" max="6401" width="17.28515625" style="1" bestFit="1" customWidth="1"/>
    <col min="6402" max="6402" width="60.7109375" style="1" bestFit="1" customWidth="1"/>
    <col min="6403" max="6404" width="10.140625" style="1" bestFit="1" customWidth="1"/>
    <col min="6405" max="6406" width="8.42578125" style="1" bestFit="1" customWidth="1"/>
    <col min="6407" max="6407" width="9.42578125" style="1" bestFit="1" customWidth="1"/>
    <col min="6408" max="6408" width="9.42578125" style="1" customWidth="1"/>
    <col min="6409" max="6410" width="9.140625" style="1"/>
    <col min="6411" max="6411" width="44.28515625" style="1" customWidth="1"/>
    <col min="6412" max="6413" width="10.140625" style="1" bestFit="1" customWidth="1"/>
    <col min="6414" max="6414" width="8.42578125" style="1" bestFit="1" customWidth="1"/>
    <col min="6415" max="6415" width="7" style="1" bestFit="1" customWidth="1"/>
    <col min="6416" max="6416" width="9.42578125" style="1" bestFit="1" customWidth="1"/>
    <col min="6417" max="6656" width="9.140625" style="1"/>
    <col min="6657" max="6657" width="17.28515625" style="1" bestFit="1" customWidth="1"/>
    <col min="6658" max="6658" width="60.7109375" style="1" bestFit="1" customWidth="1"/>
    <col min="6659" max="6660" width="10.140625" style="1" bestFit="1" customWidth="1"/>
    <col min="6661" max="6662" width="8.42578125" style="1" bestFit="1" customWidth="1"/>
    <col min="6663" max="6663" width="9.42578125" style="1" bestFit="1" customWidth="1"/>
    <col min="6664" max="6664" width="9.42578125" style="1" customWidth="1"/>
    <col min="6665" max="6666" width="9.140625" style="1"/>
    <col min="6667" max="6667" width="44.28515625" style="1" customWidth="1"/>
    <col min="6668" max="6669" width="10.140625" style="1" bestFit="1" customWidth="1"/>
    <col min="6670" max="6670" width="8.42578125" style="1" bestFit="1" customWidth="1"/>
    <col min="6671" max="6671" width="7" style="1" bestFit="1" customWidth="1"/>
    <col min="6672" max="6672" width="9.42578125" style="1" bestFit="1" customWidth="1"/>
    <col min="6673" max="6912" width="9.140625" style="1"/>
    <col min="6913" max="6913" width="17.28515625" style="1" bestFit="1" customWidth="1"/>
    <col min="6914" max="6914" width="60.7109375" style="1" bestFit="1" customWidth="1"/>
    <col min="6915" max="6916" width="10.140625" style="1" bestFit="1" customWidth="1"/>
    <col min="6917" max="6918" width="8.42578125" style="1" bestFit="1" customWidth="1"/>
    <col min="6919" max="6919" width="9.42578125" style="1" bestFit="1" customWidth="1"/>
    <col min="6920" max="6920" width="9.42578125" style="1" customWidth="1"/>
    <col min="6921" max="6922" width="9.140625" style="1"/>
    <col min="6923" max="6923" width="44.28515625" style="1" customWidth="1"/>
    <col min="6924" max="6925" width="10.140625" style="1" bestFit="1" customWidth="1"/>
    <col min="6926" max="6926" width="8.42578125" style="1" bestFit="1" customWidth="1"/>
    <col min="6927" max="6927" width="7" style="1" bestFit="1" customWidth="1"/>
    <col min="6928" max="6928" width="9.42578125" style="1" bestFit="1" customWidth="1"/>
    <col min="6929" max="7168" width="9.140625" style="1"/>
    <col min="7169" max="7169" width="17.28515625" style="1" bestFit="1" customWidth="1"/>
    <col min="7170" max="7170" width="60.7109375" style="1" bestFit="1" customWidth="1"/>
    <col min="7171" max="7172" width="10.140625" style="1" bestFit="1" customWidth="1"/>
    <col min="7173" max="7174" width="8.42578125" style="1" bestFit="1" customWidth="1"/>
    <col min="7175" max="7175" width="9.42578125" style="1" bestFit="1" customWidth="1"/>
    <col min="7176" max="7176" width="9.42578125" style="1" customWidth="1"/>
    <col min="7177" max="7178" width="9.140625" style="1"/>
    <col min="7179" max="7179" width="44.28515625" style="1" customWidth="1"/>
    <col min="7180" max="7181" width="10.140625" style="1" bestFit="1" customWidth="1"/>
    <col min="7182" max="7182" width="8.42578125" style="1" bestFit="1" customWidth="1"/>
    <col min="7183" max="7183" width="7" style="1" bestFit="1" customWidth="1"/>
    <col min="7184" max="7184" width="9.42578125" style="1" bestFit="1" customWidth="1"/>
    <col min="7185" max="7424" width="9.140625" style="1"/>
    <col min="7425" max="7425" width="17.28515625" style="1" bestFit="1" customWidth="1"/>
    <col min="7426" max="7426" width="60.7109375" style="1" bestFit="1" customWidth="1"/>
    <col min="7427" max="7428" width="10.140625" style="1" bestFit="1" customWidth="1"/>
    <col min="7429" max="7430" width="8.42578125" style="1" bestFit="1" customWidth="1"/>
    <col min="7431" max="7431" width="9.42578125" style="1" bestFit="1" customWidth="1"/>
    <col min="7432" max="7432" width="9.42578125" style="1" customWidth="1"/>
    <col min="7433" max="7434" width="9.140625" style="1"/>
    <col min="7435" max="7435" width="44.28515625" style="1" customWidth="1"/>
    <col min="7436" max="7437" width="10.140625" style="1" bestFit="1" customWidth="1"/>
    <col min="7438" max="7438" width="8.42578125" style="1" bestFit="1" customWidth="1"/>
    <col min="7439" max="7439" width="7" style="1" bestFit="1" customWidth="1"/>
    <col min="7440" max="7440" width="9.42578125" style="1" bestFit="1" customWidth="1"/>
    <col min="7441" max="7680" width="9.140625" style="1"/>
    <col min="7681" max="7681" width="17.28515625" style="1" bestFit="1" customWidth="1"/>
    <col min="7682" max="7682" width="60.7109375" style="1" bestFit="1" customWidth="1"/>
    <col min="7683" max="7684" width="10.140625" style="1" bestFit="1" customWidth="1"/>
    <col min="7685" max="7686" width="8.42578125" style="1" bestFit="1" customWidth="1"/>
    <col min="7687" max="7687" width="9.42578125" style="1" bestFit="1" customWidth="1"/>
    <col min="7688" max="7688" width="9.42578125" style="1" customWidth="1"/>
    <col min="7689" max="7690" width="9.140625" style="1"/>
    <col min="7691" max="7691" width="44.28515625" style="1" customWidth="1"/>
    <col min="7692" max="7693" width="10.140625" style="1" bestFit="1" customWidth="1"/>
    <col min="7694" max="7694" width="8.42578125" style="1" bestFit="1" customWidth="1"/>
    <col min="7695" max="7695" width="7" style="1" bestFit="1" customWidth="1"/>
    <col min="7696" max="7696" width="9.42578125" style="1" bestFit="1" customWidth="1"/>
    <col min="7697" max="7936" width="9.140625" style="1"/>
    <col min="7937" max="7937" width="17.28515625" style="1" bestFit="1" customWidth="1"/>
    <col min="7938" max="7938" width="60.7109375" style="1" bestFit="1" customWidth="1"/>
    <col min="7939" max="7940" width="10.140625" style="1" bestFit="1" customWidth="1"/>
    <col min="7941" max="7942" width="8.42578125" style="1" bestFit="1" customWidth="1"/>
    <col min="7943" max="7943" width="9.42578125" style="1" bestFit="1" customWidth="1"/>
    <col min="7944" max="7944" width="9.42578125" style="1" customWidth="1"/>
    <col min="7945" max="7946" width="9.140625" style="1"/>
    <col min="7947" max="7947" width="44.28515625" style="1" customWidth="1"/>
    <col min="7948" max="7949" width="10.140625" style="1" bestFit="1" customWidth="1"/>
    <col min="7950" max="7950" width="8.42578125" style="1" bestFit="1" customWidth="1"/>
    <col min="7951" max="7951" width="7" style="1" bestFit="1" customWidth="1"/>
    <col min="7952" max="7952" width="9.42578125" style="1" bestFit="1" customWidth="1"/>
    <col min="7953" max="8192" width="9.140625" style="1"/>
    <col min="8193" max="8193" width="17.28515625" style="1" bestFit="1" customWidth="1"/>
    <col min="8194" max="8194" width="60.7109375" style="1" bestFit="1" customWidth="1"/>
    <col min="8195" max="8196" width="10.140625" style="1" bestFit="1" customWidth="1"/>
    <col min="8197" max="8198" width="8.42578125" style="1" bestFit="1" customWidth="1"/>
    <col min="8199" max="8199" width="9.42578125" style="1" bestFit="1" customWidth="1"/>
    <col min="8200" max="8200" width="9.42578125" style="1" customWidth="1"/>
    <col min="8201" max="8202" width="9.140625" style="1"/>
    <col min="8203" max="8203" width="44.28515625" style="1" customWidth="1"/>
    <col min="8204" max="8205" width="10.140625" style="1" bestFit="1" customWidth="1"/>
    <col min="8206" max="8206" width="8.42578125" style="1" bestFit="1" customWidth="1"/>
    <col min="8207" max="8207" width="7" style="1" bestFit="1" customWidth="1"/>
    <col min="8208" max="8208" width="9.42578125" style="1" bestFit="1" customWidth="1"/>
    <col min="8209" max="8448" width="9.140625" style="1"/>
    <col min="8449" max="8449" width="17.28515625" style="1" bestFit="1" customWidth="1"/>
    <col min="8450" max="8450" width="60.7109375" style="1" bestFit="1" customWidth="1"/>
    <col min="8451" max="8452" width="10.140625" style="1" bestFit="1" customWidth="1"/>
    <col min="8453" max="8454" width="8.42578125" style="1" bestFit="1" customWidth="1"/>
    <col min="8455" max="8455" width="9.42578125" style="1" bestFit="1" customWidth="1"/>
    <col min="8456" max="8456" width="9.42578125" style="1" customWidth="1"/>
    <col min="8457" max="8458" width="9.140625" style="1"/>
    <col min="8459" max="8459" width="44.28515625" style="1" customWidth="1"/>
    <col min="8460" max="8461" width="10.140625" style="1" bestFit="1" customWidth="1"/>
    <col min="8462" max="8462" width="8.42578125" style="1" bestFit="1" customWidth="1"/>
    <col min="8463" max="8463" width="7" style="1" bestFit="1" customWidth="1"/>
    <col min="8464" max="8464" width="9.42578125" style="1" bestFit="1" customWidth="1"/>
    <col min="8465" max="8704" width="9.140625" style="1"/>
    <col min="8705" max="8705" width="17.28515625" style="1" bestFit="1" customWidth="1"/>
    <col min="8706" max="8706" width="60.7109375" style="1" bestFit="1" customWidth="1"/>
    <col min="8707" max="8708" width="10.140625" style="1" bestFit="1" customWidth="1"/>
    <col min="8709" max="8710" width="8.42578125" style="1" bestFit="1" customWidth="1"/>
    <col min="8711" max="8711" width="9.42578125" style="1" bestFit="1" customWidth="1"/>
    <col min="8712" max="8712" width="9.42578125" style="1" customWidth="1"/>
    <col min="8713" max="8714" width="9.140625" style="1"/>
    <col min="8715" max="8715" width="44.28515625" style="1" customWidth="1"/>
    <col min="8716" max="8717" width="10.140625" style="1" bestFit="1" customWidth="1"/>
    <col min="8718" max="8718" width="8.42578125" style="1" bestFit="1" customWidth="1"/>
    <col min="8719" max="8719" width="7" style="1" bestFit="1" customWidth="1"/>
    <col min="8720" max="8720" width="9.42578125" style="1" bestFit="1" customWidth="1"/>
    <col min="8721" max="8960" width="9.140625" style="1"/>
    <col min="8961" max="8961" width="17.28515625" style="1" bestFit="1" customWidth="1"/>
    <col min="8962" max="8962" width="60.7109375" style="1" bestFit="1" customWidth="1"/>
    <col min="8963" max="8964" width="10.140625" style="1" bestFit="1" customWidth="1"/>
    <col min="8965" max="8966" width="8.42578125" style="1" bestFit="1" customWidth="1"/>
    <col min="8967" max="8967" width="9.42578125" style="1" bestFit="1" customWidth="1"/>
    <col min="8968" max="8968" width="9.42578125" style="1" customWidth="1"/>
    <col min="8969" max="8970" width="9.140625" style="1"/>
    <col min="8971" max="8971" width="44.28515625" style="1" customWidth="1"/>
    <col min="8972" max="8973" width="10.140625" style="1" bestFit="1" customWidth="1"/>
    <col min="8974" max="8974" width="8.42578125" style="1" bestFit="1" customWidth="1"/>
    <col min="8975" max="8975" width="7" style="1" bestFit="1" customWidth="1"/>
    <col min="8976" max="8976" width="9.42578125" style="1" bestFit="1" customWidth="1"/>
    <col min="8977" max="9216" width="9.140625" style="1"/>
    <col min="9217" max="9217" width="17.28515625" style="1" bestFit="1" customWidth="1"/>
    <col min="9218" max="9218" width="60.7109375" style="1" bestFit="1" customWidth="1"/>
    <col min="9219" max="9220" width="10.140625" style="1" bestFit="1" customWidth="1"/>
    <col min="9221" max="9222" width="8.42578125" style="1" bestFit="1" customWidth="1"/>
    <col min="9223" max="9223" width="9.42578125" style="1" bestFit="1" customWidth="1"/>
    <col min="9224" max="9224" width="9.42578125" style="1" customWidth="1"/>
    <col min="9225" max="9226" width="9.140625" style="1"/>
    <col min="9227" max="9227" width="44.28515625" style="1" customWidth="1"/>
    <col min="9228" max="9229" width="10.140625" style="1" bestFit="1" customWidth="1"/>
    <col min="9230" max="9230" width="8.42578125" style="1" bestFit="1" customWidth="1"/>
    <col min="9231" max="9231" width="7" style="1" bestFit="1" customWidth="1"/>
    <col min="9232" max="9232" width="9.42578125" style="1" bestFit="1" customWidth="1"/>
    <col min="9233" max="9472" width="9.140625" style="1"/>
    <col min="9473" max="9473" width="17.28515625" style="1" bestFit="1" customWidth="1"/>
    <col min="9474" max="9474" width="60.7109375" style="1" bestFit="1" customWidth="1"/>
    <col min="9475" max="9476" width="10.140625" style="1" bestFit="1" customWidth="1"/>
    <col min="9477" max="9478" width="8.42578125" style="1" bestFit="1" customWidth="1"/>
    <col min="9479" max="9479" width="9.42578125" style="1" bestFit="1" customWidth="1"/>
    <col min="9480" max="9480" width="9.42578125" style="1" customWidth="1"/>
    <col min="9481" max="9482" width="9.140625" style="1"/>
    <col min="9483" max="9483" width="44.28515625" style="1" customWidth="1"/>
    <col min="9484" max="9485" width="10.140625" style="1" bestFit="1" customWidth="1"/>
    <col min="9486" max="9486" width="8.42578125" style="1" bestFit="1" customWidth="1"/>
    <col min="9487" max="9487" width="7" style="1" bestFit="1" customWidth="1"/>
    <col min="9488" max="9488" width="9.42578125" style="1" bestFit="1" customWidth="1"/>
    <col min="9489" max="9728" width="9.140625" style="1"/>
    <col min="9729" max="9729" width="17.28515625" style="1" bestFit="1" customWidth="1"/>
    <col min="9730" max="9730" width="60.7109375" style="1" bestFit="1" customWidth="1"/>
    <col min="9731" max="9732" width="10.140625" style="1" bestFit="1" customWidth="1"/>
    <col min="9733" max="9734" width="8.42578125" style="1" bestFit="1" customWidth="1"/>
    <col min="9735" max="9735" width="9.42578125" style="1" bestFit="1" customWidth="1"/>
    <col min="9736" max="9736" width="9.42578125" style="1" customWidth="1"/>
    <col min="9737" max="9738" width="9.140625" style="1"/>
    <col min="9739" max="9739" width="44.28515625" style="1" customWidth="1"/>
    <col min="9740" max="9741" width="10.140625" style="1" bestFit="1" customWidth="1"/>
    <col min="9742" max="9742" width="8.42578125" style="1" bestFit="1" customWidth="1"/>
    <col min="9743" max="9743" width="7" style="1" bestFit="1" customWidth="1"/>
    <col min="9744" max="9744" width="9.42578125" style="1" bestFit="1" customWidth="1"/>
    <col min="9745" max="9984" width="9.140625" style="1"/>
    <col min="9985" max="9985" width="17.28515625" style="1" bestFit="1" customWidth="1"/>
    <col min="9986" max="9986" width="60.7109375" style="1" bestFit="1" customWidth="1"/>
    <col min="9987" max="9988" width="10.140625" style="1" bestFit="1" customWidth="1"/>
    <col min="9989" max="9990" width="8.42578125" style="1" bestFit="1" customWidth="1"/>
    <col min="9991" max="9991" width="9.42578125" style="1" bestFit="1" customWidth="1"/>
    <col min="9992" max="9992" width="9.42578125" style="1" customWidth="1"/>
    <col min="9993" max="9994" width="9.140625" style="1"/>
    <col min="9995" max="9995" width="44.28515625" style="1" customWidth="1"/>
    <col min="9996" max="9997" width="10.140625" style="1" bestFit="1" customWidth="1"/>
    <col min="9998" max="9998" width="8.42578125" style="1" bestFit="1" customWidth="1"/>
    <col min="9999" max="9999" width="7" style="1" bestFit="1" customWidth="1"/>
    <col min="10000" max="10000" width="9.42578125" style="1" bestFit="1" customWidth="1"/>
    <col min="10001" max="10240" width="9.140625" style="1"/>
    <col min="10241" max="10241" width="17.28515625" style="1" bestFit="1" customWidth="1"/>
    <col min="10242" max="10242" width="60.7109375" style="1" bestFit="1" customWidth="1"/>
    <col min="10243" max="10244" width="10.140625" style="1" bestFit="1" customWidth="1"/>
    <col min="10245" max="10246" width="8.42578125" style="1" bestFit="1" customWidth="1"/>
    <col min="10247" max="10247" width="9.42578125" style="1" bestFit="1" customWidth="1"/>
    <col min="10248" max="10248" width="9.42578125" style="1" customWidth="1"/>
    <col min="10249" max="10250" width="9.140625" style="1"/>
    <col min="10251" max="10251" width="44.28515625" style="1" customWidth="1"/>
    <col min="10252" max="10253" width="10.140625" style="1" bestFit="1" customWidth="1"/>
    <col min="10254" max="10254" width="8.42578125" style="1" bestFit="1" customWidth="1"/>
    <col min="10255" max="10255" width="7" style="1" bestFit="1" customWidth="1"/>
    <col min="10256" max="10256" width="9.42578125" style="1" bestFit="1" customWidth="1"/>
    <col min="10257" max="10496" width="9.140625" style="1"/>
    <col min="10497" max="10497" width="17.28515625" style="1" bestFit="1" customWidth="1"/>
    <col min="10498" max="10498" width="60.7109375" style="1" bestFit="1" customWidth="1"/>
    <col min="10499" max="10500" width="10.140625" style="1" bestFit="1" customWidth="1"/>
    <col min="10501" max="10502" width="8.42578125" style="1" bestFit="1" customWidth="1"/>
    <col min="10503" max="10503" width="9.42578125" style="1" bestFit="1" customWidth="1"/>
    <col min="10504" max="10504" width="9.42578125" style="1" customWidth="1"/>
    <col min="10505" max="10506" width="9.140625" style="1"/>
    <col min="10507" max="10507" width="44.28515625" style="1" customWidth="1"/>
    <col min="10508" max="10509" width="10.140625" style="1" bestFit="1" customWidth="1"/>
    <col min="10510" max="10510" width="8.42578125" style="1" bestFit="1" customWidth="1"/>
    <col min="10511" max="10511" width="7" style="1" bestFit="1" customWidth="1"/>
    <col min="10512" max="10512" width="9.42578125" style="1" bestFit="1" customWidth="1"/>
    <col min="10513" max="10752" width="9.140625" style="1"/>
    <col min="10753" max="10753" width="17.28515625" style="1" bestFit="1" customWidth="1"/>
    <col min="10754" max="10754" width="60.7109375" style="1" bestFit="1" customWidth="1"/>
    <col min="10755" max="10756" width="10.140625" style="1" bestFit="1" customWidth="1"/>
    <col min="10757" max="10758" width="8.42578125" style="1" bestFit="1" customWidth="1"/>
    <col min="10759" max="10759" width="9.42578125" style="1" bestFit="1" customWidth="1"/>
    <col min="10760" max="10760" width="9.42578125" style="1" customWidth="1"/>
    <col min="10761" max="10762" width="9.140625" style="1"/>
    <col min="10763" max="10763" width="44.28515625" style="1" customWidth="1"/>
    <col min="10764" max="10765" width="10.140625" style="1" bestFit="1" customWidth="1"/>
    <col min="10766" max="10766" width="8.42578125" style="1" bestFit="1" customWidth="1"/>
    <col min="10767" max="10767" width="7" style="1" bestFit="1" customWidth="1"/>
    <col min="10768" max="10768" width="9.42578125" style="1" bestFit="1" customWidth="1"/>
    <col min="10769" max="11008" width="9.140625" style="1"/>
    <col min="11009" max="11009" width="17.28515625" style="1" bestFit="1" customWidth="1"/>
    <col min="11010" max="11010" width="60.7109375" style="1" bestFit="1" customWidth="1"/>
    <col min="11011" max="11012" width="10.140625" style="1" bestFit="1" customWidth="1"/>
    <col min="11013" max="11014" width="8.42578125" style="1" bestFit="1" customWidth="1"/>
    <col min="11015" max="11015" width="9.42578125" style="1" bestFit="1" customWidth="1"/>
    <col min="11016" max="11016" width="9.42578125" style="1" customWidth="1"/>
    <col min="11017" max="11018" width="9.140625" style="1"/>
    <col min="11019" max="11019" width="44.28515625" style="1" customWidth="1"/>
    <col min="11020" max="11021" width="10.140625" style="1" bestFit="1" customWidth="1"/>
    <col min="11022" max="11022" width="8.42578125" style="1" bestFit="1" customWidth="1"/>
    <col min="11023" max="11023" width="7" style="1" bestFit="1" customWidth="1"/>
    <col min="11024" max="11024" width="9.42578125" style="1" bestFit="1" customWidth="1"/>
    <col min="11025" max="11264" width="9.140625" style="1"/>
    <col min="11265" max="11265" width="17.28515625" style="1" bestFit="1" customWidth="1"/>
    <col min="11266" max="11266" width="60.7109375" style="1" bestFit="1" customWidth="1"/>
    <col min="11267" max="11268" width="10.140625" style="1" bestFit="1" customWidth="1"/>
    <col min="11269" max="11270" width="8.42578125" style="1" bestFit="1" customWidth="1"/>
    <col min="11271" max="11271" width="9.42578125" style="1" bestFit="1" customWidth="1"/>
    <col min="11272" max="11272" width="9.42578125" style="1" customWidth="1"/>
    <col min="11273" max="11274" width="9.140625" style="1"/>
    <col min="11275" max="11275" width="44.28515625" style="1" customWidth="1"/>
    <col min="11276" max="11277" width="10.140625" style="1" bestFit="1" customWidth="1"/>
    <col min="11278" max="11278" width="8.42578125" style="1" bestFit="1" customWidth="1"/>
    <col min="11279" max="11279" width="7" style="1" bestFit="1" customWidth="1"/>
    <col min="11280" max="11280" width="9.42578125" style="1" bestFit="1" customWidth="1"/>
    <col min="11281" max="11520" width="9.140625" style="1"/>
    <col min="11521" max="11521" width="17.28515625" style="1" bestFit="1" customWidth="1"/>
    <col min="11522" max="11522" width="60.7109375" style="1" bestFit="1" customWidth="1"/>
    <col min="11523" max="11524" width="10.140625" style="1" bestFit="1" customWidth="1"/>
    <col min="11525" max="11526" width="8.42578125" style="1" bestFit="1" customWidth="1"/>
    <col min="11527" max="11527" width="9.42578125" style="1" bestFit="1" customWidth="1"/>
    <col min="11528" max="11528" width="9.42578125" style="1" customWidth="1"/>
    <col min="11529" max="11530" width="9.140625" style="1"/>
    <col min="11531" max="11531" width="44.28515625" style="1" customWidth="1"/>
    <col min="11532" max="11533" width="10.140625" style="1" bestFit="1" customWidth="1"/>
    <col min="11534" max="11534" width="8.42578125" style="1" bestFit="1" customWidth="1"/>
    <col min="11535" max="11535" width="7" style="1" bestFit="1" customWidth="1"/>
    <col min="11536" max="11536" width="9.42578125" style="1" bestFit="1" customWidth="1"/>
    <col min="11537" max="11776" width="9.140625" style="1"/>
    <col min="11777" max="11777" width="17.28515625" style="1" bestFit="1" customWidth="1"/>
    <col min="11778" max="11778" width="60.7109375" style="1" bestFit="1" customWidth="1"/>
    <col min="11779" max="11780" width="10.140625" style="1" bestFit="1" customWidth="1"/>
    <col min="11781" max="11782" width="8.42578125" style="1" bestFit="1" customWidth="1"/>
    <col min="11783" max="11783" width="9.42578125" style="1" bestFit="1" customWidth="1"/>
    <col min="11784" max="11784" width="9.42578125" style="1" customWidth="1"/>
    <col min="11785" max="11786" width="9.140625" style="1"/>
    <col min="11787" max="11787" width="44.28515625" style="1" customWidth="1"/>
    <col min="11788" max="11789" width="10.140625" style="1" bestFit="1" customWidth="1"/>
    <col min="11790" max="11790" width="8.42578125" style="1" bestFit="1" customWidth="1"/>
    <col min="11791" max="11791" width="7" style="1" bestFit="1" customWidth="1"/>
    <col min="11792" max="11792" width="9.42578125" style="1" bestFit="1" customWidth="1"/>
    <col min="11793" max="12032" width="9.140625" style="1"/>
    <col min="12033" max="12033" width="17.28515625" style="1" bestFit="1" customWidth="1"/>
    <col min="12034" max="12034" width="60.7109375" style="1" bestFit="1" customWidth="1"/>
    <col min="12035" max="12036" width="10.140625" style="1" bestFit="1" customWidth="1"/>
    <col min="12037" max="12038" width="8.42578125" style="1" bestFit="1" customWidth="1"/>
    <col min="12039" max="12039" width="9.42578125" style="1" bestFit="1" customWidth="1"/>
    <col min="12040" max="12040" width="9.42578125" style="1" customWidth="1"/>
    <col min="12041" max="12042" width="9.140625" style="1"/>
    <col min="12043" max="12043" width="44.28515625" style="1" customWidth="1"/>
    <col min="12044" max="12045" width="10.140625" style="1" bestFit="1" customWidth="1"/>
    <col min="12046" max="12046" width="8.42578125" style="1" bestFit="1" customWidth="1"/>
    <col min="12047" max="12047" width="7" style="1" bestFit="1" customWidth="1"/>
    <col min="12048" max="12048" width="9.42578125" style="1" bestFit="1" customWidth="1"/>
    <col min="12049" max="12288" width="9.140625" style="1"/>
    <col min="12289" max="12289" width="17.28515625" style="1" bestFit="1" customWidth="1"/>
    <col min="12290" max="12290" width="60.7109375" style="1" bestFit="1" customWidth="1"/>
    <col min="12291" max="12292" width="10.140625" style="1" bestFit="1" customWidth="1"/>
    <col min="12293" max="12294" width="8.42578125" style="1" bestFit="1" customWidth="1"/>
    <col min="12295" max="12295" width="9.42578125" style="1" bestFit="1" customWidth="1"/>
    <col min="12296" max="12296" width="9.42578125" style="1" customWidth="1"/>
    <col min="12297" max="12298" width="9.140625" style="1"/>
    <col min="12299" max="12299" width="44.28515625" style="1" customWidth="1"/>
    <col min="12300" max="12301" width="10.140625" style="1" bestFit="1" customWidth="1"/>
    <col min="12302" max="12302" width="8.42578125" style="1" bestFit="1" customWidth="1"/>
    <col min="12303" max="12303" width="7" style="1" bestFit="1" customWidth="1"/>
    <col min="12304" max="12304" width="9.42578125" style="1" bestFit="1" customWidth="1"/>
    <col min="12305" max="12544" width="9.140625" style="1"/>
    <col min="12545" max="12545" width="17.28515625" style="1" bestFit="1" customWidth="1"/>
    <col min="12546" max="12546" width="60.7109375" style="1" bestFit="1" customWidth="1"/>
    <col min="12547" max="12548" width="10.140625" style="1" bestFit="1" customWidth="1"/>
    <col min="12549" max="12550" width="8.42578125" style="1" bestFit="1" customWidth="1"/>
    <col min="12551" max="12551" width="9.42578125" style="1" bestFit="1" customWidth="1"/>
    <col min="12552" max="12552" width="9.42578125" style="1" customWidth="1"/>
    <col min="12553" max="12554" width="9.140625" style="1"/>
    <col min="12555" max="12555" width="44.28515625" style="1" customWidth="1"/>
    <col min="12556" max="12557" width="10.140625" style="1" bestFit="1" customWidth="1"/>
    <col min="12558" max="12558" width="8.42578125" style="1" bestFit="1" customWidth="1"/>
    <col min="12559" max="12559" width="7" style="1" bestFit="1" customWidth="1"/>
    <col min="12560" max="12560" width="9.42578125" style="1" bestFit="1" customWidth="1"/>
    <col min="12561" max="12800" width="9.140625" style="1"/>
    <col min="12801" max="12801" width="17.28515625" style="1" bestFit="1" customWidth="1"/>
    <col min="12802" max="12802" width="60.7109375" style="1" bestFit="1" customWidth="1"/>
    <col min="12803" max="12804" width="10.140625" style="1" bestFit="1" customWidth="1"/>
    <col min="12805" max="12806" width="8.42578125" style="1" bestFit="1" customWidth="1"/>
    <col min="12807" max="12807" width="9.42578125" style="1" bestFit="1" customWidth="1"/>
    <col min="12808" max="12808" width="9.42578125" style="1" customWidth="1"/>
    <col min="12809" max="12810" width="9.140625" style="1"/>
    <col min="12811" max="12811" width="44.28515625" style="1" customWidth="1"/>
    <col min="12812" max="12813" width="10.140625" style="1" bestFit="1" customWidth="1"/>
    <col min="12814" max="12814" width="8.42578125" style="1" bestFit="1" customWidth="1"/>
    <col min="12815" max="12815" width="7" style="1" bestFit="1" customWidth="1"/>
    <col min="12816" max="12816" width="9.42578125" style="1" bestFit="1" customWidth="1"/>
    <col min="12817" max="13056" width="9.140625" style="1"/>
    <col min="13057" max="13057" width="17.28515625" style="1" bestFit="1" customWidth="1"/>
    <col min="13058" max="13058" width="60.7109375" style="1" bestFit="1" customWidth="1"/>
    <col min="13059" max="13060" width="10.140625" style="1" bestFit="1" customWidth="1"/>
    <col min="13061" max="13062" width="8.42578125" style="1" bestFit="1" customWidth="1"/>
    <col min="13063" max="13063" width="9.42578125" style="1" bestFit="1" customWidth="1"/>
    <col min="13064" max="13064" width="9.42578125" style="1" customWidth="1"/>
    <col min="13065" max="13066" width="9.140625" style="1"/>
    <col min="13067" max="13067" width="44.28515625" style="1" customWidth="1"/>
    <col min="13068" max="13069" width="10.140625" style="1" bestFit="1" customWidth="1"/>
    <col min="13070" max="13070" width="8.42578125" style="1" bestFit="1" customWidth="1"/>
    <col min="13071" max="13071" width="7" style="1" bestFit="1" customWidth="1"/>
    <col min="13072" max="13072" width="9.42578125" style="1" bestFit="1" customWidth="1"/>
    <col min="13073" max="13312" width="9.140625" style="1"/>
    <col min="13313" max="13313" width="17.28515625" style="1" bestFit="1" customWidth="1"/>
    <col min="13314" max="13314" width="60.7109375" style="1" bestFit="1" customWidth="1"/>
    <col min="13315" max="13316" width="10.140625" style="1" bestFit="1" customWidth="1"/>
    <col min="13317" max="13318" width="8.42578125" style="1" bestFit="1" customWidth="1"/>
    <col min="13319" max="13319" width="9.42578125" style="1" bestFit="1" customWidth="1"/>
    <col min="13320" max="13320" width="9.42578125" style="1" customWidth="1"/>
    <col min="13321" max="13322" width="9.140625" style="1"/>
    <col min="13323" max="13323" width="44.28515625" style="1" customWidth="1"/>
    <col min="13324" max="13325" width="10.140625" style="1" bestFit="1" customWidth="1"/>
    <col min="13326" max="13326" width="8.42578125" style="1" bestFit="1" customWidth="1"/>
    <col min="13327" max="13327" width="7" style="1" bestFit="1" customWidth="1"/>
    <col min="13328" max="13328" width="9.42578125" style="1" bestFit="1" customWidth="1"/>
    <col min="13329" max="13568" width="9.140625" style="1"/>
    <col min="13569" max="13569" width="17.28515625" style="1" bestFit="1" customWidth="1"/>
    <col min="13570" max="13570" width="60.7109375" style="1" bestFit="1" customWidth="1"/>
    <col min="13571" max="13572" width="10.140625" style="1" bestFit="1" customWidth="1"/>
    <col min="13573" max="13574" width="8.42578125" style="1" bestFit="1" customWidth="1"/>
    <col min="13575" max="13575" width="9.42578125" style="1" bestFit="1" customWidth="1"/>
    <col min="13576" max="13576" width="9.42578125" style="1" customWidth="1"/>
    <col min="13577" max="13578" width="9.140625" style="1"/>
    <col min="13579" max="13579" width="44.28515625" style="1" customWidth="1"/>
    <col min="13580" max="13581" width="10.140625" style="1" bestFit="1" customWidth="1"/>
    <col min="13582" max="13582" width="8.42578125" style="1" bestFit="1" customWidth="1"/>
    <col min="13583" max="13583" width="7" style="1" bestFit="1" customWidth="1"/>
    <col min="13584" max="13584" width="9.42578125" style="1" bestFit="1" customWidth="1"/>
    <col min="13585" max="13824" width="9.140625" style="1"/>
    <col min="13825" max="13825" width="17.28515625" style="1" bestFit="1" customWidth="1"/>
    <col min="13826" max="13826" width="60.7109375" style="1" bestFit="1" customWidth="1"/>
    <col min="13827" max="13828" width="10.140625" style="1" bestFit="1" customWidth="1"/>
    <col min="13829" max="13830" width="8.42578125" style="1" bestFit="1" customWidth="1"/>
    <col min="13831" max="13831" width="9.42578125" style="1" bestFit="1" customWidth="1"/>
    <col min="13832" max="13832" width="9.42578125" style="1" customWidth="1"/>
    <col min="13833" max="13834" width="9.140625" style="1"/>
    <col min="13835" max="13835" width="44.28515625" style="1" customWidth="1"/>
    <col min="13836" max="13837" width="10.140625" style="1" bestFit="1" customWidth="1"/>
    <col min="13838" max="13838" width="8.42578125" style="1" bestFit="1" customWidth="1"/>
    <col min="13839" max="13839" width="7" style="1" bestFit="1" customWidth="1"/>
    <col min="13840" max="13840" width="9.42578125" style="1" bestFit="1" customWidth="1"/>
    <col min="13841" max="14080" width="9.140625" style="1"/>
    <col min="14081" max="14081" width="17.28515625" style="1" bestFit="1" customWidth="1"/>
    <col min="14082" max="14082" width="60.7109375" style="1" bestFit="1" customWidth="1"/>
    <col min="14083" max="14084" width="10.140625" style="1" bestFit="1" customWidth="1"/>
    <col min="14085" max="14086" width="8.42578125" style="1" bestFit="1" customWidth="1"/>
    <col min="14087" max="14087" width="9.42578125" style="1" bestFit="1" customWidth="1"/>
    <col min="14088" max="14088" width="9.42578125" style="1" customWidth="1"/>
    <col min="14089" max="14090" width="9.140625" style="1"/>
    <col min="14091" max="14091" width="44.28515625" style="1" customWidth="1"/>
    <col min="14092" max="14093" width="10.140625" style="1" bestFit="1" customWidth="1"/>
    <col min="14094" max="14094" width="8.42578125" style="1" bestFit="1" customWidth="1"/>
    <col min="14095" max="14095" width="7" style="1" bestFit="1" customWidth="1"/>
    <col min="14096" max="14096" width="9.42578125" style="1" bestFit="1" customWidth="1"/>
    <col min="14097" max="14336" width="9.140625" style="1"/>
    <col min="14337" max="14337" width="17.28515625" style="1" bestFit="1" customWidth="1"/>
    <col min="14338" max="14338" width="60.7109375" style="1" bestFit="1" customWidth="1"/>
    <col min="14339" max="14340" width="10.140625" style="1" bestFit="1" customWidth="1"/>
    <col min="14341" max="14342" width="8.42578125" style="1" bestFit="1" customWidth="1"/>
    <col min="14343" max="14343" width="9.42578125" style="1" bestFit="1" customWidth="1"/>
    <col min="14344" max="14344" width="9.42578125" style="1" customWidth="1"/>
    <col min="14345" max="14346" width="9.140625" style="1"/>
    <col min="14347" max="14347" width="44.28515625" style="1" customWidth="1"/>
    <col min="14348" max="14349" width="10.140625" style="1" bestFit="1" customWidth="1"/>
    <col min="14350" max="14350" width="8.42578125" style="1" bestFit="1" customWidth="1"/>
    <col min="14351" max="14351" width="7" style="1" bestFit="1" customWidth="1"/>
    <col min="14352" max="14352" width="9.42578125" style="1" bestFit="1" customWidth="1"/>
    <col min="14353" max="14592" width="9.140625" style="1"/>
    <col min="14593" max="14593" width="17.28515625" style="1" bestFit="1" customWidth="1"/>
    <col min="14594" max="14594" width="60.7109375" style="1" bestFit="1" customWidth="1"/>
    <col min="14595" max="14596" width="10.140625" style="1" bestFit="1" customWidth="1"/>
    <col min="14597" max="14598" width="8.42578125" style="1" bestFit="1" customWidth="1"/>
    <col min="14599" max="14599" width="9.42578125" style="1" bestFit="1" customWidth="1"/>
    <col min="14600" max="14600" width="9.42578125" style="1" customWidth="1"/>
    <col min="14601" max="14602" width="9.140625" style="1"/>
    <col min="14603" max="14603" width="44.28515625" style="1" customWidth="1"/>
    <col min="14604" max="14605" width="10.140625" style="1" bestFit="1" customWidth="1"/>
    <col min="14606" max="14606" width="8.42578125" style="1" bestFit="1" customWidth="1"/>
    <col min="14607" max="14607" width="7" style="1" bestFit="1" customWidth="1"/>
    <col min="14608" max="14608" width="9.42578125" style="1" bestFit="1" customWidth="1"/>
    <col min="14609" max="14848" width="9.140625" style="1"/>
    <col min="14849" max="14849" width="17.28515625" style="1" bestFit="1" customWidth="1"/>
    <col min="14850" max="14850" width="60.7109375" style="1" bestFit="1" customWidth="1"/>
    <col min="14851" max="14852" width="10.140625" style="1" bestFit="1" customWidth="1"/>
    <col min="14853" max="14854" width="8.42578125" style="1" bestFit="1" customWidth="1"/>
    <col min="14855" max="14855" width="9.42578125" style="1" bestFit="1" customWidth="1"/>
    <col min="14856" max="14856" width="9.42578125" style="1" customWidth="1"/>
    <col min="14857" max="14858" width="9.140625" style="1"/>
    <col min="14859" max="14859" width="44.28515625" style="1" customWidth="1"/>
    <col min="14860" max="14861" width="10.140625" style="1" bestFit="1" customWidth="1"/>
    <col min="14862" max="14862" width="8.42578125" style="1" bestFit="1" customWidth="1"/>
    <col min="14863" max="14863" width="7" style="1" bestFit="1" customWidth="1"/>
    <col min="14864" max="14864" width="9.42578125" style="1" bestFit="1" customWidth="1"/>
    <col min="14865" max="15104" width="9.140625" style="1"/>
    <col min="15105" max="15105" width="17.28515625" style="1" bestFit="1" customWidth="1"/>
    <col min="15106" max="15106" width="60.7109375" style="1" bestFit="1" customWidth="1"/>
    <col min="15107" max="15108" width="10.140625" style="1" bestFit="1" customWidth="1"/>
    <col min="15109" max="15110" width="8.42578125" style="1" bestFit="1" customWidth="1"/>
    <col min="15111" max="15111" width="9.42578125" style="1" bestFit="1" customWidth="1"/>
    <col min="15112" max="15112" width="9.42578125" style="1" customWidth="1"/>
    <col min="15113" max="15114" width="9.140625" style="1"/>
    <col min="15115" max="15115" width="44.28515625" style="1" customWidth="1"/>
    <col min="15116" max="15117" width="10.140625" style="1" bestFit="1" customWidth="1"/>
    <col min="15118" max="15118" width="8.42578125" style="1" bestFit="1" customWidth="1"/>
    <col min="15119" max="15119" width="7" style="1" bestFit="1" customWidth="1"/>
    <col min="15120" max="15120" width="9.42578125" style="1" bestFit="1" customWidth="1"/>
    <col min="15121" max="15360" width="9.140625" style="1"/>
    <col min="15361" max="15361" width="17.28515625" style="1" bestFit="1" customWidth="1"/>
    <col min="15362" max="15362" width="60.7109375" style="1" bestFit="1" customWidth="1"/>
    <col min="15363" max="15364" width="10.140625" style="1" bestFit="1" customWidth="1"/>
    <col min="15365" max="15366" width="8.42578125" style="1" bestFit="1" customWidth="1"/>
    <col min="15367" max="15367" width="9.42578125" style="1" bestFit="1" customWidth="1"/>
    <col min="15368" max="15368" width="9.42578125" style="1" customWidth="1"/>
    <col min="15369" max="15370" width="9.140625" style="1"/>
    <col min="15371" max="15371" width="44.28515625" style="1" customWidth="1"/>
    <col min="15372" max="15373" width="10.140625" style="1" bestFit="1" customWidth="1"/>
    <col min="15374" max="15374" width="8.42578125" style="1" bestFit="1" customWidth="1"/>
    <col min="15375" max="15375" width="7" style="1" bestFit="1" customWidth="1"/>
    <col min="15376" max="15376" width="9.42578125" style="1" bestFit="1" customWidth="1"/>
    <col min="15377" max="15616" width="9.140625" style="1"/>
    <col min="15617" max="15617" width="17.28515625" style="1" bestFit="1" customWidth="1"/>
    <col min="15618" max="15618" width="60.7109375" style="1" bestFit="1" customWidth="1"/>
    <col min="15619" max="15620" width="10.140625" style="1" bestFit="1" customWidth="1"/>
    <col min="15621" max="15622" width="8.42578125" style="1" bestFit="1" customWidth="1"/>
    <col min="15623" max="15623" width="9.42578125" style="1" bestFit="1" customWidth="1"/>
    <col min="15624" max="15624" width="9.42578125" style="1" customWidth="1"/>
    <col min="15625" max="15626" width="9.140625" style="1"/>
    <col min="15627" max="15627" width="44.28515625" style="1" customWidth="1"/>
    <col min="15628" max="15629" width="10.140625" style="1" bestFit="1" customWidth="1"/>
    <col min="15630" max="15630" width="8.42578125" style="1" bestFit="1" customWidth="1"/>
    <col min="15631" max="15631" width="7" style="1" bestFit="1" customWidth="1"/>
    <col min="15632" max="15632" width="9.42578125" style="1" bestFit="1" customWidth="1"/>
    <col min="15633" max="15872" width="9.140625" style="1"/>
    <col min="15873" max="15873" width="17.28515625" style="1" bestFit="1" customWidth="1"/>
    <col min="15874" max="15874" width="60.7109375" style="1" bestFit="1" customWidth="1"/>
    <col min="15875" max="15876" width="10.140625" style="1" bestFit="1" customWidth="1"/>
    <col min="15877" max="15878" width="8.42578125" style="1" bestFit="1" customWidth="1"/>
    <col min="15879" max="15879" width="9.42578125" style="1" bestFit="1" customWidth="1"/>
    <col min="15880" max="15880" width="9.42578125" style="1" customWidth="1"/>
    <col min="15881" max="15882" width="9.140625" style="1"/>
    <col min="15883" max="15883" width="44.28515625" style="1" customWidth="1"/>
    <col min="15884" max="15885" width="10.140625" style="1" bestFit="1" customWidth="1"/>
    <col min="15886" max="15886" width="8.42578125" style="1" bestFit="1" customWidth="1"/>
    <col min="15887" max="15887" width="7" style="1" bestFit="1" customWidth="1"/>
    <col min="15888" max="15888" width="9.42578125" style="1" bestFit="1" customWidth="1"/>
    <col min="15889" max="16128" width="9.140625" style="1"/>
    <col min="16129" max="16129" width="17.28515625" style="1" bestFit="1" customWidth="1"/>
    <col min="16130" max="16130" width="60.7109375" style="1" bestFit="1" customWidth="1"/>
    <col min="16131" max="16132" width="10.140625" style="1" bestFit="1" customWidth="1"/>
    <col min="16133" max="16134" width="8.42578125" style="1" bestFit="1" customWidth="1"/>
    <col min="16135" max="16135" width="9.42578125" style="1" bestFit="1" customWidth="1"/>
    <col min="16136" max="16136" width="9.42578125" style="1" customWidth="1"/>
    <col min="16137" max="16138" width="9.140625" style="1"/>
    <col min="16139" max="16139" width="44.28515625" style="1" customWidth="1"/>
    <col min="16140" max="16141" width="10.140625" style="1" bestFit="1" customWidth="1"/>
    <col min="16142" max="16142" width="8.42578125" style="1" bestFit="1" customWidth="1"/>
    <col min="16143" max="16143" width="7" style="1" bestFit="1" customWidth="1"/>
    <col min="16144" max="16144" width="9.42578125" style="1" bestFit="1" customWidth="1"/>
    <col min="16145" max="16384" width="9.140625" style="1"/>
  </cols>
  <sheetData>
    <row r="1" spans="1:16" ht="31.5" x14ac:dyDescent="0.5">
      <c r="A1" s="94">
        <v>2009</v>
      </c>
      <c r="B1" s="94"/>
      <c r="C1" s="94"/>
      <c r="D1" s="94"/>
      <c r="E1" s="94"/>
      <c r="F1" s="94"/>
      <c r="G1" s="94"/>
      <c r="H1" s="45"/>
      <c r="J1" s="95">
        <v>2010</v>
      </c>
      <c r="K1" s="95"/>
      <c r="L1" s="95"/>
      <c r="M1" s="95"/>
      <c r="N1" s="95"/>
      <c r="O1" s="95"/>
      <c r="P1" s="95"/>
    </row>
    <row r="2" spans="1:16" s="43" customFormat="1" ht="30" x14ac:dyDescent="0.25">
      <c r="A2" s="46" t="s">
        <v>48</v>
      </c>
      <c r="B2" s="46" t="s">
        <v>35</v>
      </c>
      <c r="C2" s="46" t="s">
        <v>49</v>
      </c>
      <c r="D2" s="46" t="s">
        <v>50</v>
      </c>
      <c r="E2" s="46" t="s">
        <v>51</v>
      </c>
      <c r="F2" s="46" t="s">
        <v>52</v>
      </c>
      <c r="G2" s="46" t="s">
        <v>53</v>
      </c>
      <c r="H2" s="47"/>
      <c r="J2" s="48" t="s">
        <v>48</v>
      </c>
      <c r="K2" s="48" t="s">
        <v>35</v>
      </c>
      <c r="L2" s="48" t="s">
        <v>49</v>
      </c>
      <c r="M2" s="48" t="s">
        <v>50</v>
      </c>
      <c r="N2" s="48" t="s">
        <v>51</v>
      </c>
      <c r="O2" s="48" t="s">
        <v>52</v>
      </c>
      <c r="P2" s="48" t="s">
        <v>53</v>
      </c>
    </row>
    <row r="3" spans="1:16" s="43" customFormat="1" x14ac:dyDescent="0.25">
      <c r="A3" s="49">
        <v>4</v>
      </c>
      <c r="B3" s="50" t="s">
        <v>54</v>
      </c>
      <c r="C3" s="49">
        <v>11</v>
      </c>
      <c r="D3" s="49">
        <v>17</v>
      </c>
      <c r="E3" s="49">
        <v>14</v>
      </c>
      <c r="F3" s="49">
        <v>36</v>
      </c>
      <c r="G3" s="49">
        <v>22</v>
      </c>
      <c r="H3" s="51"/>
      <c r="J3" s="52">
        <v>4</v>
      </c>
      <c r="K3" s="53" t="s">
        <v>54</v>
      </c>
      <c r="L3" s="54">
        <v>20</v>
      </c>
      <c r="M3" s="54">
        <v>26</v>
      </c>
      <c r="N3" s="54">
        <v>26</v>
      </c>
      <c r="O3" s="54">
        <v>47</v>
      </c>
      <c r="P3" s="54">
        <v>31</v>
      </c>
    </row>
    <row r="4" spans="1:16" s="43" customFormat="1" x14ac:dyDescent="0.25">
      <c r="A4" s="49">
        <v>5</v>
      </c>
      <c r="B4" s="50" t="s">
        <v>55</v>
      </c>
      <c r="C4" s="49">
        <v>12</v>
      </c>
      <c r="D4" s="49">
        <v>18</v>
      </c>
      <c r="E4" s="49">
        <v>17</v>
      </c>
      <c r="F4" s="49">
        <v>31</v>
      </c>
      <c r="G4" s="49">
        <v>22</v>
      </c>
      <c r="H4" s="51"/>
      <c r="J4" s="52">
        <v>5</v>
      </c>
      <c r="K4" s="53" t="s">
        <v>55</v>
      </c>
      <c r="L4" s="54">
        <v>19</v>
      </c>
      <c r="M4" s="54">
        <v>27</v>
      </c>
      <c r="N4" s="54">
        <v>34</v>
      </c>
      <c r="O4" s="54">
        <v>40</v>
      </c>
      <c r="P4" s="54">
        <v>30</v>
      </c>
    </row>
    <row r="5" spans="1:16" x14ac:dyDescent="0.25">
      <c r="A5" s="50"/>
      <c r="B5" s="55" t="s">
        <v>56</v>
      </c>
      <c r="C5" s="49">
        <f>SUM(C3:C4)</f>
        <v>23</v>
      </c>
      <c r="D5" s="49">
        <f>SUM(D3:D4)</f>
        <v>35</v>
      </c>
      <c r="E5" s="49">
        <f>SUM(E3:E4)</f>
        <v>31</v>
      </c>
      <c r="F5" s="49">
        <f>SUM(F3:F4)</f>
        <v>67</v>
      </c>
      <c r="G5" s="49">
        <f>SUM(G3:G4)</f>
        <v>44</v>
      </c>
      <c r="H5" s="51"/>
      <c r="J5" s="53"/>
      <c r="K5" s="56" t="s">
        <v>56</v>
      </c>
      <c r="L5" s="52">
        <f>SUM(L3:L4)</f>
        <v>39</v>
      </c>
      <c r="M5" s="52">
        <f>SUM(M3:M4)</f>
        <v>53</v>
      </c>
      <c r="N5" s="52">
        <f>SUM(N3:N4)</f>
        <v>60</v>
      </c>
      <c r="O5" s="52">
        <f>SUM(O3:O4)</f>
        <v>87</v>
      </c>
      <c r="P5" s="52">
        <f>SUM(P3:P4)</f>
        <v>61</v>
      </c>
    </row>
    <row r="6" spans="1:16" x14ac:dyDescent="0.25">
      <c r="A6" s="50"/>
      <c r="B6" s="55" t="s">
        <v>57</v>
      </c>
      <c r="C6" s="57">
        <f>(C5/200)*100</f>
        <v>11.5</v>
      </c>
      <c r="D6" s="57">
        <f>(D5/200)*100</f>
        <v>17.5</v>
      </c>
      <c r="E6" s="57">
        <f>(E5/200)*100</f>
        <v>15.5</v>
      </c>
      <c r="F6" s="57">
        <f>(F5/200)*100</f>
        <v>33.5</v>
      </c>
      <c r="G6" s="57">
        <f>(G5/200)*100</f>
        <v>22</v>
      </c>
      <c r="H6" s="58"/>
      <c r="J6" s="53"/>
      <c r="K6" s="56" t="s">
        <v>57</v>
      </c>
      <c r="L6" s="52">
        <f>(L5/300)*100</f>
        <v>13</v>
      </c>
      <c r="M6" s="59">
        <f>(M5/300)*100</f>
        <v>17.666666666666668</v>
      </c>
      <c r="N6" s="59">
        <f>(N5/300)*100</f>
        <v>20</v>
      </c>
      <c r="O6" s="59">
        <f>(O5/300)*100</f>
        <v>28.999999999999996</v>
      </c>
      <c r="P6" s="59">
        <f>(P5/300)*100</f>
        <v>20.333333333333332</v>
      </c>
    </row>
    <row r="10" spans="1:16" ht="45" x14ac:dyDescent="0.25">
      <c r="A10" s="60"/>
      <c r="B10" s="60" t="s">
        <v>58</v>
      </c>
      <c r="C10" s="60" t="s">
        <v>59</v>
      </c>
      <c r="D10" s="60" t="s">
        <v>60</v>
      </c>
      <c r="E10" s="60" t="s">
        <v>61</v>
      </c>
      <c r="F10" s="60" t="s">
        <v>62</v>
      </c>
      <c r="G10" s="60" t="s">
        <v>63</v>
      </c>
    </row>
    <row r="11" spans="1:16" x14ac:dyDescent="0.25">
      <c r="A11" s="61">
        <v>2009</v>
      </c>
      <c r="B11" s="61">
        <f>C6</f>
        <v>11.5</v>
      </c>
      <c r="C11" s="61">
        <f>D6</f>
        <v>17.5</v>
      </c>
      <c r="D11" s="61">
        <f>E6</f>
        <v>15.5</v>
      </c>
      <c r="E11" s="61">
        <f>F6</f>
        <v>33.5</v>
      </c>
      <c r="F11" s="61">
        <f>G6</f>
        <v>22</v>
      </c>
      <c r="G11" s="61">
        <f>(B11*$B$15+C11*$B$16+D11*$B$17+E11*$B$18+F11*$B$19)/5</f>
        <v>7.4</v>
      </c>
    </row>
    <row r="12" spans="1:16" x14ac:dyDescent="0.25">
      <c r="A12" s="61">
        <v>2010</v>
      </c>
      <c r="B12" s="61">
        <f>L6</f>
        <v>13</v>
      </c>
      <c r="C12" s="62">
        <f>M6</f>
        <v>17.666666666666668</v>
      </c>
      <c r="D12" s="62">
        <f>N6</f>
        <v>20</v>
      </c>
      <c r="E12" s="62">
        <f>O6</f>
        <v>28.999999999999996</v>
      </c>
      <c r="F12" s="62">
        <f>P6</f>
        <v>20.333333333333332</v>
      </c>
      <c r="G12" s="61">
        <f>(B12*$B$15+C12*$B$16+D12*$B$17+E12*$B$18+F12*$B$19)/5</f>
        <v>5.1999999999999975</v>
      </c>
    </row>
    <row r="14" spans="1:16" ht="15.75" thickBot="1" x14ac:dyDescent="0.3"/>
    <row r="15" spans="1:16" x14ac:dyDescent="0.25">
      <c r="A15" s="63" t="s">
        <v>49</v>
      </c>
      <c r="B15" s="64">
        <v>-2</v>
      </c>
    </row>
    <row r="16" spans="1:16" x14ac:dyDescent="0.25">
      <c r="A16" s="65" t="s">
        <v>50</v>
      </c>
      <c r="B16" s="66">
        <v>-1</v>
      </c>
    </row>
    <row r="17" spans="1:2" x14ac:dyDescent="0.25">
      <c r="A17" s="65" t="s">
        <v>51</v>
      </c>
      <c r="B17" s="66">
        <v>0</v>
      </c>
    </row>
    <row r="18" spans="1:2" x14ac:dyDescent="0.25">
      <c r="A18" s="65" t="s">
        <v>52</v>
      </c>
      <c r="B18" s="66">
        <v>1</v>
      </c>
    </row>
    <row r="19" spans="1:2" ht="15.75" thickBot="1" x14ac:dyDescent="0.3">
      <c r="A19" s="67" t="s">
        <v>53</v>
      </c>
      <c r="B19" s="68">
        <v>2</v>
      </c>
    </row>
  </sheetData>
  <mergeCells count="2">
    <mergeCell ref="A1:G1"/>
    <mergeCell ref="J1:P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B1" zoomScale="80" zoomScaleNormal="80" workbookViewId="0">
      <selection activeCell="F19" sqref="F19"/>
    </sheetView>
  </sheetViews>
  <sheetFormatPr defaultRowHeight="15" x14ac:dyDescent="0.25"/>
  <cols>
    <col min="1" max="1" width="17.28515625" style="1" bestFit="1" customWidth="1"/>
    <col min="2" max="2" width="58.140625" style="1" bestFit="1" customWidth="1"/>
    <col min="3" max="4" width="10.140625" style="1" bestFit="1" customWidth="1"/>
    <col min="5" max="5" width="11" style="1" customWidth="1"/>
    <col min="6" max="6" width="10.140625" style="1" customWidth="1"/>
    <col min="7" max="7" width="9.42578125" style="1" bestFit="1" customWidth="1"/>
    <col min="8" max="9" width="9.140625" style="1"/>
    <col min="10" max="10" width="58.1406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58.140625" style="1" bestFit="1" customWidth="1"/>
    <col min="259" max="260" width="10.140625" style="1" bestFit="1" customWidth="1"/>
    <col min="261" max="261" width="11" style="1" customWidth="1"/>
    <col min="262" max="262" width="10.140625" style="1" customWidth="1"/>
    <col min="263" max="263" width="9.42578125" style="1" bestFit="1" customWidth="1"/>
    <col min="264" max="265" width="9.140625" style="1"/>
    <col min="266" max="266" width="58.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58.140625" style="1" bestFit="1" customWidth="1"/>
    <col min="515" max="516" width="10.140625" style="1" bestFit="1" customWidth="1"/>
    <col min="517" max="517" width="11" style="1" customWidth="1"/>
    <col min="518" max="518" width="10.140625" style="1" customWidth="1"/>
    <col min="519" max="519" width="9.42578125" style="1" bestFit="1" customWidth="1"/>
    <col min="520" max="521" width="9.140625" style="1"/>
    <col min="522" max="522" width="58.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58.140625" style="1" bestFit="1" customWidth="1"/>
    <col min="771" max="772" width="10.140625" style="1" bestFit="1" customWidth="1"/>
    <col min="773" max="773" width="11" style="1" customWidth="1"/>
    <col min="774" max="774" width="10.140625" style="1" customWidth="1"/>
    <col min="775" max="775" width="9.42578125" style="1" bestFit="1" customWidth="1"/>
    <col min="776" max="777" width="9.140625" style="1"/>
    <col min="778" max="778" width="58.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58.140625" style="1" bestFit="1" customWidth="1"/>
    <col min="1027" max="1028" width="10.140625" style="1" bestFit="1" customWidth="1"/>
    <col min="1029" max="1029" width="11" style="1" customWidth="1"/>
    <col min="1030" max="1030" width="10.140625" style="1" customWidth="1"/>
    <col min="1031" max="1031" width="9.42578125" style="1" bestFit="1" customWidth="1"/>
    <col min="1032" max="1033" width="9.140625" style="1"/>
    <col min="1034" max="1034" width="58.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58.140625" style="1" bestFit="1" customWidth="1"/>
    <col min="1283" max="1284" width="10.140625" style="1" bestFit="1" customWidth="1"/>
    <col min="1285" max="1285" width="11" style="1" customWidth="1"/>
    <col min="1286" max="1286" width="10.140625" style="1" customWidth="1"/>
    <col min="1287" max="1287" width="9.42578125" style="1" bestFit="1" customWidth="1"/>
    <col min="1288" max="1289" width="9.140625" style="1"/>
    <col min="1290" max="1290" width="58.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58.140625" style="1" bestFit="1" customWidth="1"/>
    <col min="1539" max="1540" width="10.140625" style="1" bestFit="1" customWidth="1"/>
    <col min="1541" max="1541" width="11" style="1" customWidth="1"/>
    <col min="1542" max="1542" width="10.140625" style="1" customWidth="1"/>
    <col min="1543" max="1543" width="9.42578125" style="1" bestFit="1" customWidth="1"/>
    <col min="1544" max="1545" width="9.140625" style="1"/>
    <col min="1546" max="1546" width="58.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58.140625" style="1" bestFit="1" customWidth="1"/>
    <col min="1795" max="1796" width="10.140625" style="1" bestFit="1" customWidth="1"/>
    <col min="1797" max="1797" width="11" style="1" customWidth="1"/>
    <col min="1798" max="1798" width="10.140625" style="1" customWidth="1"/>
    <col min="1799" max="1799" width="9.42578125" style="1" bestFit="1" customWidth="1"/>
    <col min="1800" max="1801" width="9.140625" style="1"/>
    <col min="1802" max="1802" width="58.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58.140625" style="1" bestFit="1" customWidth="1"/>
    <col min="2051" max="2052" width="10.140625" style="1" bestFit="1" customWidth="1"/>
    <col min="2053" max="2053" width="11" style="1" customWidth="1"/>
    <col min="2054" max="2054" width="10.140625" style="1" customWidth="1"/>
    <col min="2055" max="2055" width="9.42578125" style="1" bestFit="1" customWidth="1"/>
    <col min="2056" max="2057" width="9.140625" style="1"/>
    <col min="2058" max="2058" width="58.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58.140625" style="1" bestFit="1" customWidth="1"/>
    <col min="2307" max="2308" width="10.140625" style="1" bestFit="1" customWidth="1"/>
    <col min="2309" max="2309" width="11" style="1" customWidth="1"/>
    <col min="2310" max="2310" width="10.140625" style="1" customWidth="1"/>
    <col min="2311" max="2311" width="9.42578125" style="1" bestFit="1" customWidth="1"/>
    <col min="2312" max="2313" width="9.140625" style="1"/>
    <col min="2314" max="2314" width="58.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58.140625" style="1" bestFit="1" customWidth="1"/>
    <col min="2563" max="2564" width="10.140625" style="1" bestFit="1" customWidth="1"/>
    <col min="2565" max="2565" width="11" style="1" customWidth="1"/>
    <col min="2566" max="2566" width="10.140625" style="1" customWidth="1"/>
    <col min="2567" max="2567" width="9.42578125" style="1" bestFit="1" customWidth="1"/>
    <col min="2568" max="2569" width="9.140625" style="1"/>
    <col min="2570" max="2570" width="58.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58.140625" style="1" bestFit="1" customWidth="1"/>
    <col min="2819" max="2820" width="10.140625" style="1" bestFit="1" customWidth="1"/>
    <col min="2821" max="2821" width="11" style="1" customWidth="1"/>
    <col min="2822" max="2822" width="10.140625" style="1" customWidth="1"/>
    <col min="2823" max="2823" width="9.42578125" style="1" bestFit="1" customWidth="1"/>
    <col min="2824" max="2825" width="9.140625" style="1"/>
    <col min="2826" max="2826" width="58.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58.140625" style="1" bestFit="1" customWidth="1"/>
    <col min="3075" max="3076" width="10.140625" style="1" bestFit="1" customWidth="1"/>
    <col min="3077" max="3077" width="11" style="1" customWidth="1"/>
    <col min="3078" max="3078" width="10.140625" style="1" customWidth="1"/>
    <col min="3079" max="3079" width="9.42578125" style="1" bestFit="1" customWidth="1"/>
    <col min="3080" max="3081" width="9.140625" style="1"/>
    <col min="3082" max="3082" width="58.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58.140625" style="1" bestFit="1" customWidth="1"/>
    <col min="3331" max="3332" width="10.140625" style="1" bestFit="1" customWidth="1"/>
    <col min="3333" max="3333" width="11" style="1" customWidth="1"/>
    <col min="3334" max="3334" width="10.140625" style="1" customWidth="1"/>
    <col min="3335" max="3335" width="9.42578125" style="1" bestFit="1" customWidth="1"/>
    <col min="3336" max="3337" width="9.140625" style="1"/>
    <col min="3338" max="3338" width="58.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58.140625" style="1" bestFit="1" customWidth="1"/>
    <col min="3587" max="3588" width="10.140625" style="1" bestFit="1" customWidth="1"/>
    <col min="3589" max="3589" width="11" style="1" customWidth="1"/>
    <col min="3590" max="3590" width="10.140625" style="1" customWidth="1"/>
    <col min="3591" max="3591" width="9.42578125" style="1" bestFit="1" customWidth="1"/>
    <col min="3592" max="3593" width="9.140625" style="1"/>
    <col min="3594" max="3594" width="58.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58.140625" style="1" bestFit="1" customWidth="1"/>
    <col min="3843" max="3844" width="10.140625" style="1" bestFit="1" customWidth="1"/>
    <col min="3845" max="3845" width="11" style="1" customWidth="1"/>
    <col min="3846" max="3846" width="10.140625" style="1" customWidth="1"/>
    <col min="3847" max="3847" width="9.42578125" style="1" bestFit="1" customWidth="1"/>
    <col min="3848" max="3849" width="9.140625" style="1"/>
    <col min="3850" max="3850" width="58.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58.140625" style="1" bestFit="1" customWidth="1"/>
    <col min="4099" max="4100" width="10.140625" style="1" bestFit="1" customWidth="1"/>
    <col min="4101" max="4101" width="11" style="1" customWidth="1"/>
    <col min="4102" max="4102" width="10.140625" style="1" customWidth="1"/>
    <col min="4103" max="4103" width="9.42578125" style="1" bestFit="1" customWidth="1"/>
    <col min="4104" max="4105" width="9.140625" style="1"/>
    <col min="4106" max="4106" width="58.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58.140625" style="1" bestFit="1" customWidth="1"/>
    <col min="4355" max="4356" width="10.140625" style="1" bestFit="1" customWidth="1"/>
    <col min="4357" max="4357" width="11" style="1" customWidth="1"/>
    <col min="4358" max="4358" width="10.140625" style="1" customWidth="1"/>
    <col min="4359" max="4359" width="9.42578125" style="1" bestFit="1" customWidth="1"/>
    <col min="4360" max="4361" width="9.140625" style="1"/>
    <col min="4362" max="4362" width="58.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58.140625" style="1" bestFit="1" customWidth="1"/>
    <col min="4611" max="4612" width="10.140625" style="1" bestFit="1" customWidth="1"/>
    <col min="4613" max="4613" width="11" style="1" customWidth="1"/>
    <col min="4614" max="4614" width="10.140625" style="1" customWidth="1"/>
    <col min="4615" max="4615" width="9.42578125" style="1" bestFit="1" customWidth="1"/>
    <col min="4616" max="4617" width="9.140625" style="1"/>
    <col min="4618" max="4618" width="58.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58.140625" style="1" bestFit="1" customWidth="1"/>
    <col min="4867" max="4868" width="10.140625" style="1" bestFit="1" customWidth="1"/>
    <col min="4869" max="4869" width="11" style="1" customWidth="1"/>
    <col min="4870" max="4870" width="10.140625" style="1" customWidth="1"/>
    <col min="4871" max="4871" width="9.42578125" style="1" bestFit="1" customWidth="1"/>
    <col min="4872" max="4873" width="9.140625" style="1"/>
    <col min="4874" max="4874" width="58.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58.140625" style="1" bestFit="1" customWidth="1"/>
    <col min="5123" max="5124" width="10.140625" style="1" bestFit="1" customWidth="1"/>
    <col min="5125" max="5125" width="11" style="1" customWidth="1"/>
    <col min="5126" max="5126" width="10.140625" style="1" customWidth="1"/>
    <col min="5127" max="5127" width="9.42578125" style="1" bestFit="1" customWidth="1"/>
    <col min="5128" max="5129" width="9.140625" style="1"/>
    <col min="5130" max="5130" width="58.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58.140625" style="1" bestFit="1" customWidth="1"/>
    <col min="5379" max="5380" width="10.140625" style="1" bestFit="1" customWidth="1"/>
    <col min="5381" max="5381" width="11" style="1" customWidth="1"/>
    <col min="5382" max="5382" width="10.140625" style="1" customWidth="1"/>
    <col min="5383" max="5383" width="9.42578125" style="1" bestFit="1" customWidth="1"/>
    <col min="5384" max="5385" width="9.140625" style="1"/>
    <col min="5386" max="5386" width="58.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58.140625" style="1" bestFit="1" customWidth="1"/>
    <col min="5635" max="5636" width="10.140625" style="1" bestFit="1" customWidth="1"/>
    <col min="5637" max="5637" width="11" style="1" customWidth="1"/>
    <col min="5638" max="5638" width="10.140625" style="1" customWidth="1"/>
    <col min="5639" max="5639" width="9.42578125" style="1" bestFit="1" customWidth="1"/>
    <col min="5640" max="5641" width="9.140625" style="1"/>
    <col min="5642" max="5642" width="58.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58.140625" style="1" bestFit="1" customWidth="1"/>
    <col min="5891" max="5892" width="10.140625" style="1" bestFit="1" customWidth="1"/>
    <col min="5893" max="5893" width="11" style="1" customWidth="1"/>
    <col min="5894" max="5894" width="10.140625" style="1" customWidth="1"/>
    <col min="5895" max="5895" width="9.42578125" style="1" bestFit="1" customWidth="1"/>
    <col min="5896" max="5897" width="9.140625" style="1"/>
    <col min="5898" max="5898" width="58.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58.140625" style="1" bestFit="1" customWidth="1"/>
    <col min="6147" max="6148" width="10.140625" style="1" bestFit="1" customWidth="1"/>
    <col min="6149" max="6149" width="11" style="1" customWidth="1"/>
    <col min="6150" max="6150" width="10.140625" style="1" customWidth="1"/>
    <col min="6151" max="6151" width="9.42578125" style="1" bestFit="1" customWidth="1"/>
    <col min="6152" max="6153" width="9.140625" style="1"/>
    <col min="6154" max="6154" width="58.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58.140625" style="1" bestFit="1" customWidth="1"/>
    <col min="6403" max="6404" width="10.140625" style="1" bestFit="1" customWidth="1"/>
    <col min="6405" max="6405" width="11" style="1" customWidth="1"/>
    <col min="6406" max="6406" width="10.140625" style="1" customWidth="1"/>
    <col min="6407" max="6407" width="9.42578125" style="1" bestFit="1" customWidth="1"/>
    <col min="6408" max="6409" width="9.140625" style="1"/>
    <col min="6410" max="6410" width="58.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58.140625" style="1" bestFit="1" customWidth="1"/>
    <col min="6659" max="6660" width="10.140625" style="1" bestFit="1" customWidth="1"/>
    <col min="6661" max="6661" width="11" style="1" customWidth="1"/>
    <col min="6662" max="6662" width="10.140625" style="1" customWidth="1"/>
    <col min="6663" max="6663" width="9.42578125" style="1" bestFit="1" customWidth="1"/>
    <col min="6664" max="6665" width="9.140625" style="1"/>
    <col min="6666" max="6666" width="58.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58.140625" style="1" bestFit="1" customWidth="1"/>
    <col min="6915" max="6916" width="10.140625" style="1" bestFit="1" customWidth="1"/>
    <col min="6917" max="6917" width="11" style="1" customWidth="1"/>
    <col min="6918" max="6918" width="10.140625" style="1" customWidth="1"/>
    <col min="6919" max="6919" width="9.42578125" style="1" bestFit="1" customWidth="1"/>
    <col min="6920" max="6921" width="9.140625" style="1"/>
    <col min="6922" max="6922" width="58.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58.140625" style="1" bestFit="1" customWidth="1"/>
    <col min="7171" max="7172" width="10.140625" style="1" bestFit="1" customWidth="1"/>
    <col min="7173" max="7173" width="11" style="1" customWidth="1"/>
    <col min="7174" max="7174" width="10.140625" style="1" customWidth="1"/>
    <col min="7175" max="7175" width="9.42578125" style="1" bestFit="1" customWidth="1"/>
    <col min="7176" max="7177" width="9.140625" style="1"/>
    <col min="7178" max="7178" width="58.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58.140625" style="1" bestFit="1" customWidth="1"/>
    <col min="7427" max="7428" width="10.140625" style="1" bestFit="1" customWidth="1"/>
    <col min="7429" max="7429" width="11" style="1" customWidth="1"/>
    <col min="7430" max="7430" width="10.140625" style="1" customWidth="1"/>
    <col min="7431" max="7431" width="9.42578125" style="1" bestFit="1" customWidth="1"/>
    <col min="7432" max="7433" width="9.140625" style="1"/>
    <col min="7434" max="7434" width="58.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58.140625" style="1" bestFit="1" customWidth="1"/>
    <col min="7683" max="7684" width="10.140625" style="1" bestFit="1" customWidth="1"/>
    <col min="7685" max="7685" width="11" style="1" customWidth="1"/>
    <col min="7686" max="7686" width="10.140625" style="1" customWidth="1"/>
    <col min="7687" max="7687" width="9.42578125" style="1" bestFit="1" customWidth="1"/>
    <col min="7688" max="7689" width="9.140625" style="1"/>
    <col min="7690" max="7690" width="58.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58.140625" style="1" bestFit="1" customWidth="1"/>
    <col min="7939" max="7940" width="10.140625" style="1" bestFit="1" customWidth="1"/>
    <col min="7941" max="7941" width="11" style="1" customWidth="1"/>
    <col min="7942" max="7942" width="10.140625" style="1" customWidth="1"/>
    <col min="7943" max="7943" width="9.42578125" style="1" bestFit="1" customWidth="1"/>
    <col min="7944" max="7945" width="9.140625" style="1"/>
    <col min="7946" max="7946" width="58.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58.140625" style="1" bestFit="1" customWidth="1"/>
    <col min="8195" max="8196" width="10.140625" style="1" bestFit="1" customWidth="1"/>
    <col min="8197" max="8197" width="11" style="1" customWidth="1"/>
    <col min="8198" max="8198" width="10.140625" style="1" customWidth="1"/>
    <col min="8199" max="8199" width="9.42578125" style="1" bestFit="1" customWidth="1"/>
    <col min="8200" max="8201" width="9.140625" style="1"/>
    <col min="8202" max="8202" width="58.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58.140625" style="1" bestFit="1" customWidth="1"/>
    <col min="8451" max="8452" width="10.140625" style="1" bestFit="1" customWidth="1"/>
    <col min="8453" max="8453" width="11" style="1" customWidth="1"/>
    <col min="8454" max="8454" width="10.140625" style="1" customWidth="1"/>
    <col min="8455" max="8455" width="9.42578125" style="1" bestFit="1" customWidth="1"/>
    <col min="8456" max="8457" width="9.140625" style="1"/>
    <col min="8458" max="8458" width="58.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58.140625" style="1" bestFit="1" customWidth="1"/>
    <col min="8707" max="8708" width="10.140625" style="1" bestFit="1" customWidth="1"/>
    <col min="8709" max="8709" width="11" style="1" customWidth="1"/>
    <col min="8710" max="8710" width="10.140625" style="1" customWidth="1"/>
    <col min="8711" max="8711" width="9.42578125" style="1" bestFit="1" customWidth="1"/>
    <col min="8712" max="8713" width="9.140625" style="1"/>
    <col min="8714" max="8714" width="58.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58.140625" style="1" bestFit="1" customWidth="1"/>
    <col min="8963" max="8964" width="10.140625" style="1" bestFit="1" customWidth="1"/>
    <col min="8965" max="8965" width="11" style="1" customWidth="1"/>
    <col min="8966" max="8966" width="10.140625" style="1" customWidth="1"/>
    <col min="8967" max="8967" width="9.42578125" style="1" bestFit="1" customWidth="1"/>
    <col min="8968" max="8969" width="9.140625" style="1"/>
    <col min="8970" max="8970" width="58.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58.140625" style="1" bestFit="1" customWidth="1"/>
    <col min="9219" max="9220" width="10.140625" style="1" bestFit="1" customWidth="1"/>
    <col min="9221" max="9221" width="11" style="1" customWidth="1"/>
    <col min="9222" max="9222" width="10.140625" style="1" customWidth="1"/>
    <col min="9223" max="9223" width="9.42578125" style="1" bestFit="1" customWidth="1"/>
    <col min="9224" max="9225" width="9.140625" style="1"/>
    <col min="9226" max="9226" width="58.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58.140625" style="1" bestFit="1" customWidth="1"/>
    <col min="9475" max="9476" width="10.140625" style="1" bestFit="1" customWidth="1"/>
    <col min="9477" max="9477" width="11" style="1" customWidth="1"/>
    <col min="9478" max="9478" width="10.140625" style="1" customWidth="1"/>
    <col min="9479" max="9479" width="9.42578125" style="1" bestFit="1" customWidth="1"/>
    <col min="9480" max="9481" width="9.140625" style="1"/>
    <col min="9482" max="9482" width="58.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58.140625" style="1" bestFit="1" customWidth="1"/>
    <col min="9731" max="9732" width="10.140625" style="1" bestFit="1" customWidth="1"/>
    <col min="9733" max="9733" width="11" style="1" customWidth="1"/>
    <col min="9734" max="9734" width="10.140625" style="1" customWidth="1"/>
    <col min="9735" max="9735" width="9.42578125" style="1" bestFit="1" customWidth="1"/>
    <col min="9736" max="9737" width="9.140625" style="1"/>
    <col min="9738" max="9738" width="58.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58.140625" style="1" bestFit="1" customWidth="1"/>
    <col min="9987" max="9988" width="10.140625" style="1" bestFit="1" customWidth="1"/>
    <col min="9989" max="9989" width="11" style="1" customWidth="1"/>
    <col min="9990" max="9990" width="10.140625" style="1" customWidth="1"/>
    <col min="9991" max="9991" width="9.42578125" style="1" bestFit="1" customWidth="1"/>
    <col min="9992" max="9993" width="9.140625" style="1"/>
    <col min="9994" max="9994" width="58.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58.140625" style="1" bestFit="1" customWidth="1"/>
    <col min="10243" max="10244" width="10.140625" style="1" bestFit="1" customWidth="1"/>
    <col min="10245" max="10245" width="11" style="1" customWidth="1"/>
    <col min="10246" max="10246" width="10.140625" style="1" customWidth="1"/>
    <col min="10247" max="10247" width="9.42578125" style="1" bestFit="1" customWidth="1"/>
    <col min="10248" max="10249" width="9.140625" style="1"/>
    <col min="10250" max="10250" width="58.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58.140625" style="1" bestFit="1" customWidth="1"/>
    <col min="10499" max="10500" width="10.140625" style="1" bestFit="1" customWidth="1"/>
    <col min="10501" max="10501" width="11" style="1" customWidth="1"/>
    <col min="10502" max="10502" width="10.140625" style="1" customWidth="1"/>
    <col min="10503" max="10503" width="9.42578125" style="1" bestFit="1" customWidth="1"/>
    <col min="10504" max="10505" width="9.140625" style="1"/>
    <col min="10506" max="10506" width="58.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58.140625" style="1" bestFit="1" customWidth="1"/>
    <col min="10755" max="10756" width="10.140625" style="1" bestFit="1" customWidth="1"/>
    <col min="10757" max="10757" width="11" style="1" customWidth="1"/>
    <col min="10758" max="10758" width="10.140625" style="1" customWidth="1"/>
    <col min="10759" max="10759" width="9.42578125" style="1" bestFit="1" customWidth="1"/>
    <col min="10760" max="10761" width="9.140625" style="1"/>
    <col min="10762" max="10762" width="58.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58.140625" style="1" bestFit="1" customWidth="1"/>
    <col min="11011" max="11012" width="10.140625" style="1" bestFit="1" customWidth="1"/>
    <col min="11013" max="11013" width="11" style="1" customWidth="1"/>
    <col min="11014" max="11014" width="10.140625" style="1" customWidth="1"/>
    <col min="11015" max="11015" width="9.42578125" style="1" bestFit="1" customWidth="1"/>
    <col min="11016" max="11017" width="9.140625" style="1"/>
    <col min="11018" max="11018" width="58.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58.140625" style="1" bestFit="1" customWidth="1"/>
    <col min="11267" max="11268" width="10.140625" style="1" bestFit="1" customWidth="1"/>
    <col min="11269" max="11269" width="11" style="1" customWidth="1"/>
    <col min="11270" max="11270" width="10.140625" style="1" customWidth="1"/>
    <col min="11271" max="11271" width="9.42578125" style="1" bestFit="1" customWidth="1"/>
    <col min="11272" max="11273" width="9.140625" style="1"/>
    <col min="11274" max="11274" width="58.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58.140625" style="1" bestFit="1" customWidth="1"/>
    <col min="11523" max="11524" width="10.140625" style="1" bestFit="1" customWidth="1"/>
    <col min="11525" max="11525" width="11" style="1" customWidth="1"/>
    <col min="11526" max="11526" width="10.140625" style="1" customWidth="1"/>
    <col min="11527" max="11527" width="9.42578125" style="1" bestFit="1" customWidth="1"/>
    <col min="11528" max="11529" width="9.140625" style="1"/>
    <col min="11530" max="11530" width="58.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58.140625" style="1" bestFit="1" customWidth="1"/>
    <col min="11779" max="11780" width="10.140625" style="1" bestFit="1" customWidth="1"/>
    <col min="11781" max="11781" width="11" style="1" customWidth="1"/>
    <col min="11782" max="11782" width="10.140625" style="1" customWidth="1"/>
    <col min="11783" max="11783" width="9.42578125" style="1" bestFit="1" customWidth="1"/>
    <col min="11784" max="11785" width="9.140625" style="1"/>
    <col min="11786" max="11786" width="58.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58.140625" style="1" bestFit="1" customWidth="1"/>
    <col min="12035" max="12036" width="10.140625" style="1" bestFit="1" customWidth="1"/>
    <col min="12037" max="12037" width="11" style="1" customWidth="1"/>
    <col min="12038" max="12038" width="10.140625" style="1" customWidth="1"/>
    <col min="12039" max="12039" width="9.42578125" style="1" bestFit="1" customWidth="1"/>
    <col min="12040" max="12041" width="9.140625" style="1"/>
    <col min="12042" max="12042" width="58.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58.140625" style="1" bestFit="1" customWidth="1"/>
    <col min="12291" max="12292" width="10.140625" style="1" bestFit="1" customWidth="1"/>
    <col min="12293" max="12293" width="11" style="1" customWidth="1"/>
    <col min="12294" max="12294" width="10.140625" style="1" customWidth="1"/>
    <col min="12295" max="12295" width="9.42578125" style="1" bestFit="1" customWidth="1"/>
    <col min="12296" max="12297" width="9.140625" style="1"/>
    <col min="12298" max="12298" width="58.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58.140625" style="1" bestFit="1" customWidth="1"/>
    <col min="12547" max="12548" width="10.140625" style="1" bestFit="1" customWidth="1"/>
    <col min="12549" max="12549" width="11" style="1" customWidth="1"/>
    <col min="12550" max="12550" width="10.140625" style="1" customWidth="1"/>
    <col min="12551" max="12551" width="9.42578125" style="1" bestFit="1" customWidth="1"/>
    <col min="12552" max="12553" width="9.140625" style="1"/>
    <col min="12554" max="12554" width="58.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58.140625" style="1" bestFit="1" customWidth="1"/>
    <col min="12803" max="12804" width="10.140625" style="1" bestFit="1" customWidth="1"/>
    <col min="12805" max="12805" width="11" style="1" customWidth="1"/>
    <col min="12806" max="12806" width="10.140625" style="1" customWidth="1"/>
    <col min="12807" max="12807" width="9.42578125" style="1" bestFit="1" customWidth="1"/>
    <col min="12808" max="12809" width="9.140625" style="1"/>
    <col min="12810" max="12810" width="58.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58.140625" style="1" bestFit="1" customWidth="1"/>
    <col min="13059" max="13060" width="10.140625" style="1" bestFit="1" customWidth="1"/>
    <col min="13061" max="13061" width="11" style="1" customWidth="1"/>
    <col min="13062" max="13062" width="10.140625" style="1" customWidth="1"/>
    <col min="13063" max="13063" width="9.42578125" style="1" bestFit="1" customWidth="1"/>
    <col min="13064" max="13065" width="9.140625" style="1"/>
    <col min="13066" max="13066" width="58.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58.140625" style="1" bestFit="1" customWidth="1"/>
    <col min="13315" max="13316" width="10.140625" style="1" bestFit="1" customWidth="1"/>
    <col min="13317" max="13317" width="11" style="1" customWidth="1"/>
    <col min="13318" max="13318" width="10.140625" style="1" customWidth="1"/>
    <col min="13319" max="13319" width="9.42578125" style="1" bestFit="1" customWidth="1"/>
    <col min="13320" max="13321" width="9.140625" style="1"/>
    <col min="13322" max="13322" width="58.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58.140625" style="1" bestFit="1" customWidth="1"/>
    <col min="13571" max="13572" width="10.140625" style="1" bestFit="1" customWidth="1"/>
    <col min="13573" max="13573" width="11" style="1" customWidth="1"/>
    <col min="13574" max="13574" width="10.140625" style="1" customWidth="1"/>
    <col min="13575" max="13575" width="9.42578125" style="1" bestFit="1" customWidth="1"/>
    <col min="13576" max="13577" width="9.140625" style="1"/>
    <col min="13578" max="13578" width="58.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58.140625" style="1" bestFit="1" customWidth="1"/>
    <col min="13827" max="13828" width="10.140625" style="1" bestFit="1" customWidth="1"/>
    <col min="13829" max="13829" width="11" style="1" customWidth="1"/>
    <col min="13830" max="13830" width="10.140625" style="1" customWidth="1"/>
    <col min="13831" max="13831" width="9.42578125" style="1" bestFit="1" customWidth="1"/>
    <col min="13832" max="13833" width="9.140625" style="1"/>
    <col min="13834" max="13834" width="58.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58.140625" style="1" bestFit="1" customWidth="1"/>
    <col min="14083" max="14084" width="10.140625" style="1" bestFit="1" customWidth="1"/>
    <col min="14085" max="14085" width="11" style="1" customWidth="1"/>
    <col min="14086" max="14086" width="10.140625" style="1" customWidth="1"/>
    <col min="14087" max="14087" width="9.42578125" style="1" bestFit="1" customWidth="1"/>
    <col min="14088" max="14089" width="9.140625" style="1"/>
    <col min="14090" max="14090" width="58.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58.140625" style="1" bestFit="1" customWidth="1"/>
    <col min="14339" max="14340" width="10.140625" style="1" bestFit="1" customWidth="1"/>
    <col min="14341" max="14341" width="11" style="1" customWidth="1"/>
    <col min="14342" max="14342" width="10.140625" style="1" customWidth="1"/>
    <col min="14343" max="14343" width="9.42578125" style="1" bestFit="1" customWidth="1"/>
    <col min="14344" max="14345" width="9.140625" style="1"/>
    <col min="14346" max="14346" width="58.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58.140625" style="1" bestFit="1" customWidth="1"/>
    <col min="14595" max="14596" width="10.140625" style="1" bestFit="1" customWidth="1"/>
    <col min="14597" max="14597" width="11" style="1" customWidth="1"/>
    <col min="14598" max="14598" width="10.140625" style="1" customWidth="1"/>
    <col min="14599" max="14599" width="9.42578125" style="1" bestFit="1" customWidth="1"/>
    <col min="14600" max="14601" width="9.140625" style="1"/>
    <col min="14602" max="14602" width="58.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58.140625" style="1" bestFit="1" customWidth="1"/>
    <col min="14851" max="14852" width="10.140625" style="1" bestFit="1" customWidth="1"/>
    <col min="14853" max="14853" width="11" style="1" customWidth="1"/>
    <col min="14854" max="14854" width="10.140625" style="1" customWidth="1"/>
    <col min="14855" max="14855" width="9.42578125" style="1" bestFit="1" customWidth="1"/>
    <col min="14856" max="14857" width="9.140625" style="1"/>
    <col min="14858" max="14858" width="58.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58.140625" style="1" bestFit="1" customWidth="1"/>
    <col min="15107" max="15108" width="10.140625" style="1" bestFit="1" customWidth="1"/>
    <col min="15109" max="15109" width="11" style="1" customWidth="1"/>
    <col min="15110" max="15110" width="10.140625" style="1" customWidth="1"/>
    <col min="15111" max="15111" width="9.42578125" style="1" bestFit="1" customWidth="1"/>
    <col min="15112" max="15113" width="9.140625" style="1"/>
    <col min="15114" max="15114" width="58.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58.140625" style="1" bestFit="1" customWidth="1"/>
    <col min="15363" max="15364" width="10.140625" style="1" bestFit="1" customWidth="1"/>
    <col min="15365" max="15365" width="11" style="1" customWidth="1"/>
    <col min="15366" max="15366" width="10.140625" style="1" customWidth="1"/>
    <col min="15367" max="15367" width="9.42578125" style="1" bestFit="1" customWidth="1"/>
    <col min="15368" max="15369" width="9.140625" style="1"/>
    <col min="15370" max="15370" width="58.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58.140625" style="1" bestFit="1" customWidth="1"/>
    <col min="15619" max="15620" width="10.140625" style="1" bestFit="1" customWidth="1"/>
    <col min="15621" max="15621" width="11" style="1" customWidth="1"/>
    <col min="15622" max="15622" width="10.140625" style="1" customWidth="1"/>
    <col min="15623" max="15623" width="9.42578125" style="1" bestFit="1" customWidth="1"/>
    <col min="15624" max="15625" width="9.140625" style="1"/>
    <col min="15626" max="15626" width="58.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58.140625" style="1" bestFit="1" customWidth="1"/>
    <col min="15875" max="15876" width="10.140625" style="1" bestFit="1" customWidth="1"/>
    <col min="15877" max="15877" width="11" style="1" customWidth="1"/>
    <col min="15878" max="15878" width="10.140625" style="1" customWidth="1"/>
    <col min="15879" max="15879" width="9.42578125" style="1" bestFit="1" customWidth="1"/>
    <col min="15880" max="15881" width="9.140625" style="1"/>
    <col min="15882" max="15882" width="58.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58.140625" style="1" bestFit="1" customWidth="1"/>
    <col min="16131" max="16132" width="10.140625" style="1" bestFit="1" customWidth="1"/>
    <col min="16133" max="16133" width="11" style="1" customWidth="1"/>
    <col min="16134" max="16134" width="10.140625" style="1" customWidth="1"/>
    <col min="16135" max="16135" width="9.42578125" style="1" bestFit="1" customWidth="1"/>
    <col min="16136" max="16137" width="9.140625" style="1"/>
    <col min="16138" max="16138" width="58.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6">
        <v>2009</v>
      </c>
      <c r="B1" s="96"/>
      <c r="C1" s="96"/>
      <c r="D1" s="96"/>
      <c r="E1" s="96"/>
      <c r="F1" s="96"/>
      <c r="G1" s="96"/>
      <c r="I1" s="95">
        <v>2010</v>
      </c>
      <c r="J1" s="95"/>
      <c r="K1" s="95"/>
      <c r="L1" s="95"/>
      <c r="M1" s="95"/>
      <c r="N1" s="95"/>
      <c r="O1" s="95"/>
    </row>
    <row r="2" spans="1:15" s="43" customFormat="1" ht="30" x14ac:dyDescent="0.25">
      <c r="A2" s="46" t="s">
        <v>48</v>
      </c>
      <c r="B2" s="46" t="s">
        <v>65</v>
      </c>
      <c r="C2" s="46" t="s">
        <v>49</v>
      </c>
      <c r="D2" s="46" t="s">
        <v>50</v>
      </c>
      <c r="E2" s="46" t="s">
        <v>51</v>
      </c>
      <c r="F2" s="46" t="s">
        <v>52</v>
      </c>
      <c r="G2" s="46" t="s">
        <v>53</v>
      </c>
      <c r="H2" s="69"/>
      <c r="I2" s="48" t="s">
        <v>48</v>
      </c>
      <c r="J2" s="48" t="s">
        <v>65</v>
      </c>
      <c r="K2" s="48" t="s">
        <v>49</v>
      </c>
      <c r="L2" s="48" t="s">
        <v>50</v>
      </c>
      <c r="M2" s="48" t="s">
        <v>51</v>
      </c>
      <c r="N2" s="48" t="s">
        <v>52</v>
      </c>
      <c r="O2" s="48" t="s">
        <v>53</v>
      </c>
    </row>
    <row r="3" spans="1:15" s="43" customFormat="1" x14ac:dyDescent="0.25">
      <c r="A3" s="49">
        <v>6</v>
      </c>
      <c r="B3" s="49" t="s">
        <v>66</v>
      </c>
      <c r="C3" s="49">
        <v>8</v>
      </c>
      <c r="D3" s="49">
        <v>13</v>
      </c>
      <c r="E3" s="49">
        <v>28</v>
      </c>
      <c r="F3" s="49">
        <v>25</v>
      </c>
      <c r="G3" s="49">
        <v>26</v>
      </c>
      <c r="H3" s="69"/>
      <c r="I3" s="52">
        <v>6</v>
      </c>
      <c r="J3" s="52" t="s">
        <v>66</v>
      </c>
      <c r="K3" s="54">
        <v>16</v>
      </c>
      <c r="L3" s="54">
        <v>24</v>
      </c>
      <c r="M3" s="54">
        <v>40</v>
      </c>
      <c r="N3" s="54">
        <v>36</v>
      </c>
      <c r="O3" s="54">
        <v>34</v>
      </c>
    </row>
    <row r="4" spans="1:15" s="43" customFormat="1" ht="28.5" x14ac:dyDescent="0.25">
      <c r="A4" s="49">
        <v>9</v>
      </c>
      <c r="B4" s="49" t="s">
        <v>67</v>
      </c>
      <c r="C4" s="49">
        <v>26</v>
      </c>
      <c r="D4" s="49">
        <v>22</v>
      </c>
      <c r="E4" s="49">
        <v>18</v>
      </c>
      <c r="F4" s="49">
        <v>19</v>
      </c>
      <c r="G4" s="49">
        <v>15</v>
      </c>
      <c r="H4" s="69"/>
      <c r="I4" s="52">
        <v>9</v>
      </c>
      <c r="J4" s="52" t="s">
        <v>67</v>
      </c>
      <c r="K4" s="54">
        <v>40</v>
      </c>
      <c r="L4" s="54">
        <v>34</v>
      </c>
      <c r="M4" s="54">
        <v>24</v>
      </c>
      <c r="N4" s="54">
        <v>27</v>
      </c>
      <c r="O4" s="54">
        <v>25</v>
      </c>
    </row>
    <row r="5" spans="1:15" s="43" customFormat="1" x14ac:dyDescent="0.25">
      <c r="A5" s="49">
        <v>10</v>
      </c>
      <c r="B5" s="49" t="s">
        <v>68</v>
      </c>
      <c r="C5" s="49">
        <v>7</v>
      </c>
      <c r="D5" s="49">
        <v>12</v>
      </c>
      <c r="E5" s="49">
        <v>21</v>
      </c>
      <c r="F5" s="49">
        <v>32</v>
      </c>
      <c r="G5" s="49">
        <v>28</v>
      </c>
      <c r="H5" s="69"/>
      <c r="I5" s="52">
        <v>10</v>
      </c>
      <c r="J5" s="52" t="s">
        <v>68</v>
      </c>
      <c r="K5" s="54">
        <v>15</v>
      </c>
      <c r="L5" s="54">
        <v>25</v>
      </c>
      <c r="M5" s="54">
        <v>32</v>
      </c>
      <c r="N5" s="54">
        <v>42</v>
      </c>
      <c r="O5" s="54">
        <v>36</v>
      </c>
    </row>
    <row r="6" spans="1:15" s="43" customFormat="1" x14ac:dyDescent="0.25">
      <c r="A6" s="49">
        <v>13</v>
      </c>
      <c r="B6" s="49" t="s">
        <v>69</v>
      </c>
      <c r="C6" s="49">
        <v>12</v>
      </c>
      <c r="D6" s="49">
        <v>15</v>
      </c>
      <c r="E6" s="49">
        <v>28</v>
      </c>
      <c r="F6" s="49">
        <v>23</v>
      </c>
      <c r="G6" s="49">
        <v>22</v>
      </c>
      <c r="H6" s="69"/>
      <c r="I6" s="52">
        <v>13</v>
      </c>
      <c r="J6" s="52" t="s">
        <v>69</v>
      </c>
      <c r="K6" s="54">
        <v>22</v>
      </c>
      <c r="L6" s="54">
        <v>27</v>
      </c>
      <c r="M6" s="54">
        <v>40</v>
      </c>
      <c r="N6" s="54">
        <v>33</v>
      </c>
      <c r="O6" s="54">
        <v>28</v>
      </c>
    </row>
    <row r="7" spans="1:15" x14ac:dyDescent="0.25">
      <c r="A7" s="49"/>
      <c r="B7" s="55" t="s">
        <v>56</v>
      </c>
      <c r="C7" s="49">
        <f>SUM(C3:C6)</f>
        <v>53</v>
      </c>
      <c r="D7" s="49">
        <f>SUM(D3:D6)</f>
        <v>62</v>
      </c>
      <c r="E7" s="49">
        <f>SUM(E3:E6)</f>
        <v>95</v>
      </c>
      <c r="F7" s="49">
        <f>SUM(F3:F6)</f>
        <v>99</v>
      </c>
      <c r="G7" s="49">
        <f>SUM(G3:G6)</f>
        <v>91</v>
      </c>
      <c r="H7" s="70"/>
      <c r="I7" s="52"/>
      <c r="J7" s="71" t="s">
        <v>56</v>
      </c>
      <c r="K7" s="52">
        <f>SUM(K3:K6)</f>
        <v>93</v>
      </c>
      <c r="L7" s="52">
        <f>SUM(L3:L6)</f>
        <v>110</v>
      </c>
      <c r="M7" s="52">
        <f>SUM(M3:M6)</f>
        <v>136</v>
      </c>
      <c r="N7" s="52">
        <f>SUM(N3:N6)</f>
        <v>138</v>
      </c>
      <c r="O7" s="52">
        <f>SUM(O3:O6)</f>
        <v>123</v>
      </c>
    </row>
    <row r="8" spans="1:15" x14ac:dyDescent="0.25">
      <c r="A8" s="49"/>
      <c r="B8" s="55" t="s">
        <v>70</v>
      </c>
      <c r="C8" s="49">
        <f>(C7/400)*100</f>
        <v>13.25</v>
      </c>
      <c r="D8" s="49">
        <f>(D7/400)*100</f>
        <v>15.5</v>
      </c>
      <c r="E8" s="49">
        <f>(E7/400)*100</f>
        <v>23.75</v>
      </c>
      <c r="F8" s="49">
        <f>(F7/400)*100</f>
        <v>24.75</v>
      </c>
      <c r="G8" s="49">
        <f>(G7/400)*100</f>
        <v>22.75</v>
      </c>
      <c r="I8" s="52"/>
      <c r="J8" s="71" t="s">
        <v>70</v>
      </c>
      <c r="K8" s="59">
        <f>(K7/600)*100</f>
        <v>15.5</v>
      </c>
      <c r="L8" s="59">
        <f>(L7/600)*100</f>
        <v>18.333333333333332</v>
      </c>
      <c r="M8" s="59">
        <f>(M7/600)*100</f>
        <v>22.666666666666664</v>
      </c>
      <c r="N8" s="59">
        <f>(N7/600)*100</f>
        <v>23</v>
      </c>
      <c r="O8" s="59">
        <f>(O7/600)*100</f>
        <v>20.5</v>
      </c>
    </row>
    <row r="10" spans="1:15" ht="30" x14ac:dyDescent="0.25">
      <c r="A10" s="60"/>
      <c r="B10" s="60" t="s">
        <v>58</v>
      </c>
      <c r="C10" s="60" t="s">
        <v>59</v>
      </c>
      <c r="D10" s="60" t="s">
        <v>60</v>
      </c>
      <c r="E10" s="60" t="s">
        <v>61</v>
      </c>
      <c r="F10" s="60" t="s">
        <v>62</v>
      </c>
      <c r="G10" s="60" t="s">
        <v>63</v>
      </c>
    </row>
    <row r="11" spans="1:15" x14ac:dyDescent="0.25">
      <c r="A11" s="61">
        <v>2009</v>
      </c>
      <c r="B11" s="61">
        <f>C8</f>
        <v>13.25</v>
      </c>
      <c r="C11" s="61">
        <f>D8</f>
        <v>15.5</v>
      </c>
      <c r="D11" s="61">
        <f>E8</f>
        <v>23.75</v>
      </c>
      <c r="E11" s="61">
        <f>F8</f>
        <v>24.75</v>
      </c>
      <c r="F11" s="61">
        <f>G8</f>
        <v>22.75</v>
      </c>
      <c r="G11" s="61">
        <f>(B11*$B$15+C11*$B$16+D11*$B$17+E11*$B$18+F11*$B$19)/5</f>
        <v>5.65</v>
      </c>
    </row>
    <row r="12" spans="1:15" x14ac:dyDescent="0.25">
      <c r="A12" s="61">
        <v>2010</v>
      </c>
      <c r="B12" s="61">
        <f>K8</f>
        <v>15.5</v>
      </c>
      <c r="C12" s="62">
        <f>L8</f>
        <v>18.333333333333332</v>
      </c>
      <c r="D12" s="62">
        <f>M8</f>
        <v>22.666666666666664</v>
      </c>
      <c r="E12" s="62">
        <f>N8</f>
        <v>23</v>
      </c>
      <c r="F12" s="62">
        <f>O8</f>
        <v>20.5</v>
      </c>
      <c r="G12" s="62">
        <f>(B12*$B$15+C12*$B$16+D12*$B$17+E12*$B$18+F12*$B$19)/5</f>
        <v>2.9333333333333345</v>
      </c>
    </row>
    <row r="14" spans="1:15" ht="15.75" thickBot="1" x14ac:dyDescent="0.3"/>
    <row r="15" spans="1:15" x14ac:dyDescent="0.25">
      <c r="A15" s="63" t="s">
        <v>49</v>
      </c>
      <c r="B15" s="64">
        <v>-2</v>
      </c>
    </row>
    <row r="16" spans="1:15" x14ac:dyDescent="0.25">
      <c r="A16" s="65" t="s">
        <v>50</v>
      </c>
      <c r="B16" s="66">
        <v>-1</v>
      </c>
    </row>
    <row r="17" spans="1:2" x14ac:dyDescent="0.25">
      <c r="A17" s="65" t="s">
        <v>51</v>
      </c>
      <c r="B17" s="66">
        <v>0</v>
      </c>
    </row>
    <row r="18" spans="1:2" x14ac:dyDescent="0.25">
      <c r="A18" s="65" t="s">
        <v>52</v>
      </c>
      <c r="B18" s="66">
        <v>1</v>
      </c>
    </row>
    <row r="19" spans="1:2" ht="15.75" thickBot="1" x14ac:dyDescent="0.3">
      <c r="A19" s="67" t="s">
        <v>53</v>
      </c>
      <c r="B19" s="68">
        <v>2</v>
      </c>
    </row>
  </sheetData>
  <mergeCells count="2">
    <mergeCell ref="A1:G1"/>
    <mergeCell ref="I1:O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F24" sqref="F24"/>
    </sheetView>
  </sheetViews>
  <sheetFormatPr defaultRowHeight="15" x14ac:dyDescent="0.25"/>
  <cols>
    <col min="1" max="1" width="17.28515625" style="1" bestFit="1" customWidth="1"/>
    <col min="2" max="2" width="47.85546875" style="80" bestFit="1" customWidth="1"/>
    <col min="3" max="3" width="12.7109375" style="1" bestFit="1" customWidth="1"/>
    <col min="4" max="4" width="11.42578125" style="1" bestFit="1" customWidth="1"/>
    <col min="5" max="6" width="9.7109375" style="1" bestFit="1" customWidth="1"/>
    <col min="7" max="7" width="9.42578125" style="1" bestFit="1" customWidth="1"/>
    <col min="8" max="8" width="9.140625" style="1"/>
    <col min="9" max="9" width="3.5703125" style="1" bestFit="1" customWidth="1"/>
    <col min="10" max="10" width="42"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2.42578125" style="1" customWidth="1"/>
    <col min="259" max="259" width="11.140625" style="1" customWidth="1"/>
    <col min="260" max="260" width="10.140625" style="1" bestFit="1" customWidth="1"/>
    <col min="261" max="261" width="8.42578125" style="1" bestFit="1" customWidth="1"/>
    <col min="262" max="262" width="7" style="1" bestFit="1" customWidth="1"/>
    <col min="263" max="263" width="9.42578125" style="1" bestFit="1" customWidth="1"/>
    <col min="264" max="265" width="9.140625" style="1"/>
    <col min="266" max="266" width="64.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2.42578125" style="1" customWidth="1"/>
    <col min="515" max="515" width="11.140625" style="1" customWidth="1"/>
    <col min="516" max="516" width="10.140625" style="1" bestFit="1" customWidth="1"/>
    <col min="517" max="517" width="8.42578125" style="1" bestFit="1" customWidth="1"/>
    <col min="518" max="518" width="7" style="1" bestFit="1" customWidth="1"/>
    <col min="519" max="519" width="9.42578125" style="1" bestFit="1" customWidth="1"/>
    <col min="520" max="521" width="9.140625" style="1"/>
    <col min="522" max="522" width="64.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2.42578125" style="1" customWidth="1"/>
    <col min="771" max="771" width="11.140625" style="1" customWidth="1"/>
    <col min="772" max="772" width="10.140625" style="1" bestFit="1" customWidth="1"/>
    <col min="773" max="773" width="8.42578125" style="1" bestFit="1" customWidth="1"/>
    <col min="774" max="774" width="7" style="1" bestFit="1" customWidth="1"/>
    <col min="775" max="775" width="9.42578125" style="1" bestFit="1" customWidth="1"/>
    <col min="776" max="777" width="9.140625" style="1"/>
    <col min="778" max="778" width="64.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2.42578125" style="1" customWidth="1"/>
    <col min="1027" max="1027" width="11.140625" style="1" customWidth="1"/>
    <col min="1028" max="1028" width="10.140625" style="1" bestFit="1" customWidth="1"/>
    <col min="1029" max="1029" width="8.42578125" style="1" bestFit="1" customWidth="1"/>
    <col min="1030" max="1030" width="7" style="1" bestFit="1" customWidth="1"/>
    <col min="1031" max="1031" width="9.42578125" style="1" bestFit="1" customWidth="1"/>
    <col min="1032" max="1033" width="9.140625" style="1"/>
    <col min="1034" max="1034" width="64.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2.42578125" style="1" customWidth="1"/>
    <col min="1283" max="1283" width="11.140625" style="1" customWidth="1"/>
    <col min="1284" max="1284" width="10.140625" style="1" bestFit="1" customWidth="1"/>
    <col min="1285" max="1285" width="8.42578125" style="1" bestFit="1" customWidth="1"/>
    <col min="1286" max="1286" width="7" style="1" bestFit="1" customWidth="1"/>
    <col min="1287" max="1287" width="9.42578125" style="1" bestFit="1" customWidth="1"/>
    <col min="1288" max="1289" width="9.140625" style="1"/>
    <col min="1290" max="1290" width="64.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2.42578125" style="1" customWidth="1"/>
    <col min="1539" max="1539" width="11.140625" style="1" customWidth="1"/>
    <col min="1540" max="1540" width="10.140625" style="1" bestFit="1" customWidth="1"/>
    <col min="1541" max="1541" width="8.42578125" style="1" bestFit="1" customWidth="1"/>
    <col min="1542" max="1542" width="7" style="1" bestFit="1" customWidth="1"/>
    <col min="1543" max="1543" width="9.42578125" style="1" bestFit="1" customWidth="1"/>
    <col min="1544" max="1545" width="9.140625" style="1"/>
    <col min="1546" max="1546" width="64.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2.42578125" style="1" customWidth="1"/>
    <col min="1795" max="1795" width="11.140625" style="1" customWidth="1"/>
    <col min="1796" max="1796" width="10.140625" style="1" bestFit="1" customWidth="1"/>
    <col min="1797" max="1797" width="8.42578125" style="1" bestFit="1" customWidth="1"/>
    <col min="1798" max="1798" width="7" style="1" bestFit="1" customWidth="1"/>
    <col min="1799" max="1799" width="9.42578125" style="1" bestFit="1" customWidth="1"/>
    <col min="1800" max="1801" width="9.140625" style="1"/>
    <col min="1802" max="1802" width="64.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2.42578125" style="1" customWidth="1"/>
    <col min="2051" max="2051" width="11.140625" style="1" customWidth="1"/>
    <col min="2052" max="2052" width="10.140625" style="1" bestFit="1" customWidth="1"/>
    <col min="2053" max="2053" width="8.42578125" style="1" bestFit="1" customWidth="1"/>
    <col min="2054" max="2054" width="7" style="1" bestFit="1" customWidth="1"/>
    <col min="2055" max="2055" width="9.42578125" style="1" bestFit="1" customWidth="1"/>
    <col min="2056" max="2057" width="9.140625" style="1"/>
    <col min="2058" max="2058" width="64.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2.42578125" style="1" customWidth="1"/>
    <col min="2307" max="2307" width="11.140625" style="1" customWidth="1"/>
    <col min="2308" max="2308" width="10.140625" style="1" bestFit="1" customWidth="1"/>
    <col min="2309" max="2309" width="8.42578125" style="1" bestFit="1" customWidth="1"/>
    <col min="2310" max="2310" width="7" style="1" bestFit="1" customWidth="1"/>
    <col min="2311" max="2311" width="9.42578125" style="1" bestFit="1" customWidth="1"/>
    <col min="2312" max="2313" width="9.140625" style="1"/>
    <col min="2314" max="2314" width="64.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2.42578125" style="1" customWidth="1"/>
    <col min="2563" max="2563" width="11.140625" style="1" customWidth="1"/>
    <col min="2564" max="2564" width="10.140625" style="1" bestFit="1" customWidth="1"/>
    <col min="2565" max="2565" width="8.42578125" style="1" bestFit="1" customWidth="1"/>
    <col min="2566" max="2566" width="7" style="1" bestFit="1" customWidth="1"/>
    <col min="2567" max="2567" width="9.42578125" style="1" bestFit="1" customWidth="1"/>
    <col min="2568" max="2569" width="9.140625" style="1"/>
    <col min="2570" max="2570" width="64.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2.42578125" style="1" customWidth="1"/>
    <col min="2819" max="2819" width="11.140625" style="1" customWidth="1"/>
    <col min="2820" max="2820" width="10.140625" style="1" bestFit="1" customWidth="1"/>
    <col min="2821" max="2821" width="8.42578125" style="1" bestFit="1" customWidth="1"/>
    <col min="2822" max="2822" width="7" style="1" bestFit="1" customWidth="1"/>
    <col min="2823" max="2823" width="9.42578125" style="1" bestFit="1" customWidth="1"/>
    <col min="2824" max="2825" width="9.140625" style="1"/>
    <col min="2826" max="2826" width="64.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2.42578125" style="1" customWidth="1"/>
    <col min="3075" max="3075" width="11.140625" style="1" customWidth="1"/>
    <col min="3076" max="3076" width="10.140625" style="1" bestFit="1" customWidth="1"/>
    <col min="3077" max="3077" width="8.42578125" style="1" bestFit="1" customWidth="1"/>
    <col min="3078" max="3078" width="7" style="1" bestFit="1" customWidth="1"/>
    <col min="3079" max="3079" width="9.42578125" style="1" bestFit="1" customWidth="1"/>
    <col min="3080" max="3081" width="9.140625" style="1"/>
    <col min="3082" max="3082" width="64.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2.42578125" style="1" customWidth="1"/>
    <col min="3331" max="3331" width="11.140625" style="1" customWidth="1"/>
    <col min="3332" max="3332" width="10.140625" style="1" bestFit="1" customWidth="1"/>
    <col min="3333" max="3333" width="8.42578125" style="1" bestFit="1" customWidth="1"/>
    <col min="3334" max="3334" width="7" style="1" bestFit="1" customWidth="1"/>
    <col min="3335" max="3335" width="9.42578125" style="1" bestFit="1" customWidth="1"/>
    <col min="3336" max="3337" width="9.140625" style="1"/>
    <col min="3338" max="3338" width="64.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2.42578125" style="1" customWidth="1"/>
    <col min="3587" max="3587" width="11.140625" style="1" customWidth="1"/>
    <col min="3588" max="3588" width="10.140625" style="1" bestFit="1" customWidth="1"/>
    <col min="3589" max="3589" width="8.42578125" style="1" bestFit="1" customWidth="1"/>
    <col min="3590" max="3590" width="7" style="1" bestFit="1" customWidth="1"/>
    <col min="3591" max="3591" width="9.42578125" style="1" bestFit="1" customWidth="1"/>
    <col min="3592" max="3593" width="9.140625" style="1"/>
    <col min="3594" max="3594" width="64.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2.42578125" style="1" customWidth="1"/>
    <col min="3843" max="3843" width="11.140625" style="1" customWidth="1"/>
    <col min="3844" max="3844" width="10.140625" style="1" bestFit="1" customWidth="1"/>
    <col min="3845" max="3845" width="8.42578125" style="1" bestFit="1" customWidth="1"/>
    <col min="3846" max="3846" width="7" style="1" bestFit="1" customWidth="1"/>
    <col min="3847" max="3847" width="9.42578125" style="1" bestFit="1" customWidth="1"/>
    <col min="3848" max="3849" width="9.140625" style="1"/>
    <col min="3850" max="3850" width="64.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2.42578125" style="1" customWidth="1"/>
    <col min="4099" max="4099" width="11.140625" style="1" customWidth="1"/>
    <col min="4100" max="4100" width="10.140625" style="1" bestFit="1" customWidth="1"/>
    <col min="4101" max="4101" width="8.42578125" style="1" bestFit="1" customWidth="1"/>
    <col min="4102" max="4102" width="7" style="1" bestFit="1" customWidth="1"/>
    <col min="4103" max="4103" width="9.42578125" style="1" bestFit="1" customWidth="1"/>
    <col min="4104" max="4105" width="9.140625" style="1"/>
    <col min="4106" max="4106" width="64.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2.42578125" style="1" customWidth="1"/>
    <col min="4355" max="4355" width="11.140625" style="1" customWidth="1"/>
    <col min="4356" max="4356" width="10.140625" style="1" bestFit="1" customWidth="1"/>
    <col min="4357" max="4357" width="8.42578125" style="1" bestFit="1" customWidth="1"/>
    <col min="4358" max="4358" width="7" style="1" bestFit="1" customWidth="1"/>
    <col min="4359" max="4359" width="9.42578125" style="1" bestFit="1" customWidth="1"/>
    <col min="4360" max="4361" width="9.140625" style="1"/>
    <col min="4362" max="4362" width="64.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2.42578125" style="1" customWidth="1"/>
    <col min="4611" max="4611" width="11.140625" style="1" customWidth="1"/>
    <col min="4612" max="4612" width="10.140625" style="1" bestFit="1" customWidth="1"/>
    <col min="4613" max="4613" width="8.42578125" style="1" bestFit="1" customWidth="1"/>
    <col min="4614" max="4614" width="7" style="1" bestFit="1" customWidth="1"/>
    <col min="4615" max="4615" width="9.42578125" style="1" bestFit="1" customWidth="1"/>
    <col min="4616" max="4617" width="9.140625" style="1"/>
    <col min="4618" max="4618" width="64.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2.42578125" style="1" customWidth="1"/>
    <col min="4867" max="4867" width="11.140625" style="1" customWidth="1"/>
    <col min="4868" max="4868" width="10.140625" style="1" bestFit="1" customWidth="1"/>
    <col min="4869" max="4869" width="8.42578125" style="1" bestFit="1" customWidth="1"/>
    <col min="4870" max="4870" width="7" style="1" bestFit="1" customWidth="1"/>
    <col min="4871" max="4871" width="9.42578125" style="1" bestFit="1" customWidth="1"/>
    <col min="4872" max="4873" width="9.140625" style="1"/>
    <col min="4874" max="4874" width="64.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2.42578125" style="1" customWidth="1"/>
    <col min="5123" max="5123" width="11.140625" style="1" customWidth="1"/>
    <col min="5124" max="5124" width="10.140625" style="1" bestFit="1" customWidth="1"/>
    <col min="5125" max="5125" width="8.42578125" style="1" bestFit="1" customWidth="1"/>
    <col min="5126" max="5126" width="7" style="1" bestFit="1" customWidth="1"/>
    <col min="5127" max="5127" width="9.42578125" style="1" bestFit="1" customWidth="1"/>
    <col min="5128" max="5129" width="9.140625" style="1"/>
    <col min="5130" max="5130" width="64.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2.42578125" style="1" customWidth="1"/>
    <col min="5379" max="5379" width="11.140625" style="1" customWidth="1"/>
    <col min="5380" max="5380" width="10.140625" style="1" bestFit="1" customWidth="1"/>
    <col min="5381" max="5381" width="8.42578125" style="1" bestFit="1" customWidth="1"/>
    <col min="5382" max="5382" width="7" style="1" bestFit="1" customWidth="1"/>
    <col min="5383" max="5383" width="9.42578125" style="1" bestFit="1" customWidth="1"/>
    <col min="5384" max="5385" width="9.140625" style="1"/>
    <col min="5386" max="5386" width="64.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2.42578125" style="1" customWidth="1"/>
    <col min="5635" max="5635" width="11.140625" style="1" customWidth="1"/>
    <col min="5636" max="5636" width="10.140625" style="1" bestFit="1" customWidth="1"/>
    <col min="5637" max="5637" width="8.42578125" style="1" bestFit="1" customWidth="1"/>
    <col min="5638" max="5638" width="7" style="1" bestFit="1" customWidth="1"/>
    <col min="5639" max="5639" width="9.42578125" style="1" bestFit="1" customWidth="1"/>
    <col min="5640" max="5641" width="9.140625" style="1"/>
    <col min="5642" max="5642" width="64.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2.42578125" style="1" customWidth="1"/>
    <col min="5891" max="5891" width="11.140625" style="1" customWidth="1"/>
    <col min="5892" max="5892" width="10.140625" style="1" bestFit="1" customWidth="1"/>
    <col min="5893" max="5893" width="8.42578125" style="1" bestFit="1" customWidth="1"/>
    <col min="5894" max="5894" width="7" style="1" bestFit="1" customWidth="1"/>
    <col min="5895" max="5895" width="9.42578125" style="1" bestFit="1" customWidth="1"/>
    <col min="5896" max="5897" width="9.140625" style="1"/>
    <col min="5898" max="5898" width="64.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2.42578125" style="1" customWidth="1"/>
    <col min="6147" max="6147" width="11.140625" style="1" customWidth="1"/>
    <col min="6148" max="6148" width="10.140625" style="1" bestFit="1" customWidth="1"/>
    <col min="6149" max="6149" width="8.42578125" style="1" bestFit="1" customWidth="1"/>
    <col min="6150" max="6150" width="7" style="1" bestFit="1" customWidth="1"/>
    <col min="6151" max="6151" width="9.42578125" style="1" bestFit="1" customWidth="1"/>
    <col min="6152" max="6153" width="9.140625" style="1"/>
    <col min="6154" max="6154" width="64.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2.42578125" style="1" customWidth="1"/>
    <col min="6403" max="6403" width="11.140625" style="1" customWidth="1"/>
    <col min="6404" max="6404" width="10.140625" style="1" bestFit="1" customWidth="1"/>
    <col min="6405" max="6405" width="8.42578125" style="1" bestFit="1" customWidth="1"/>
    <col min="6406" max="6406" width="7" style="1" bestFit="1" customWidth="1"/>
    <col min="6407" max="6407" width="9.42578125" style="1" bestFit="1" customWidth="1"/>
    <col min="6408" max="6409" width="9.140625" style="1"/>
    <col min="6410" max="6410" width="64.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2.42578125" style="1" customWidth="1"/>
    <col min="6659" max="6659" width="11.140625" style="1" customWidth="1"/>
    <col min="6660" max="6660" width="10.140625" style="1" bestFit="1" customWidth="1"/>
    <col min="6661" max="6661" width="8.42578125" style="1" bestFit="1" customWidth="1"/>
    <col min="6662" max="6662" width="7" style="1" bestFit="1" customWidth="1"/>
    <col min="6663" max="6663" width="9.42578125" style="1" bestFit="1" customWidth="1"/>
    <col min="6664" max="6665" width="9.140625" style="1"/>
    <col min="6666" max="6666" width="64.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2.42578125" style="1" customWidth="1"/>
    <col min="6915" max="6915" width="11.140625" style="1" customWidth="1"/>
    <col min="6916" max="6916" width="10.140625" style="1" bestFit="1" customWidth="1"/>
    <col min="6917" max="6917" width="8.42578125" style="1" bestFit="1" customWidth="1"/>
    <col min="6918" max="6918" width="7" style="1" bestFit="1" customWidth="1"/>
    <col min="6919" max="6919" width="9.42578125" style="1" bestFit="1" customWidth="1"/>
    <col min="6920" max="6921" width="9.140625" style="1"/>
    <col min="6922" max="6922" width="64.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2.42578125" style="1" customWidth="1"/>
    <col min="7171" max="7171" width="11.140625" style="1" customWidth="1"/>
    <col min="7172" max="7172" width="10.140625" style="1" bestFit="1" customWidth="1"/>
    <col min="7173" max="7173" width="8.42578125" style="1" bestFit="1" customWidth="1"/>
    <col min="7174" max="7174" width="7" style="1" bestFit="1" customWidth="1"/>
    <col min="7175" max="7175" width="9.42578125" style="1" bestFit="1" customWidth="1"/>
    <col min="7176" max="7177" width="9.140625" style="1"/>
    <col min="7178" max="7178" width="64.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2.42578125" style="1" customWidth="1"/>
    <col min="7427" max="7427" width="11.140625" style="1" customWidth="1"/>
    <col min="7428" max="7428" width="10.140625" style="1" bestFit="1" customWidth="1"/>
    <col min="7429" max="7429" width="8.42578125" style="1" bestFit="1" customWidth="1"/>
    <col min="7430" max="7430" width="7" style="1" bestFit="1" customWidth="1"/>
    <col min="7431" max="7431" width="9.42578125" style="1" bestFit="1" customWidth="1"/>
    <col min="7432" max="7433" width="9.140625" style="1"/>
    <col min="7434" max="7434" width="64.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2.42578125" style="1" customWidth="1"/>
    <col min="7683" max="7683" width="11.140625" style="1" customWidth="1"/>
    <col min="7684" max="7684" width="10.140625" style="1" bestFit="1" customWidth="1"/>
    <col min="7685" max="7685" width="8.42578125" style="1" bestFit="1" customWidth="1"/>
    <col min="7686" max="7686" width="7" style="1" bestFit="1" customWidth="1"/>
    <col min="7687" max="7687" width="9.42578125" style="1" bestFit="1" customWidth="1"/>
    <col min="7688" max="7689" width="9.140625" style="1"/>
    <col min="7690" max="7690" width="64.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2.42578125" style="1" customWidth="1"/>
    <col min="7939" max="7939" width="11.140625" style="1" customWidth="1"/>
    <col min="7940" max="7940" width="10.140625" style="1" bestFit="1" customWidth="1"/>
    <col min="7941" max="7941" width="8.42578125" style="1" bestFit="1" customWidth="1"/>
    <col min="7942" max="7942" width="7" style="1" bestFit="1" customWidth="1"/>
    <col min="7943" max="7943" width="9.42578125" style="1" bestFit="1" customWidth="1"/>
    <col min="7944" max="7945" width="9.140625" style="1"/>
    <col min="7946" max="7946" width="64.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2.42578125" style="1" customWidth="1"/>
    <col min="8195" max="8195" width="11.140625" style="1" customWidth="1"/>
    <col min="8196" max="8196" width="10.140625" style="1" bestFit="1" customWidth="1"/>
    <col min="8197" max="8197" width="8.42578125" style="1" bestFit="1" customWidth="1"/>
    <col min="8198" max="8198" width="7" style="1" bestFit="1" customWidth="1"/>
    <col min="8199" max="8199" width="9.42578125" style="1" bestFit="1" customWidth="1"/>
    <col min="8200" max="8201" width="9.140625" style="1"/>
    <col min="8202" max="8202" width="64.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2.42578125" style="1" customWidth="1"/>
    <col min="8451" max="8451" width="11.140625" style="1" customWidth="1"/>
    <col min="8452" max="8452" width="10.140625" style="1" bestFit="1" customWidth="1"/>
    <col min="8453" max="8453" width="8.42578125" style="1" bestFit="1" customWidth="1"/>
    <col min="8454" max="8454" width="7" style="1" bestFit="1" customWidth="1"/>
    <col min="8455" max="8455" width="9.42578125" style="1" bestFit="1" customWidth="1"/>
    <col min="8456" max="8457" width="9.140625" style="1"/>
    <col min="8458" max="8458" width="64.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2.42578125" style="1" customWidth="1"/>
    <col min="8707" max="8707" width="11.140625" style="1" customWidth="1"/>
    <col min="8708" max="8708" width="10.140625" style="1" bestFit="1" customWidth="1"/>
    <col min="8709" max="8709" width="8.42578125" style="1" bestFit="1" customWidth="1"/>
    <col min="8710" max="8710" width="7" style="1" bestFit="1" customWidth="1"/>
    <col min="8711" max="8711" width="9.42578125" style="1" bestFit="1" customWidth="1"/>
    <col min="8712" max="8713" width="9.140625" style="1"/>
    <col min="8714" max="8714" width="64.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2.42578125" style="1" customWidth="1"/>
    <col min="8963" max="8963" width="11.140625" style="1" customWidth="1"/>
    <col min="8964" max="8964" width="10.140625" style="1" bestFit="1" customWidth="1"/>
    <col min="8965" max="8965" width="8.42578125" style="1" bestFit="1" customWidth="1"/>
    <col min="8966" max="8966" width="7" style="1" bestFit="1" customWidth="1"/>
    <col min="8967" max="8967" width="9.42578125" style="1" bestFit="1" customWidth="1"/>
    <col min="8968" max="8969" width="9.140625" style="1"/>
    <col min="8970" max="8970" width="64.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2.42578125" style="1" customWidth="1"/>
    <col min="9219" max="9219" width="11.140625" style="1" customWidth="1"/>
    <col min="9220" max="9220" width="10.140625" style="1" bestFit="1" customWidth="1"/>
    <col min="9221" max="9221" width="8.42578125" style="1" bestFit="1" customWidth="1"/>
    <col min="9222" max="9222" width="7" style="1" bestFit="1" customWidth="1"/>
    <col min="9223" max="9223" width="9.42578125" style="1" bestFit="1" customWidth="1"/>
    <col min="9224" max="9225" width="9.140625" style="1"/>
    <col min="9226" max="9226" width="64.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2.42578125" style="1" customWidth="1"/>
    <col min="9475" max="9475" width="11.140625" style="1" customWidth="1"/>
    <col min="9476" max="9476" width="10.140625" style="1" bestFit="1" customWidth="1"/>
    <col min="9477" max="9477" width="8.42578125" style="1" bestFit="1" customWidth="1"/>
    <col min="9478" max="9478" width="7" style="1" bestFit="1" customWidth="1"/>
    <col min="9479" max="9479" width="9.42578125" style="1" bestFit="1" customWidth="1"/>
    <col min="9480" max="9481" width="9.140625" style="1"/>
    <col min="9482" max="9482" width="64.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2.42578125" style="1" customWidth="1"/>
    <col min="9731" max="9731" width="11.140625" style="1" customWidth="1"/>
    <col min="9732" max="9732" width="10.140625" style="1" bestFit="1" customWidth="1"/>
    <col min="9733" max="9733" width="8.42578125" style="1" bestFit="1" customWidth="1"/>
    <col min="9734" max="9734" width="7" style="1" bestFit="1" customWidth="1"/>
    <col min="9735" max="9735" width="9.42578125" style="1" bestFit="1" customWidth="1"/>
    <col min="9736" max="9737" width="9.140625" style="1"/>
    <col min="9738" max="9738" width="64.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2.42578125" style="1" customWidth="1"/>
    <col min="9987" max="9987" width="11.140625" style="1" customWidth="1"/>
    <col min="9988" max="9988" width="10.140625" style="1" bestFit="1" customWidth="1"/>
    <col min="9989" max="9989" width="8.42578125" style="1" bestFit="1" customWidth="1"/>
    <col min="9990" max="9990" width="7" style="1" bestFit="1" customWidth="1"/>
    <col min="9991" max="9991" width="9.42578125" style="1" bestFit="1" customWidth="1"/>
    <col min="9992" max="9993" width="9.140625" style="1"/>
    <col min="9994" max="9994" width="64.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2.42578125" style="1" customWidth="1"/>
    <col min="10243" max="10243" width="11.140625" style="1" customWidth="1"/>
    <col min="10244" max="10244" width="10.140625" style="1" bestFit="1" customWidth="1"/>
    <col min="10245" max="10245" width="8.42578125" style="1" bestFit="1" customWidth="1"/>
    <col min="10246" max="10246" width="7" style="1" bestFit="1" customWidth="1"/>
    <col min="10247" max="10247" width="9.42578125" style="1" bestFit="1" customWidth="1"/>
    <col min="10248" max="10249" width="9.140625" style="1"/>
    <col min="10250" max="10250" width="64.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2.42578125" style="1" customWidth="1"/>
    <col min="10499" max="10499" width="11.140625" style="1" customWidth="1"/>
    <col min="10500" max="10500" width="10.140625" style="1" bestFit="1" customWidth="1"/>
    <col min="10501" max="10501" width="8.42578125" style="1" bestFit="1" customWidth="1"/>
    <col min="10502" max="10502" width="7" style="1" bestFit="1" customWidth="1"/>
    <col min="10503" max="10503" width="9.42578125" style="1" bestFit="1" customWidth="1"/>
    <col min="10504" max="10505" width="9.140625" style="1"/>
    <col min="10506" max="10506" width="64.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2.42578125" style="1" customWidth="1"/>
    <col min="10755" max="10755" width="11.140625" style="1" customWidth="1"/>
    <col min="10756" max="10756" width="10.140625" style="1" bestFit="1" customWidth="1"/>
    <col min="10757" max="10757" width="8.42578125" style="1" bestFit="1" customWidth="1"/>
    <col min="10758" max="10758" width="7" style="1" bestFit="1" customWidth="1"/>
    <col min="10759" max="10759" width="9.42578125" style="1" bestFit="1" customWidth="1"/>
    <col min="10760" max="10761" width="9.140625" style="1"/>
    <col min="10762" max="10762" width="64.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2.42578125" style="1" customWidth="1"/>
    <col min="11011" max="11011" width="11.140625" style="1" customWidth="1"/>
    <col min="11012" max="11012" width="10.140625" style="1" bestFit="1" customWidth="1"/>
    <col min="11013" max="11013" width="8.42578125" style="1" bestFit="1" customWidth="1"/>
    <col min="11014" max="11014" width="7" style="1" bestFit="1" customWidth="1"/>
    <col min="11015" max="11015" width="9.42578125" style="1" bestFit="1" customWidth="1"/>
    <col min="11016" max="11017" width="9.140625" style="1"/>
    <col min="11018" max="11018" width="64.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2.42578125" style="1" customWidth="1"/>
    <col min="11267" max="11267" width="11.140625" style="1" customWidth="1"/>
    <col min="11268" max="11268" width="10.140625" style="1" bestFit="1" customWidth="1"/>
    <col min="11269" max="11269" width="8.42578125" style="1" bestFit="1" customWidth="1"/>
    <col min="11270" max="11270" width="7" style="1" bestFit="1" customWidth="1"/>
    <col min="11271" max="11271" width="9.42578125" style="1" bestFit="1" customWidth="1"/>
    <col min="11272" max="11273" width="9.140625" style="1"/>
    <col min="11274" max="11274" width="64.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2.42578125" style="1" customWidth="1"/>
    <col min="11523" max="11523" width="11.140625" style="1" customWidth="1"/>
    <col min="11524" max="11524" width="10.140625" style="1" bestFit="1" customWidth="1"/>
    <col min="11525" max="11525" width="8.42578125" style="1" bestFit="1" customWidth="1"/>
    <col min="11526" max="11526" width="7" style="1" bestFit="1" customWidth="1"/>
    <col min="11527" max="11527" width="9.42578125" style="1" bestFit="1" customWidth="1"/>
    <col min="11528" max="11529" width="9.140625" style="1"/>
    <col min="11530" max="11530" width="64.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2.42578125" style="1" customWidth="1"/>
    <col min="11779" max="11779" width="11.140625" style="1" customWidth="1"/>
    <col min="11780" max="11780" width="10.140625" style="1" bestFit="1" customWidth="1"/>
    <col min="11781" max="11781" width="8.42578125" style="1" bestFit="1" customWidth="1"/>
    <col min="11782" max="11782" width="7" style="1" bestFit="1" customWidth="1"/>
    <col min="11783" max="11783" width="9.42578125" style="1" bestFit="1" customWidth="1"/>
    <col min="11784" max="11785" width="9.140625" style="1"/>
    <col min="11786" max="11786" width="64.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2.42578125" style="1" customWidth="1"/>
    <col min="12035" max="12035" width="11.140625" style="1" customWidth="1"/>
    <col min="12036" max="12036" width="10.140625" style="1" bestFit="1" customWidth="1"/>
    <col min="12037" max="12037" width="8.42578125" style="1" bestFit="1" customWidth="1"/>
    <col min="12038" max="12038" width="7" style="1" bestFit="1" customWidth="1"/>
    <col min="12039" max="12039" width="9.42578125" style="1" bestFit="1" customWidth="1"/>
    <col min="12040" max="12041" width="9.140625" style="1"/>
    <col min="12042" max="12042" width="64.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2.42578125" style="1" customWidth="1"/>
    <col min="12291" max="12291" width="11.140625" style="1" customWidth="1"/>
    <col min="12292" max="12292" width="10.140625" style="1" bestFit="1" customWidth="1"/>
    <col min="12293" max="12293" width="8.42578125" style="1" bestFit="1" customWidth="1"/>
    <col min="12294" max="12294" width="7" style="1" bestFit="1" customWidth="1"/>
    <col min="12295" max="12295" width="9.42578125" style="1" bestFit="1" customWidth="1"/>
    <col min="12296" max="12297" width="9.140625" style="1"/>
    <col min="12298" max="12298" width="64.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2.42578125" style="1" customWidth="1"/>
    <col min="12547" max="12547" width="11.140625" style="1" customWidth="1"/>
    <col min="12548" max="12548" width="10.140625" style="1" bestFit="1" customWidth="1"/>
    <col min="12549" max="12549" width="8.42578125" style="1" bestFit="1" customWidth="1"/>
    <col min="12550" max="12550" width="7" style="1" bestFit="1" customWidth="1"/>
    <col min="12551" max="12551" width="9.42578125" style="1" bestFit="1" customWidth="1"/>
    <col min="12552" max="12553" width="9.140625" style="1"/>
    <col min="12554" max="12554" width="64.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2.42578125" style="1" customWidth="1"/>
    <col min="12803" max="12803" width="11.140625" style="1" customWidth="1"/>
    <col min="12804" max="12804" width="10.140625" style="1" bestFit="1" customWidth="1"/>
    <col min="12805" max="12805" width="8.42578125" style="1" bestFit="1" customWidth="1"/>
    <col min="12806" max="12806" width="7" style="1" bestFit="1" customWidth="1"/>
    <col min="12807" max="12807" width="9.42578125" style="1" bestFit="1" customWidth="1"/>
    <col min="12808" max="12809" width="9.140625" style="1"/>
    <col min="12810" max="12810" width="64.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2.42578125" style="1" customWidth="1"/>
    <col min="13059" max="13059" width="11.140625" style="1" customWidth="1"/>
    <col min="13060" max="13060" width="10.140625" style="1" bestFit="1" customWidth="1"/>
    <col min="13061" max="13061" width="8.42578125" style="1" bestFit="1" customWidth="1"/>
    <col min="13062" max="13062" width="7" style="1" bestFit="1" customWidth="1"/>
    <col min="13063" max="13063" width="9.42578125" style="1" bestFit="1" customWidth="1"/>
    <col min="13064" max="13065" width="9.140625" style="1"/>
    <col min="13066" max="13066" width="64.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2.42578125" style="1" customWidth="1"/>
    <col min="13315" max="13315" width="11.140625" style="1" customWidth="1"/>
    <col min="13316" max="13316" width="10.140625" style="1" bestFit="1" customWidth="1"/>
    <col min="13317" max="13317" width="8.42578125" style="1" bestFit="1" customWidth="1"/>
    <col min="13318" max="13318" width="7" style="1" bestFit="1" customWidth="1"/>
    <col min="13319" max="13319" width="9.42578125" style="1" bestFit="1" customWidth="1"/>
    <col min="13320" max="13321" width="9.140625" style="1"/>
    <col min="13322" max="13322" width="64.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2.42578125" style="1" customWidth="1"/>
    <col min="13571" max="13571" width="11.140625" style="1" customWidth="1"/>
    <col min="13572" max="13572" width="10.140625" style="1" bestFit="1" customWidth="1"/>
    <col min="13573" max="13573" width="8.42578125" style="1" bestFit="1" customWidth="1"/>
    <col min="13574" max="13574" width="7" style="1" bestFit="1" customWidth="1"/>
    <col min="13575" max="13575" width="9.42578125" style="1" bestFit="1" customWidth="1"/>
    <col min="13576" max="13577" width="9.140625" style="1"/>
    <col min="13578" max="13578" width="64.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2.42578125" style="1" customWidth="1"/>
    <col min="13827" max="13827" width="11.140625" style="1" customWidth="1"/>
    <col min="13828" max="13828" width="10.140625" style="1" bestFit="1" customWidth="1"/>
    <col min="13829" max="13829" width="8.42578125" style="1" bestFit="1" customWidth="1"/>
    <col min="13830" max="13830" width="7" style="1" bestFit="1" customWidth="1"/>
    <col min="13831" max="13831" width="9.42578125" style="1" bestFit="1" customWidth="1"/>
    <col min="13832" max="13833" width="9.140625" style="1"/>
    <col min="13834" max="13834" width="64.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2.42578125" style="1" customWidth="1"/>
    <col min="14083" max="14083" width="11.140625" style="1" customWidth="1"/>
    <col min="14084" max="14084" width="10.140625" style="1" bestFit="1" customWidth="1"/>
    <col min="14085" max="14085" width="8.42578125" style="1" bestFit="1" customWidth="1"/>
    <col min="14086" max="14086" width="7" style="1" bestFit="1" customWidth="1"/>
    <col min="14087" max="14087" width="9.42578125" style="1" bestFit="1" customWidth="1"/>
    <col min="14088" max="14089" width="9.140625" style="1"/>
    <col min="14090" max="14090" width="64.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2.42578125" style="1" customWidth="1"/>
    <col min="14339" max="14339" width="11.140625" style="1" customWidth="1"/>
    <col min="14340" max="14340" width="10.140625" style="1" bestFit="1" customWidth="1"/>
    <col min="14341" max="14341" width="8.42578125" style="1" bestFit="1" customWidth="1"/>
    <col min="14342" max="14342" width="7" style="1" bestFit="1" customWidth="1"/>
    <col min="14343" max="14343" width="9.42578125" style="1" bestFit="1" customWidth="1"/>
    <col min="14344" max="14345" width="9.140625" style="1"/>
    <col min="14346" max="14346" width="64.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2.42578125" style="1" customWidth="1"/>
    <col min="14595" max="14595" width="11.140625" style="1" customWidth="1"/>
    <col min="14596" max="14596" width="10.140625" style="1" bestFit="1" customWidth="1"/>
    <col min="14597" max="14597" width="8.42578125" style="1" bestFit="1" customWidth="1"/>
    <col min="14598" max="14598" width="7" style="1" bestFit="1" customWidth="1"/>
    <col min="14599" max="14599" width="9.42578125" style="1" bestFit="1" customWidth="1"/>
    <col min="14600" max="14601" width="9.140625" style="1"/>
    <col min="14602" max="14602" width="64.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2.42578125" style="1" customWidth="1"/>
    <col min="14851" max="14851" width="11.140625" style="1" customWidth="1"/>
    <col min="14852" max="14852" width="10.140625" style="1" bestFit="1" customWidth="1"/>
    <col min="14853" max="14853" width="8.42578125" style="1" bestFit="1" customWidth="1"/>
    <col min="14854" max="14854" width="7" style="1" bestFit="1" customWidth="1"/>
    <col min="14855" max="14855" width="9.42578125" style="1" bestFit="1" customWidth="1"/>
    <col min="14856" max="14857" width="9.140625" style="1"/>
    <col min="14858" max="14858" width="64.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2.42578125" style="1" customWidth="1"/>
    <col min="15107" max="15107" width="11.140625" style="1" customWidth="1"/>
    <col min="15108" max="15108" width="10.140625" style="1" bestFit="1" customWidth="1"/>
    <col min="15109" max="15109" width="8.42578125" style="1" bestFit="1" customWidth="1"/>
    <col min="15110" max="15110" width="7" style="1" bestFit="1" customWidth="1"/>
    <col min="15111" max="15111" width="9.42578125" style="1" bestFit="1" customWidth="1"/>
    <col min="15112" max="15113" width="9.140625" style="1"/>
    <col min="15114" max="15114" width="64.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2.42578125" style="1" customWidth="1"/>
    <col min="15363" max="15363" width="11.140625" style="1" customWidth="1"/>
    <col min="15364" max="15364" width="10.140625" style="1" bestFit="1" customWidth="1"/>
    <col min="15365" max="15365" width="8.42578125" style="1" bestFit="1" customWidth="1"/>
    <col min="15366" max="15366" width="7" style="1" bestFit="1" customWidth="1"/>
    <col min="15367" max="15367" width="9.42578125" style="1" bestFit="1" customWidth="1"/>
    <col min="15368" max="15369" width="9.140625" style="1"/>
    <col min="15370" max="15370" width="64.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2.42578125" style="1" customWidth="1"/>
    <col min="15619" max="15619" width="11.140625" style="1" customWidth="1"/>
    <col min="15620" max="15620" width="10.140625" style="1" bestFit="1" customWidth="1"/>
    <col min="15621" max="15621" width="8.42578125" style="1" bestFit="1" customWidth="1"/>
    <col min="15622" max="15622" width="7" style="1" bestFit="1" customWidth="1"/>
    <col min="15623" max="15623" width="9.42578125" style="1" bestFit="1" customWidth="1"/>
    <col min="15624" max="15625" width="9.140625" style="1"/>
    <col min="15626" max="15626" width="64.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2.42578125" style="1" customWidth="1"/>
    <col min="15875" max="15875" width="11.140625" style="1" customWidth="1"/>
    <col min="15876" max="15876" width="10.140625" style="1" bestFit="1" customWidth="1"/>
    <col min="15877" max="15877" width="8.42578125" style="1" bestFit="1" customWidth="1"/>
    <col min="15878" max="15878" width="7" style="1" bestFit="1" customWidth="1"/>
    <col min="15879" max="15879" width="9.42578125" style="1" bestFit="1" customWidth="1"/>
    <col min="15880" max="15881" width="9.140625" style="1"/>
    <col min="15882" max="15882" width="64.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2.42578125" style="1" customWidth="1"/>
    <col min="16131" max="16131" width="11.140625" style="1" customWidth="1"/>
    <col min="16132" max="16132" width="10.140625" style="1" bestFit="1" customWidth="1"/>
    <col min="16133" max="16133" width="8.42578125" style="1" bestFit="1" customWidth="1"/>
    <col min="16134" max="16134" width="7" style="1" bestFit="1" customWidth="1"/>
    <col min="16135" max="16135" width="9.42578125" style="1" bestFit="1" customWidth="1"/>
    <col min="16136" max="16137" width="9.140625" style="1"/>
    <col min="16138" max="16138" width="64.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7">
        <v>2009</v>
      </c>
      <c r="B1" s="97"/>
      <c r="C1" s="97"/>
      <c r="D1" s="97"/>
      <c r="E1" s="97"/>
      <c r="F1" s="97"/>
      <c r="G1" s="97"/>
      <c r="I1" s="95">
        <v>2010</v>
      </c>
      <c r="J1" s="95"/>
      <c r="K1" s="95"/>
      <c r="L1" s="95"/>
      <c r="M1" s="95"/>
      <c r="N1" s="95"/>
      <c r="O1" s="95"/>
    </row>
    <row r="2" spans="1:15" s="43" customFormat="1" ht="30" x14ac:dyDescent="0.25">
      <c r="A2" s="46" t="s">
        <v>48</v>
      </c>
      <c r="B2" s="72" t="s">
        <v>37</v>
      </c>
      <c r="C2" s="46" t="s">
        <v>49</v>
      </c>
      <c r="D2" s="46" t="s">
        <v>50</v>
      </c>
      <c r="E2" s="46" t="s">
        <v>51</v>
      </c>
      <c r="F2" s="46" t="s">
        <v>52</v>
      </c>
      <c r="G2" s="46" t="s">
        <v>53</v>
      </c>
      <c r="H2" s="69"/>
      <c r="I2" s="48" t="s">
        <v>48</v>
      </c>
      <c r="J2" s="48" t="s">
        <v>37</v>
      </c>
      <c r="K2" s="48" t="s">
        <v>49</v>
      </c>
      <c r="L2" s="48" t="s">
        <v>50</v>
      </c>
      <c r="M2" s="48" t="s">
        <v>51</v>
      </c>
      <c r="N2" s="48" t="s">
        <v>52</v>
      </c>
      <c r="O2" s="48" t="s">
        <v>53</v>
      </c>
    </row>
    <row r="3" spans="1:15" s="43" customFormat="1" ht="28.5" x14ac:dyDescent="0.25">
      <c r="A3" s="49">
        <v>3</v>
      </c>
      <c r="B3" s="73" t="s">
        <v>71</v>
      </c>
      <c r="C3" s="49">
        <v>22</v>
      </c>
      <c r="D3" s="49">
        <v>20</v>
      </c>
      <c r="E3" s="49">
        <v>32</v>
      </c>
      <c r="F3" s="49">
        <v>12</v>
      </c>
      <c r="G3" s="49">
        <v>14</v>
      </c>
      <c r="H3" s="69"/>
      <c r="I3" s="52">
        <v>3</v>
      </c>
      <c r="J3" s="74" t="s">
        <v>71</v>
      </c>
      <c r="K3" s="54">
        <v>28</v>
      </c>
      <c r="L3" s="54">
        <v>34</v>
      </c>
      <c r="M3" s="54">
        <v>42</v>
      </c>
      <c r="N3" s="54">
        <v>24</v>
      </c>
      <c r="O3" s="54">
        <v>22</v>
      </c>
    </row>
    <row r="4" spans="1:15" s="43" customFormat="1" x14ac:dyDescent="0.25">
      <c r="A4" s="49">
        <v>8</v>
      </c>
      <c r="B4" s="73" t="s">
        <v>72</v>
      </c>
      <c r="C4" s="49">
        <v>18</v>
      </c>
      <c r="D4" s="49">
        <v>21</v>
      </c>
      <c r="E4" s="49">
        <v>19</v>
      </c>
      <c r="F4" s="49">
        <v>18</v>
      </c>
      <c r="G4" s="49">
        <v>24</v>
      </c>
      <c r="H4" s="69"/>
      <c r="I4" s="52">
        <v>8</v>
      </c>
      <c r="J4" s="74" t="s">
        <v>72</v>
      </c>
      <c r="K4" s="54">
        <v>28</v>
      </c>
      <c r="L4" s="54">
        <v>30</v>
      </c>
      <c r="M4" s="54">
        <v>30</v>
      </c>
      <c r="N4" s="54">
        <v>32</v>
      </c>
      <c r="O4" s="54">
        <v>30</v>
      </c>
    </row>
    <row r="5" spans="1:15" s="43" customFormat="1" x14ac:dyDescent="0.25">
      <c r="A5" s="49">
        <v>14</v>
      </c>
      <c r="B5" s="73" t="s">
        <v>73</v>
      </c>
      <c r="C5" s="49">
        <v>6</v>
      </c>
      <c r="D5" s="49">
        <v>7</v>
      </c>
      <c r="E5" s="49">
        <v>40</v>
      </c>
      <c r="F5" s="49">
        <v>24</v>
      </c>
      <c r="G5" s="49">
        <v>23</v>
      </c>
      <c r="H5" s="69"/>
      <c r="I5" s="52">
        <v>14</v>
      </c>
      <c r="J5" s="74" t="s">
        <v>73</v>
      </c>
      <c r="K5" s="54">
        <v>14</v>
      </c>
      <c r="L5" s="54">
        <v>15</v>
      </c>
      <c r="M5" s="54">
        <v>55</v>
      </c>
      <c r="N5" s="54">
        <v>34</v>
      </c>
      <c r="O5" s="54">
        <v>32</v>
      </c>
    </row>
    <row r="6" spans="1:15" s="43" customFormat="1" ht="28.5" x14ac:dyDescent="0.25">
      <c r="A6" s="49">
        <v>15</v>
      </c>
      <c r="B6" s="73" t="s">
        <v>74</v>
      </c>
      <c r="C6" s="49">
        <v>8</v>
      </c>
      <c r="D6" s="49">
        <v>13</v>
      </c>
      <c r="E6" s="49">
        <v>17</v>
      </c>
      <c r="F6" s="49">
        <v>36</v>
      </c>
      <c r="G6" s="49">
        <v>26</v>
      </c>
      <c r="H6" s="69"/>
      <c r="I6" s="52">
        <v>15</v>
      </c>
      <c r="J6" s="74" t="s">
        <v>74</v>
      </c>
      <c r="K6" s="54">
        <v>13</v>
      </c>
      <c r="L6" s="54">
        <v>28</v>
      </c>
      <c r="M6" s="54">
        <v>33</v>
      </c>
      <c r="N6" s="54">
        <v>44</v>
      </c>
      <c r="O6" s="54">
        <v>32</v>
      </c>
    </row>
    <row r="7" spans="1:15" x14ac:dyDescent="0.25">
      <c r="A7" s="49"/>
      <c r="B7" s="75" t="s">
        <v>56</v>
      </c>
      <c r="C7" s="49">
        <f>SUM(C3:C6)</f>
        <v>54</v>
      </c>
      <c r="D7" s="49">
        <f>SUM(D3:D6)</f>
        <v>61</v>
      </c>
      <c r="E7" s="49">
        <f>SUM(E3:E6)</f>
        <v>108</v>
      </c>
      <c r="F7" s="49">
        <f>SUM(F3:F6)</f>
        <v>90</v>
      </c>
      <c r="G7" s="49">
        <f>SUM(G3:G6)</f>
        <v>87</v>
      </c>
      <c r="H7" s="70"/>
      <c r="I7" s="52"/>
      <c r="J7" s="76" t="s">
        <v>56</v>
      </c>
      <c r="K7" s="52">
        <f>SUM(K3:K6)</f>
        <v>83</v>
      </c>
      <c r="L7" s="52">
        <f>SUM(L3:L6)</f>
        <v>107</v>
      </c>
      <c r="M7" s="52">
        <f>SUM(M3:M6)</f>
        <v>160</v>
      </c>
      <c r="N7" s="52">
        <f>SUM(N3:N6)</f>
        <v>134</v>
      </c>
      <c r="O7" s="52">
        <f>SUM(O3:O6)</f>
        <v>116</v>
      </c>
    </row>
    <row r="8" spans="1:15" x14ac:dyDescent="0.25">
      <c r="A8" s="49"/>
      <c r="B8" s="75" t="s">
        <v>70</v>
      </c>
      <c r="C8" s="49">
        <f>(C7/400)*100</f>
        <v>13.5</v>
      </c>
      <c r="D8" s="49">
        <f>(D7/400)*100</f>
        <v>15.25</v>
      </c>
      <c r="E8" s="49">
        <f>(E7/400)*100</f>
        <v>27</v>
      </c>
      <c r="F8" s="49">
        <f>(F7/400)*100</f>
        <v>22.5</v>
      </c>
      <c r="G8" s="49">
        <f>(G7/400)*100</f>
        <v>21.75</v>
      </c>
      <c r="I8" s="52"/>
      <c r="J8" s="76" t="s">
        <v>70</v>
      </c>
      <c r="K8" s="59">
        <f>(K7/600)*100</f>
        <v>13.833333333333334</v>
      </c>
      <c r="L8" s="59">
        <f>(L7/600)*100</f>
        <v>17.833333333333336</v>
      </c>
      <c r="M8" s="59">
        <f>(M7/600)*100</f>
        <v>26.666666666666668</v>
      </c>
      <c r="N8" s="59">
        <f>(N7/600)*100</f>
        <v>22.333333333333332</v>
      </c>
      <c r="O8" s="59">
        <f>(O7/600)*100</f>
        <v>19.333333333333332</v>
      </c>
    </row>
    <row r="10" spans="1:15" ht="30" x14ac:dyDescent="0.25">
      <c r="A10" s="60"/>
      <c r="B10" s="77" t="s">
        <v>58</v>
      </c>
      <c r="C10" s="60" t="s">
        <v>59</v>
      </c>
      <c r="D10" s="60" t="s">
        <v>60</v>
      </c>
      <c r="E10" s="60" t="s">
        <v>61</v>
      </c>
      <c r="F10" s="60" t="s">
        <v>62</v>
      </c>
      <c r="G10" s="60" t="s">
        <v>63</v>
      </c>
    </row>
    <row r="11" spans="1:15" x14ac:dyDescent="0.25">
      <c r="A11" s="61">
        <v>2009</v>
      </c>
      <c r="B11" s="78">
        <f>C8</f>
        <v>13.5</v>
      </c>
      <c r="C11" s="61">
        <f>D8</f>
        <v>15.25</v>
      </c>
      <c r="D11" s="61">
        <f>E8</f>
        <v>27</v>
      </c>
      <c r="E11" s="61">
        <f>F8</f>
        <v>22.5</v>
      </c>
      <c r="F11" s="61">
        <f>G8</f>
        <v>21.75</v>
      </c>
      <c r="G11" s="61">
        <f>(B11*$B$15+C11*$B$16+D11*$B$17+E11*$B$18+F11*$B$19)/5</f>
        <v>4.75</v>
      </c>
    </row>
    <row r="12" spans="1:15" x14ac:dyDescent="0.25">
      <c r="A12" s="61">
        <v>2010</v>
      </c>
      <c r="B12" s="79">
        <f>K8</f>
        <v>13.833333333333334</v>
      </c>
      <c r="C12" s="62">
        <f>L8</f>
        <v>17.833333333333336</v>
      </c>
      <c r="D12" s="62">
        <f>M8</f>
        <v>26.666666666666668</v>
      </c>
      <c r="E12" s="62">
        <f>N8</f>
        <v>22.333333333333332</v>
      </c>
      <c r="F12" s="62">
        <f>O8</f>
        <v>19.333333333333332</v>
      </c>
      <c r="G12" s="62">
        <f>(B12*$B$15+C12*$B$16+D12*$B$17+E12*$B$18+F12*$B$19)/5</f>
        <v>3.0999999999999992</v>
      </c>
    </row>
    <row r="14" spans="1:15" ht="15.75" thickBot="1" x14ac:dyDescent="0.3"/>
    <row r="15" spans="1:15" x14ac:dyDescent="0.25">
      <c r="A15" s="63" t="s">
        <v>49</v>
      </c>
      <c r="B15" s="81">
        <v>-2</v>
      </c>
    </row>
    <row r="16" spans="1:15" x14ac:dyDescent="0.25">
      <c r="A16" s="65" t="s">
        <v>50</v>
      </c>
      <c r="B16" s="82">
        <v>-1</v>
      </c>
    </row>
    <row r="17" spans="1:2" x14ac:dyDescent="0.25">
      <c r="A17" s="65" t="s">
        <v>51</v>
      </c>
      <c r="B17" s="82">
        <v>0</v>
      </c>
    </row>
    <row r="18" spans="1:2" x14ac:dyDescent="0.25">
      <c r="A18" s="65" t="s">
        <v>52</v>
      </c>
      <c r="B18" s="82">
        <v>1</v>
      </c>
    </row>
    <row r="19" spans="1:2" ht="15.75" thickBot="1" x14ac:dyDescent="0.3">
      <c r="A19" s="67" t="s">
        <v>53</v>
      </c>
      <c r="B19" s="83">
        <v>2</v>
      </c>
    </row>
  </sheetData>
  <mergeCells count="2">
    <mergeCell ref="A1:G1"/>
    <mergeCell ref="I1:O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G30" sqref="G30"/>
    </sheetView>
  </sheetViews>
  <sheetFormatPr defaultRowHeight="15" x14ac:dyDescent="0.25"/>
  <cols>
    <col min="1" max="1" width="16.5703125" style="1" bestFit="1" customWidth="1"/>
    <col min="2" max="2" width="33" style="1" customWidth="1"/>
    <col min="3" max="4" width="10.140625" style="1" bestFit="1" customWidth="1"/>
    <col min="5" max="5" width="8.42578125" style="1" bestFit="1" customWidth="1"/>
    <col min="6" max="6" width="8.28515625" style="1" bestFit="1" customWidth="1"/>
    <col min="7" max="7" width="9.42578125" style="1" bestFit="1" customWidth="1"/>
    <col min="8" max="8" width="9.140625" style="1"/>
    <col min="9" max="9" width="3.28515625" style="1" bestFit="1" customWidth="1"/>
    <col min="10" max="10" width="61.57031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6.7109375" style="1" bestFit="1" customWidth="1"/>
    <col min="259" max="260" width="10.140625" style="1" bestFit="1" customWidth="1"/>
    <col min="261" max="261" width="8.42578125" style="1" bestFit="1" customWidth="1"/>
    <col min="262" max="262" width="11.5703125" style="1" customWidth="1"/>
    <col min="263" max="263" width="9.42578125" style="1" bestFit="1" customWidth="1"/>
    <col min="264" max="265" width="9.140625" style="1"/>
    <col min="266" max="266" width="62.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6.7109375" style="1" bestFit="1" customWidth="1"/>
    <col min="515" max="516" width="10.140625" style="1" bestFit="1" customWidth="1"/>
    <col min="517" max="517" width="8.42578125" style="1" bestFit="1" customWidth="1"/>
    <col min="518" max="518" width="11.5703125" style="1" customWidth="1"/>
    <col min="519" max="519" width="9.42578125" style="1" bestFit="1" customWidth="1"/>
    <col min="520" max="521" width="9.140625" style="1"/>
    <col min="522" max="522" width="62.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6.7109375" style="1" bestFit="1" customWidth="1"/>
    <col min="771" max="772" width="10.140625" style="1" bestFit="1" customWidth="1"/>
    <col min="773" max="773" width="8.42578125" style="1" bestFit="1" customWidth="1"/>
    <col min="774" max="774" width="11.5703125" style="1" customWidth="1"/>
    <col min="775" max="775" width="9.42578125" style="1" bestFit="1" customWidth="1"/>
    <col min="776" max="777" width="9.140625" style="1"/>
    <col min="778" max="778" width="62.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6.7109375" style="1" bestFit="1" customWidth="1"/>
    <col min="1027" max="1028" width="10.140625" style="1" bestFit="1" customWidth="1"/>
    <col min="1029" max="1029" width="8.42578125" style="1" bestFit="1" customWidth="1"/>
    <col min="1030" max="1030" width="11.5703125" style="1" customWidth="1"/>
    <col min="1031" max="1031" width="9.42578125" style="1" bestFit="1" customWidth="1"/>
    <col min="1032" max="1033" width="9.140625" style="1"/>
    <col min="1034" max="1034" width="62.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6.7109375" style="1" bestFit="1" customWidth="1"/>
    <col min="1283" max="1284" width="10.140625" style="1" bestFit="1" customWidth="1"/>
    <col min="1285" max="1285" width="8.42578125" style="1" bestFit="1" customWidth="1"/>
    <col min="1286" max="1286" width="11.5703125" style="1" customWidth="1"/>
    <col min="1287" max="1287" width="9.42578125" style="1" bestFit="1" customWidth="1"/>
    <col min="1288" max="1289" width="9.140625" style="1"/>
    <col min="1290" max="1290" width="62.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6.7109375" style="1" bestFit="1" customWidth="1"/>
    <col min="1539" max="1540" width="10.140625" style="1" bestFit="1" customWidth="1"/>
    <col min="1541" max="1541" width="8.42578125" style="1" bestFit="1" customWidth="1"/>
    <col min="1542" max="1542" width="11.5703125" style="1" customWidth="1"/>
    <col min="1543" max="1543" width="9.42578125" style="1" bestFit="1" customWidth="1"/>
    <col min="1544" max="1545" width="9.140625" style="1"/>
    <col min="1546" max="1546" width="62.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6.7109375" style="1" bestFit="1" customWidth="1"/>
    <col min="1795" max="1796" width="10.140625" style="1" bestFit="1" customWidth="1"/>
    <col min="1797" max="1797" width="8.42578125" style="1" bestFit="1" customWidth="1"/>
    <col min="1798" max="1798" width="11.5703125" style="1" customWidth="1"/>
    <col min="1799" max="1799" width="9.42578125" style="1" bestFit="1" customWidth="1"/>
    <col min="1800" max="1801" width="9.140625" style="1"/>
    <col min="1802" max="1802" width="62.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6.7109375" style="1" bestFit="1" customWidth="1"/>
    <col min="2051" max="2052" width="10.140625" style="1" bestFit="1" customWidth="1"/>
    <col min="2053" max="2053" width="8.42578125" style="1" bestFit="1" customWidth="1"/>
    <col min="2054" max="2054" width="11.5703125" style="1" customWidth="1"/>
    <col min="2055" max="2055" width="9.42578125" style="1" bestFit="1" customWidth="1"/>
    <col min="2056" max="2057" width="9.140625" style="1"/>
    <col min="2058" max="2058" width="62.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6.7109375" style="1" bestFit="1" customWidth="1"/>
    <col min="2307" max="2308" width="10.140625" style="1" bestFit="1" customWidth="1"/>
    <col min="2309" max="2309" width="8.42578125" style="1" bestFit="1" customWidth="1"/>
    <col min="2310" max="2310" width="11.5703125" style="1" customWidth="1"/>
    <col min="2311" max="2311" width="9.42578125" style="1" bestFit="1" customWidth="1"/>
    <col min="2312" max="2313" width="9.140625" style="1"/>
    <col min="2314" max="2314" width="62.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6.7109375" style="1" bestFit="1" customWidth="1"/>
    <col min="2563" max="2564" width="10.140625" style="1" bestFit="1" customWidth="1"/>
    <col min="2565" max="2565" width="8.42578125" style="1" bestFit="1" customWidth="1"/>
    <col min="2566" max="2566" width="11.5703125" style="1" customWidth="1"/>
    <col min="2567" max="2567" width="9.42578125" style="1" bestFit="1" customWidth="1"/>
    <col min="2568" max="2569" width="9.140625" style="1"/>
    <col min="2570" max="2570" width="62.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6.7109375" style="1" bestFit="1" customWidth="1"/>
    <col min="2819" max="2820" width="10.140625" style="1" bestFit="1" customWidth="1"/>
    <col min="2821" max="2821" width="8.42578125" style="1" bestFit="1" customWidth="1"/>
    <col min="2822" max="2822" width="11.5703125" style="1" customWidth="1"/>
    <col min="2823" max="2823" width="9.42578125" style="1" bestFit="1" customWidth="1"/>
    <col min="2824" max="2825" width="9.140625" style="1"/>
    <col min="2826" max="2826" width="62.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6.7109375" style="1" bestFit="1" customWidth="1"/>
    <col min="3075" max="3076" width="10.140625" style="1" bestFit="1" customWidth="1"/>
    <col min="3077" max="3077" width="8.42578125" style="1" bestFit="1" customWidth="1"/>
    <col min="3078" max="3078" width="11.5703125" style="1" customWidth="1"/>
    <col min="3079" max="3079" width="9.42578125" style="1" bestFit="1" customWidth="1"/>
    <col min="3080" max="3081" width="9.140625" style="1"/>
    <col min="3082" max="3082" width="62.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6.7109375" style="1" bestFit="1" customWidth="1"/>
    <col min="3331" max="3332" width="10.140625" style="1" bestFit="1" customWidth="1"/>
    <col min="3333" max="3333" width="8.42578125" style="1" bestFit="1" customWidth="1"/>
    <col min="3334" max="3334" width="11.5703125" style="1" customWidth="1"/>
    <col min="3335" max="3335" width="9.42578125" style="1" bestFit="1" customWidth="1"/>
    <col min="3336" max="3337" width="9.140625" style="1"/>
    <col min="3338" max="3338" width="62.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6.7109375" style="1" bestFit="1" customWidth="1"/>
    <col min="3587" max="3588" width="10.140625" style="1" bestFit="1" customWidth="1"/>
    <col min="3589" max="3589" width="8.42578125" style="1" bestFit="1" customWidth="1"/>
    <col min="3590" max="3590" width="11.5703125" style="1" customWidth="1"/>
    <col min="3591" max="3591" width="9.42578125" style="1" bestFit="1" customWidth="1"/>
    <col min="3592" max="3593" width="9.140625" style="1"/>
    <col min="3594" max="3594" width="62.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6.7109375" style="1" bestFit="1" customWidth="1"/>
    <col min="3843" max="3844" width="10.140625" style="1" bestFit="1" customWidth="1"/>
    <col min="3845" max="3845" width="8.42578125" style="1" bestFit="1" customWidth="1"/>
    <col min="3846" max="3846" width="11.5703125" style="1" customWidth="1"/>
    <col min="3847" max="3847" width="9.42578125" style="1" bestFit="1" customWidth="1"/>
    <col min="3848" max="3849" width="9.140625" style="1"/>
    <col min="3850" max="3850" width="62.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6.7109375" style="1" bestFit="1" customWidth="1"/>
    <col min="4099" max="4100" width="10.140625" style="1" bestFit="1" customWidth="1"/>
    <col min="4101" max="4101" width="8.42578125" style="1" bestFit="1" customWidth="1"/>
    <col min="4102" max="4102" width="11.5703125" style="1" customWidth="1"/>
    <col min="4103" max="4103" width="9.42578125" style="1" bestFit="1" customWidth="1"/>
    <col min="4104" max="4105" width="9.140625" style="1"/>
    <col min="4106" max="4106" width="62.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6.7109375" style="1" bestFit="1" customWidth="1"/>
    <col min="4355" max="4356" width="10.140625" style="1" bestFit="1" customWidth="1"/>
    <col min="4357" max="4357" width="8.42578125" style="1" bestFit="1" customWidth="1"/>
    <col min="4358" max="4358" width="11.5703125" style="1" customWidth="1"/>
    <col min="4359" max="4359" width="9.42578125" style="1" bestFit="1" customWidth="1"/>
    <col min="4360" max="4361" width="9.140625" style="1"/>
    <col min="4362" max="4362" width="62.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6.7109375" style="1" bestFit="1" customWidth="1"/>
    <col min="4611" max="4612" width="10.140625" style="1" bestFit="1" customWidth="1"/>
    <col min="4613" max="4613" width="8.42578125" style="1" bestFit="1" customWidth="1"/>
    <col min="4614" max="4614" width="11.5703125" style="1" customWidth="1"/>
    <col min="4615" max="4615" width="9.42578125" style="1" bestFit="1" customWidth="1"/>
    <col min="4616" max="4617" width="9.140625" style="1"/>
    <col min="4618" max="4618" width="62.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6.7109375" style="1" bestFit="1" customWidth="1"/>
    <col min="4867" max="4868" width="10.140625" style="1" bestFit="1" customWidth="1"/>
    <col min="4869" max="4869" width="8.42578125" style="1" bestFit="1" customWidth="1"/>
    <col min="4870" max="4870" width="11.5703125" style="1" customWidth="1"/>
    <col min="4871" max="4871" width="9.42578125" style="1" bestFit="1" customWidth="1"/>
    <col min="4872" max="4873" width="9.140625" style="1"/>
    <col min="4874" max="4874" width="62.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6.7109375" style="1" bestFit="1" customWidth="1"/>
    <col min="5123" max="5124" width="10.140625" style="1" bestFit="1" customWidth="1"/>
    <col min="5125" max="5125" width="8.42578125" style="1" bestFit="1" customWidth="1"/>
    <col min="5126" max="5126" width="11.5703125" style="1" customWidth="1"/>
    <col min="5127" max="5127" width="9.42578125" style="1" bestFit="1" customWidth="1"/>
    <col min="5128" max="5129" width="9.140625" style="1"/>
    <col min="5130" max="5130" width="62.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6.7109375" style="1" bestFit="1" customWidth="1"/>
    <col min="5379" max="5380" width="10.140625" style="1" bestFit="1" customWidth="1"/>
    <col min="5381" max="5381" width="8.42578125" style="1" bestFit="1" customWidth="1"/>
    <col min="5382" max="5382" width="11.5703125" style="1" customWidth="1"/>
    <col min="5383" max="5383" width="9.42578125" style="1" bestFit="1" customWidth="1"/>
    <col min="5384" max="5385" width="9.140625" style="1"/>
    <col min="5386" max="5386" width="62.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6.7109375" style="1" bestFit="1" customWidth="1"/>
    <col min="5635" max="5636" width="10.140625" style="1" bestFit="1" customWidth="1"/>
    <col min="5637" max="5637" width="8.42578125" style="1" bestFit="1" customWidth="1"/>
    <col min="5638" max="5638" width="11.5703125" style="1" customWidth="1"/>
    <col min="5639" max="5639" width="9.42578125" style="1" bestFit="1" customWidth="1"/>
    <col min="5640" max="5641" width="9.140625" style="1"/>
    <col min="5642" max="5642" width="62.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6.7109375" style="1" bestFit="1" customWidth="1"/>
    <col min="5891" max="5892" width="10.140625" style="1" bestFit="1" customWidth="1"/>
    <col min="5893" max="5893" width="8.42578125" style="1" bestFit="1" customWidth="1"/>
    <col min="5894" max="5894" width="11.5703125" style="1" customWidth="1"/>
    <col min="5895" max="5895" width="9.42578125" style="1" bestFit="1" customWidth="1"/>
    <col min="5896" max="5897" width="9.140625" style="1"/>
    <col min="5898" max="5898" width="62.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6.7109375" style="1" bestFit="1" customWidth="1"/>
    <col min="6147" max="6148" width="10.140625" style="1" bestFit="1" customWidth="1"/>
    <col min="6149" max="6149" width="8.42578125" style="1" bestFit="1" customWidth="1"/>
    <col min="6150" max="6150" width="11.5703125" style="1" customWidth="1"/>
    <col min="6151" max="6151" width="9.42578125" style="1" bestFit="1" customWidth="1"/>
    <col min="6152" max="6153" width="9.140625" style="1"/>
    <col min="6154" max="6154" width="62.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6.7109375" style="1" bestFit="1" customWidth="1"/>
    <col min="6403" max="6404" width="10.140625" style="1" bestFit="1" customWidth="1"/>
    <col min="6405" max="6405" width="8.42578125" style="1" bestFit="1" customWidth="1"/>
    <col min="6406" max="6406" width="11.5703125" style="1" customWidth="1"/>
    <col min="6407" max="6407" width="9.42578125" style="1" bestFit="1" customWidth="1"/>
    <col min="6408" max="6409" width="9.140625" style="1"/>
    <col min="6410" max="6410" width="62.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6.7109375" style="1" bestFit="1" customWidth="1"/>
    <col min="6659" max="6660" width="10.140625" style="1" bestFit="1" customWidth="1"/>
    <col min="6661" max="6661" width="8.42578125" style="1" bestFit="1" customWidth="1"/>
    <col min="6662" max="6662" width="11.5703125" style="1" customWidth="1"/>
    <col min="6663" max="6663" width="9.42578125" style="1" bestFit="1" customWidth="1"/>
    <col min="6664" max="6665" width="9.140625" style="1"/>
    <col min="6666" max="6666" width="62.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6.7109375" style="1" bestFit="1" customWidth="1"/>
    <col min="6915" max="6916" width="10.140625" style="1" bestFit="1" customWidth="1"/>
    <col min="6917" max="6917" width="8.42578125" style="1" bestFit="1" customWidth="1"/>
    <col min="6918" max="6918" width="11.5703125" style="1" customWidth="1"/>
    <col min="6919" max="6919" width="9.42578125" style="1" bestFit="1" customWidth="1"/>
    <col min="6920" max="6921" width="9.140625" style="1"/>
    <col min="6922" max="6922" width="62.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6.7109375" style="1" bestFit="1" customWidth="1"/>
    <col min="7171" max="7172" width="10.140625" style="1" bestFit="1" customWidth="1"/>
    <col min="7173" max="7173" width="8.42578125" style="1" bestFit="1" customWidth="1"/>
    <col min="7174" max="7174" width="11.5703125" style="1" customWidth="1"/>
    <col min="7175" max="7175" width="9.42578125" style="1" bestFit="1" customWidth="1"/>
    <col min="7176" max="7177" width="9.140625" style="1"/>
    <col min="7178" max="7178" width="62.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6.7109375" style="1" bestFit="1" customWidth="1"/>
    <col min="7427" max="7428" width="10.140625" style="1" bestFit="1" customWidth="1"/>
    <col min="7429" max="7429" width="8.42578125" style="1" bestFit="1" customWidth="1"/>
    <col min="7430" max="7430" width="11.5703125" style="1" customWidth="1"/>
    <col min="7431" max="7431" width="9.42578125" style="1" bestFit="1" customWidth="1"/>
    <col min="7432" max="7433" width="9.140625" style="1"/>
    <col min="7434" max="7434" width="62.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6.7109375" style="1" bestFit="1" customWidth="1"/>
    <col min="7683" max="7684" width="10.140625" style="1" bestFit="1" customWidth="1"/>
    <col min="7685" max="7685" width="8.42578125" style="1" bestFit="1" customWidth="1"/>
    <col min="7686" max="7686" width="11.5703125" style="1" customWidth="1"/>
    <col min="7687" max="7687" width="9.42578125" style="1" bestFit="1" customWidth="1"/>
    <col min="7688" max="7689" width="9.140625" style="1"/>
    <col min="7690" max="7690" width="62.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6.7109375" style="1" bestFit="1" customWidth="1"/>
    <col min="7939" max="7940" width="10.140625" style="1" bestFit="1" customWidth="1"/>
    <col min="7941" max="7941" width="8.42578125" style="1" bestFit="1" customWidth="1"/>
    <col min="7942" max="7942" width="11.5703125" style="1" customWidth="1"/>
    <col min="7943" max="7943" width="9.42578125" style="1" bestFit="1" customWidth="1"/>
    <col min="7944" max="7945" width="9.140625" style="1"/>
    <col min="7946" max="7946" width="62.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6.7109375" style="1" bestFit="1" customWidth="1"/>
    <col min="8195" max="8196" width="10.140625" style="1" bestFit="1" customWidth="1"/>
    <col min="8197" max="8197" width="8.42578125" style="1" bestFit="1" customWidth="1"/>
    <col min="8198" max="8198" width="11.5703125" style="1" customWidth="1"/>
    <col min="8199" max="8199" width="9.42578125" style="1" bestFit="1" customWidth="1"/>
    <col min="8200" max="8201" width="9.140625" style="1"/>
    <col min="8202" max="8202" width="62.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6.7109375" style="1" bestFit="1" customWidth="1"/>
    <col min="8451" max="8452" width="10.140625" style="1" bestFit="1" customWidth="1"/>
    <col min="8453" max="8453" width="8.42578125" style="1" bestFit="1" customWidth="1"/>
    <col min="8454" max="8454" width="11.5703125" style="1" customWidth="1"/>
    <col min="8455" max="8455" width="9.42578125" style="1" bestFit="1" customWidth="1"/>
    <col min="8456" max="8457" width="9.140625" style="1"/>
    <col min="8458" max="8458" width="62.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6.7109375" style="1" bestFit="1" customWidth="1"/>
    <col min="8707" max="8708" width="10.140625" style="1" bestFit="1" customWidth="1"/>
    <col min="8709" max="8709" width="8.42578125" style="1" bestFit="1" customWidth="1"/>
    <col min="8710" max="8710" width="11.5703125" style="1" customWidth="1"/>
    <col min="8711" max="8711" width="9.42578125" style="1" bestFit="1" customWidth="1"/>
    <col min="8712" max="8713" width="9.140625" style="1"/>
    <col min="8714" max="8714" width="62.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6.7109375" style="1" bestFit="1" customWidth="1"/>
    <col min="8963" max="8964" width="10.140625" style="1" bestFit="1" customWidth="1"/>
    <col min="8965" max="8965" width="8.42578125" style="1" bestFit="1" customWidth="1"/>
    <col min="8966" max="8966" width="11.5703125" style="1" customWidth="1"/>
    <col min="8967" max="8967" width="9.42578125" style="1" bestFit="1" customWidth="1"/>
    <col min="8968" max="8969" width="9.140625" style="1"/>
    <col min="8970" max="8970" width="62.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6.7109375" style="1" bestFit="1" customWidth="1"/>
    <col min="9219" max="9220" width="10.140625" style="1" bestFit="1" customWidth="1"/>
    <col min="9221" max="9221" width="8.42578125" style="1" bestFit="1" customWidth="1"/>
    <col min="9222" max="9222" width="11.5703125" style="1" customWidth="1"/>
    <col min="9223" max="9223" width="9.42578125" style="1" bestFit="1" customWidth="1"/>
    <col min="9224" max="9225" width="9.140625" style="1"/>
    <col min="9226" max="9226" width="62.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6.7109375" style="1" bestFit="1" customWidth="1"/>
    <col min="9475" max="9476" width="10.140625" style="1" bestFit="1" customWidth="1"/>
    <col min="9477" max="9477" width="8.42578125" style="1" bestFit="1" customWidth="1"/>
    <col min="9478" max="9478" width="11.5703125" style="1" customWidth="1"/>
    <col min="9479" max="9479" width="9.42578125" style="1" bestFit="1" customWidth="1"/>
    <col min="9480" max="9481" width="9.140625" style="1"/>
    <col min="9482" max="9482" width="62.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6.7109375" style="1" bestFit="1" customWidth="1"/>
    <col min="9731" max="9732" width="10.140625" style="1" bestFit="1" customWidth="1"/>
    <col min="9733" max="9733" width="8.42578125" style="1" bestFit="1" customWidth="1"/>
    <col min="9734" max="9734" width="11.5703125" style="1" customWidth="1"/>
    <col min="9735" max="9735" width="9.42578125" style="1" bestFit="1" customWidth="1"/>
    <col min="9736" max="9737" width="9.140625" style="1"/>
    <col min="9738" max="9738" width="62.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6.7109375" style="1" bestFit="1" customWidth="1"/>
    <col min="9987" max="9988" width="10.140625" style="1" bestFit="1" customWidth="1"/>
    <col min="9989" max="9989" width="8.42578125" style="1" bestFit="1" customWidth="1"/>
    <col min="9990" max="9990" width="11.5703125" style="1" customWidth="1"/>
    <col min="9991" max="9991" width="9.42578125" style="1" bestFit="1" customWidth="1"/>
    <col min="9992" max="9993" width="9.140625" style="1"/>
    <col min="9994" max="9994" width="62.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6.7109375" style="1" bestFit="1" customWidth="1"/>
    <col min="10243" max="10244" width="10.140625" style="1" bestFit="1" customWidth="1"/>
    <col min="10245" max="10245" width="8.42578125" style="1" bestFit="1" customWidth="1"/>
    <col min="10246" max="10246" width="11.5703125" style="1" customWidth="1"/>
    <col min="10247" max="10247" width="9.42578125" style="1" bestFit="1" customWidth="1"/>
    <col min="10248" max="10249" width="9.140625" style="1"/>
    <col min="10250" max="10250" width="62.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6.7109375" style="1" bestFit="1" customWidth="1"/>
    <col min="10499" max="10500" width="10.140625" style="1" bestFit="1" customWidth="1"/>
    <col min="10501" max="10501" width="8.42578125" style="1" bestFit="1" customWidth="1"/>
    <col min="10502" max="10502" width="11.5703125" style="1" customWidth="1"/>
    <col min="10503" max="10503" width="9.42578125" style="1" bestFit="1" customWidth="1"/>
    <col min="10504" max="10505" width="9.140625" style="1"/>
    <col min="10506" max="10506" width="62.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6.7109375" style="1" bestFit="1" customWidth="1"/>
    <col min="10755" max="10756" width="10.140625" style="1" bestFit="1" customWidth="1"/>
    <col min="10757" max="10757" width="8.42578125" style="1" bestFit="1" customWidth="1"/>
    <col min="10758" max="10758" width="11.5703125" style="1" customWidth="1"/>
    <col min="10759" max="10759" width="9.42578125" style="1" bestFit="1" customWidth="1"/>
    <col min="10760" max="10761" width="9.140625" style="1"/>
    <col min="10762" max="10762" width="62.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6.7109375" style="1" bestFit="1" customWidth="1"/>
    <col min="11011" max="11012" width="10.140625" style="1" bestFit="1" customWidth="1"/>
    <col min="11013" max="11013" width="8.42578125" style="1" bestFit="1" customWidth="1"/>
    <col min="11014" max="11014" width="11.5703125" style="1" customWidth="1"/>
    <col min="11015" max="11015" width="9.42578125" style="1" bestFit="1" customWidth="1"/>
    <col min="11016" max="11017" width="9.140625" style="1"/>
    <col min="11018" max="11018" width="62.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6.7109375" style="1" bestFit="1" customWidth="1"/>
    <col min="11267" max="11268" width="10.140625" style="1" bestFit="1" customWidth="1"/>
    <col min="11269" max="11269" width="8.42578125" style="1" bestFit="1" customWidth="1"/>
    <col min="11270" max="11270" width="11.5703125" style="1" customWidth="1"/>
    <col min="11271" max="11271" width="9.42578125" style="1" bestFit="1" customWidth="1"/>
    <col min="11272" max="11273" width="9.140625" style="1"/>
    <col min="11274" max="11274" width="62.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6.7109375" style="1" bestFit="1" customWidth="1"/>
    <col min="11523" max="11524" width="10.140625" style="1" bestFit="1" customWidth="1"/>
    <col min="11525" max="11525" width="8.42578125" style="1" bestFit="1" customWidth="1"/>
    <col min="11526" max="11526" width="11.5703125" style="1" customWidth="1"/>
    <col min="11527" max="11527" width="9.42578125" style="1" bestFit="1" customWidth="1"/>
    <col min="11528" max="11529" width="9.140625" style="1"/>
    <col min="11530" max="11530" width="62.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6.7109375" style="1" bestFit="1" customWidth="1"/>
    <col min="11779" max="11780" width="10.140625" style="1" bestFit="1" customWidth="1"/>
    <col min="11781" max="11781" width="8.42578125" style="1" bestFit="1" customWidth="1"/>
    <col min="11782" max="11782" width="11.5703125" style="1" customWidth="1"/>
    <col min="11783" max="11783" width="9.42578125" style="1" bestFit="1" customWidth="1"/>
    <col min="11784" max="11785" width="9.140625" style="1"/>
    <col min="11786" max="11786" width="62.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6.7109375" style="1" bestFit="1" customWidth="1"/>
    <col min="12035" max="12036" width="10.140625" style="1" bestFit="1" customWidth="1"/>
    <col min="12037" max="12037" width="8.42578125" style="1" bestFit="1" customWidth="1"/>
    <col min="12038" max="12038" width="11.5703125" style="1" customWidth="1"/>
    <col min="12039" max="12039" width="9.42578125" style="1" bestFit="1" customWidth="1"/>
    <col min="12040" max="12041" width="9.140625" style="1"/>
    <col min="12042" max="12042" width="62.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6.7109375" style="1" bestFit="1" customWidth="1"/>
    <col min="12291" max="12292" width="10.140625" style="1" bestFit="1" customWidth="1"/>
    <col min="12293" max="12293" width="8.42578125" style="1" bestFit="1" customWidth="1"/>
    <col min="12294" max="12294" width="11.5703125" style="1" customWidth="1"/>
    <col min="12295" max="12295" width="9.42578125" style="1" bestFit="1" customWidth="1"/>
    <col min="12296" max="12297" width="9.140625" style="1"/>
    <col min="12298" max="12298" width="62.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6.7109375" style="1" bestFit="1" customWidth="1"/>
    <col min="12547" max="12548" width="10.140625" style="1" bestFit="1" customWidth="1"/>
    <col min="12549" max="12549" width="8.42578125" style="1" bestFit="1" customWidth="1"/>
    <col min="12550" max="12550" width="11.5703125" style="1" customWidth="1"/>
    <col min="12551" max="12551" width="9.42578125" style="1" bestFit="1" customWidth="1"/>
    <col min="12552" max="12553" width="9.140625" style="1"/>
    <col min="12554" max="12554" width="62.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6.7109375" style="1" bestFit="1" customWidth="1"/>
    <col min="12803" max="12804" width="10.140625" style="1" bestFit="1" customWidth="1"/>
    <col min="12805" max="12805" width="8.42578125" style="1" bestFit="1" customWidth="1"/>
    <col min="12806" max="12806" width="11.5703125" style="1" customWidth="1"/>
    <col min="12807" max="12807" width="9.42578125" style="1" bestFit="1" customWidth="1"/>
    <col min="12808" max="12809" width="9.140625" style="1"/>
    <col min="12810" max="12810" width="62.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6.7109375" style="1" bestFit="1" customWidth="1"/>
    <col min="13059" max="13060" width="10.140625" style="1" bestFit="1" customWidth="1"/>
    <col min="13061" max="13061" width="8.42578125" style="1" bestFit="1" customWidth="1"/>
    <col min="13062" max="13062" width="11.5703125" style="1" customWidth="1"/>
    <col min="13063" max="13063" width="9.42578125" style="1" bestFit="1" customWidth="1"/>
    <col min="13064" max="13065" width="9.140625" style="1"/>
    <col min="13066" max="13066" width="62.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6.7109375" style="1" bestFit="1" customWidth="1"/>
    <col min="13315" max="13316" width="10.140625" style="1" bestFit="1" customWidth="1"/>
    <col min="13317" max="13317" width="8.42578125" style="1" bestFit="1" customWidth="1"/>
    <col min="13318" max="13318" width="11.5703125" style="1" customWidth="1"/>
    <col min="13319" max="13319" width="9.42578125" style="1" bestFit="1" customWidth="1"/>
    <col min="13320" max="13321" width="9.140625" style="1"/>
    <col min="13322" max="13322" width="62.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6.7109375" style="1" bestFit="1" customWidth="1"/>
    <col min="13571" max="13572" width="10.140625" style="1" bestFit="1" customWidth="1"/>
    <col min="13573" max="13573" width="8.42578125" style="1" bestFit="1" customWidth="1"/>
    <col min="13574" max="13574" width="11.5703125" style="1" customWidth="1"/>
    <col min="13575" max="13575" width="9.42578125" style="1" bestFit="1" customWidth="1"/>
    <col min="13576" max="13577" width="9.140625" style="1"/>
    <col min="13578" max="13578" width="62.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6.7109375" style="1" bestFit="1" customWidth="1"/>
    <col min="13827" max="13828" width="10.140625" style="1" bestFit="1" customWidth="1"/>
    <col min="13829" max="13829" width="8.42578125" style="1" bestFit="1" customWidth="1"/>
    <col min="13830" max="13830" width="11.5703125" style="1" customWidth="1"/>
    <col min="13831" max="13831" width="9.42578125" style="1" bestFit="1" customWidth="1"/>
    <col min="13832" max="13833" width="9.140625" style="1"/>
    <col min="13834" max="13834" width="62.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6.7109375" style="1" bestFit="1" customWidth="1"/>
    <col min="14083" max="14084" width="10.140625" style="1" bestFit="1" customWidth="1"/>
    <col min="14085" max="14085" width="8.42578125" style="1" bestFit="1" customWidth="1"/>
    <col min="14086" max="14086" width="11.5703125" style="1" customWidth="1"/>
    <col min="14087" max="14087" width="9.42578125" style="1" bestFit="1" customWidth="1"/>
    <col min="14088" max="14089" width="9.140625" style="1"/>
    <col min="14090" max="14090" width="62.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6.7109375" style="1" bestFit="1" customWidth="1"/>
    <col min="14339" max="14340" width="10.140625" style="1" bestFit="1" customWidth="1"/>
    <col min="14341" max="14341" width="8.42578125" style="1" bestFit="1" customWidth="1"/>
    <col min="14342" max="14342" width="11.5703125" style="1" customWidth="1"/>
    <col min="14343" max="14343" width="9.42578125" style="1" bestFit="1" customWidth="1"/>
    <col min="14344" max="14345" width="9.140625" style="1"/>
    <col min="14346" max="14346" width="62.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6.7109375" style="1" bestFit="1" customWidth="1"/>
    <col min="14595" max="14596" width="10.140625" style="1" bestFit="1" customWidth="1"/>
    <col min="14597" max="14597" width="8.42578125" style="1" bestFit="1" customWidth="1"/>
    <col min="14598" max="14598" width="11.5703125" style="1" customWidth="1"/>
    <col min="14599" max="14599" width="9.42578125" style="1" bestFit="1" customWidth="1"/>
    <col min="14600" max="14601" width="9.140625" style="1"/>
    <col min="14602" max="14602" width="62.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6.7109375" style="1" bestFit="1" customWidth="1"/>
    <col min="14851" max="14852" width="10.140625" style="1" bestFit="1" customWidth="1"/>
    <col min="14853" max="14853" width="8.42578125" style="1" bestFit="1" customWidth="1"/>
    <col min="14854" max="14854" width="11.5703125" style="1" customWidth="1"/>
    <col min="14855" max="14855" width="9.42578125" style="1" bestFit="1" customWidth="1"/>
    <col min="14856" max="14857" width="9.140625" style="1"/>
    <col min="14858" max="14858" width="62.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6.7109375" style="1" bestFit="1" customWidth="1"/>
    <col min="15107" max="15108" width="10.140625" style="1" bestFit="1" customWidth="1"/>
    <col min="15109" max="15109" width="8.42578125" style="1" bestFit="1" customWidth="1"/>
    <col min="15110" max="15110" width="11.5703125" style="1" customWidth="1"/>
    <col min="15111" max="15111" width="9.42578125" style="1" bestFit="1" customWidth="1"/>
    <col min="15112" max="15113" width="9.140625" style="1"/>
    <col min="15114" max="15114" width="62.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6.7109375" style="1" bestFit="1" customWidth="1"/>
    <col min="15363" max="15364" width="10.140625" style="1" bestFit="1" customWidth="1"/>
    <col min="15365" max="15365" width="8.42578125" style="1" bestFit="1" customWidth="1"/>
    <col min="15366" max="15366" width="11.5703125" style="1" customWidth="1"/>
    <col min="15367" max="15367" width="9.42578125" style="1" bestFit="1" customWidth="1"/>
    <col min="15368" max="15369" width="9.140625" style="1"/>
    <col min="15370" max="15370" width="62.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6.7109375" style="1" bestFit="1" customWidth="1"/>
    <col min="15619" max="15620" width="10.140625" style="1" bestFit="1" customWidth="1"/>
    <col min="15621" max="15621" width="8.42578125" style="1" bestFit="1" customWidth="1"/>
    <col min="15622" max="15622" width="11.5703125" style="1" customWidth="1"/>
    <col min="15623" max="15623" width="9.42578125" style="1" bestFit="1" customWidth="1"/>
    <col min="15624" max="15625" width="9.140625" style="1"/>
    <col min="15626" max="15626" width="62.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6.7109375" style="1" bestFit="1" customWidth="1"/>
    <col min="15875" max="15876" width="10.140625" style="1" bestFit="1" customWidth="1"/>
    <col min="15877" max="15877" width="8.42578125" style="1" bestFit="1" customWidth="1"/>
    <col min="15878" max="15878" width="11.5703125" style="1" customWidth="1"/>
    <col min="15879" max="15879" width="9.42578125" style="1" bestFit="1" customWidth="1"/>
    <col min="15880" max="15881" width="9.140625" style="1"/>
    <col min="15882" max="15882" width="62.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6.7109375" style="1" bestFit="1" customWidth="1"/>
    <col min="16131" max="16132" width="10.140625" style="1" bestFit="1" customWidth="1"/>
    <col min="16133" max="16133" width="8.42578125" style="1" bestFit="1" customWidth="1"/>
    <col min="16134" max="16134" width="11.5703125" style="1" customWidth="1"/>
    <col min="16135" max="16135" width="9.42578125" style="1" bestFit="1" customWidth="1"/>
    <col min="16136" max="16137" width="9.140625" style="1"/>
    <col min="16138" max="16138" width="62.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7">
        <v>2009</v>
      </c>
      <c r="B1" s="97"/>
      <c r="C1" s="97"/>
      <c r="D1" s="97"/>
      <c r="E1" s="97"/>
      <c r="F1" s="97"/>
      <c r="G1" s="97"/>
      <c r="I1" s="95">
        <v>2010</v>
      </c>
      <c r="J1" s="95"/>
      <c r="K1" s="95"/>
      <c r="L1" s="95"/>
      <c r="M1" s="95"/>
      <c r="N1" s="95"/>
      <c r="O1" s="95"/>
    </row>
    <row r="2" spans="1:15" s="43" customFormat="1" ht="30" x14ac:dyDescent="0.25">
      <c r="A2" s="46" t="s">
        <v>48</v>
      </c>
      <c r="B2" s="46" t="s">
        <v>38</v>
      </c>
      <c r="C2" s="46" t="s">
        <v>49</v>
      </c>
      <c r="D2" s="46" t="s">
        <v>50</v>
      </c>
      <c r="E2" s="46" t="s">
        <v>51</v>
      </c>
      <c r="F2" s="46" t="s">
        <v>52</v>
      </c>
      <c r="G2" s="46" t="s">
        <v>53</v>
      </c>
      <c r="H2" s="69"/>
      <c r="I2" s="48" t="s">
        <v>48</v>
      </c>
      <c r="J2" s="48" t="s">
        <v>38</v>
      </c>
      <c r="K2" s="48" t="s">
        <v>49</v>
      </c>
      <c r="L2" s="48" t="s">
        <v>50</v>
      </c>
      <c r="M2" s="48" t="s">
        <v>51</v>
      </c>
      <c r="N2" s="48" t="s">
        <v>52</v>
      </c>
      <c r="O2" s="48" t="s">
        <v>53</v>
      </c>
    </row>
    <row r="3" spans="1:15" s="43" customFormat="1" ht="28.5" x14ac:dyDescent="0.25">
      <c r="A3" s="49">
        <v>12</v>
      </c>
      <c r="B3" s="73" t="s">
        <v>75</v>
      </c>
      <c r="C3" s="49">
        <v>10</v>
      </c>
      <c r="D3" s="49">
        <v>23</v>
      </c>
      <c r="E3" s="49">
        <v>21</v>
      </c>
      <c r="F3" s="49">
        <v>28</v>
      </c>
      <c r="G3" s="49">
        <v>18</v>
      </c>
      <c r="H3" s="69"/>
      <c r="I3" s="52">
        <v>12</v>
      </c>
      <c r="J3" s="52" t="s">
        <v>75</v>
      </c>
      <c r="K3" s="54">
        <v>18</v>
      </c>
      <c r="L3" s="54">
        <v>35</v>
      </c>
      <c r="M3" s="54">
        <v>34</v>
      </c>
      <c r="N3" s="54">
        <v>40</v>
      </c>
      <c r="O3" s="54">
        <v>23</v>
      </c>
    </row>
    <row r="4" spans="1:15" s="43" customFormat="1" x14ac:dyDescent="0.25">
      <c r="A4" s="49">
        <v>16</v>
      </c>
      <c r="B4" s="73" t="s">
        <v>76</v>
      </c>
      <c r="C4" s="49">
        <v>0</v>
      </c>
      <c r="D4" s="49">
        <v>5</v>
      </c>
      <c r="E4" s="49">
        <v>15</v>
      </c>
      <c r="F4" s="49">
        <v>15</v>
      </c>
      <c r="G4" s="49">
        <v>65</v>
      </c>
      <c r="H4" s="69"/>
      <c r="I4" s="52">
        <v>16</v>
      </c>
      <c r="J4" s="52" t="s">
        <v>76</v>
      </c>
      <c r="K4" s="54">
        <v>0</v>
      </c>
      <c r="L4" s="54">
        <v>12</v>
      </c>
      <c r="M4" s="54">
        <v>30</v>
      </c>
      <c r="N4" s="54">
        <v>35</v>
      </c>
      <c r="O4" s="54">
        <v>73</v>
      </c>
    </row>
    <row r="5" spans="1:15" x14ac:dyDescent="0.25">
      <c r="A5" s="49"/>
      <c r="B5" s="55" t="s">
        <v>56</v>
      </c>
      <c r="C5" s="49">
        <f>SUM(C3:C4)</f>
        <v>10</v>
      </c>
      <c r="D5" s="49">
        <f>SUM(D3:D4)</f>
        <v>28</v>
      </c>
      <c r="E5" s="49">
        <f>SUM(E3:E4)</f>
        <v>36</v>
      </c>
      <c r="F5" s="49">
        <f>SUM(F3:F4)</f>
        <v>43</v>
      </c>
      <c r="G5" s="49">
        <f>SUM(G3:G4)</f>
        <v>83</v>
      </c>
      <c r="H5" s="70"/>
      <c r="I5" s="52"/>
      <c r="J5" s="71" t="s">
        <v>56</v>
      </c>
      <c r="K5" s="52">
        <f>SUM(K3:K4)</f>
        <v>18</v>
      </c>
      <c r="L5" s="52">
        <f>SUM(L3:L4)</f>
        <v>47</v>
      </c>
      <c r="M5" s="52">
        <f>SUM(M3:M4)</f>
        <v>64</v>
      </c>
      <c r="N5" s="52">
        <f>SUM(N3:N4)</f>
        <v>75</v>
      </c>
      <c r="O5" s="52">
        <f>SUM(O3:O4)</f>
        <v>96</v>
      </c>
    </row>
    <row r="6" spans="1:15" x14ac:dyDescent="0.25">
      <c r="A6" s="49"/>
      <c r="B6" s="55" t="s">
        <v>70</v>
      </c>
      <c r="C6" s="49">
        <f>(C5/200)*100</f>
        <v>5</v>
      </c>
      <c r="D6" s="49">
        <f>(D5/200)*100</f>
        <v>14.000000000000002</v>
      </c>
      <c r="E6" s="49">
        <f>(E5/200)*100</f>
        <v>18</v>
      </c>
      <c r="F6" s="49">
        <f>(F5/200)*100</f>
        <v>21.5</v>
      </c>
      <c r="G6" s="49">
        <f>(G5/200)*100</f>
        <v>41.5</v>
      </c>
      <c r="I6" s="52"/>
      <c r="J6" s="71" t="s">
        <v>70</v>
      </c>
      <c r="K6" s="52">
        <f>(K5/300)*100</f>
        <v>6</v>
      </c>
      <c r="L6" s="59">
        <f>(L5/300)*100</f>
        <v>15.666666666666668</v>
      </c>
      <c r="M6" s="59">
        <f>(M5/300)*100</f>
        <v>21.333333333333336</v>
      </c>
      <c r="N6" s="52">
        <f>(N5/300)*100</f>
        <v>25</v>
      </c>
      <c r="O6" s="52">
        <f>(O5/300)*100</f>
        <v>32</v>
      </c>
    </row>
    <row r="9" spans="1:15" ht="30" x14ac:dyDescent="0.25">
      <c r="A9" s="60"/>
      <c r="B9" s="60" t="s">
        <v>49</v>
      </c>
      <c r="C9" s="60" t="s">
        <v>50</v>
      </c>
      <c r="D9" s="60" t="s">
        <v>51</v>
      </c>
      <c r="E9" s="60" t="s">
        <v>52</v>
      </c>
      <c r="F9" s="60" t="s">
        <v>53</v>
      </c>
      <c r="G9" s="60" t="s">
        <v>63</v>
      </c>
    </row>
    <row r="10" spans="1:15" x14ac:dyDescent="0.25">
      <c r="A10" s="61">
        <v>2009</v>
      </c>
      <c r="B10" s="61">
        <f>C6</f>
        <v>5</v>
      </c>
      <c r="C10" s="61">
        <f>D6</f>
        <v>14.000000000000002</v>
      </c>
      <c r="D10" s="61">
        <f>E6</f>
        <v>18</v>
      </c>
      <c r="E10" s="61">
        <f>F6</f>
        <v>21.5</v>
      </c>
      <c r="F10" s="61">
        <f>G6</f>
        <v>41.5</v>
      </c>
      <c r="G10" s="61">
        <f>(B10*$B$15+C10*$B$16+D10*$B$17+E10*$B$18+F10*$B$19)/5</f>
        <v>16.100000000000001</v>
      </c>
    </row>
    <row r="11" spans="1:15" x14ac:dyDescent="0.25">
      <c r="A11" s="61">
        <v>2010</v>
      </c>
      <c r="B11" s="61">
        <f>K6</f>
        <v>6</v>
      </c>
      <c r="C11" s="62">
        <f>L6</f>
        <v>15.666666666666668</v>
      </c>
      <c r="D11" s="62">
        <f>M6</f>
        <v>21.333333333333336</v>
      </c>
      <c r="E11" s="61">
        <f>N6</f>
        <v>25</v>
      </c>
      <c r="F11" s="61">
        <f>O6</f>
        <v>32</v>
      </c>
      <c r="G11" s="62">
        <f>(B11*$B$15+C11*$B$16+D11*$B$17+E11*$B$18+F11*$B$19)/5</f>
        <v>12.266666666666666</v>
      </c>
    </row>
    <row r="14" spans="1:15" ht="15.75" thickBot="1" x14ac:dyDescent="0.3"/>
    <row r="15" spans="1:15" x14ac:dyDescent="0.25">
      <c r="A15" s="63" t="s">
        <v>49</v>
      </c>
      <c r="B15" s="64">
        <v>-2</v>
      </c>
    </row>
    <row r="16" spans="1:15" x14ac:dyDescent="0.25">
      <c r="A16" s="65" t="s">
        <v>50</v>
      </c>
      <c r="B16" s="66">
        <v>-1</v>
      </c>
    </row>
    <row r="17" spans="1:2" x14ac:dyDescent="0.25">
      <c r="A17" s="65" t="s">
        <v>51</v>
      </c>
      <c r="B17" s="66">
        <v>0</v>
      </c>
    </row>
    <row r="18" spans="1:2" x14ac:dyDescent="0.25">
      <c r="A18" s="65" t="s">
        <v>52</v>
      </c>
      <c r="B18" s="66">
        <v>1</v>
      </c>
    </row>
    <row r="19" spans="1:2" ht="15.75" thickBot="1" x14ac:dyDescent="0.3">
      <c r="A19" s="67" t="s">
        <v>53</v>
      </c>
      <c r="B19" s="68">
        <v>2</v>
      </c>
    </row>
  </sheetData>
  <mergeCells count="2">
    <mergeCell ref="A1:G1"/>
    <mergeCell ref="I1:O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0" zoomScaleNormal="80" workbookViewId="0">
      <selection activeCell="G19" sqref="G19"/>
    </sheetView>
  </sheetViews>
  <sheetFormatPr defaultRowHeight="15" x14ac:dyDescent="0.25"/>
  <cols>
    <col min="1" max="1" width="17.28515625" style="1" bestFit="1" customWidth="1"/>
    <col min="2" max="2" width="46" style="1" bestFit="1" customWidth="1"/>
    <col min="3" max="3" width="11.7109375" style="1" customWidth="1"/>
    <col min="4" max="4" width="10.140625" style="1" bestFit="1" customWidth="1"/>
    <col min="5" max="5" width="8.42578125" style="1" bestFit="1" customWidth="1"/>
    <col min="6" max="6" width="10.7109375" style="1" customWidth="1"/>
    <col min="7" max="7" width="9.42578125" style="1" bestFit="1" customWidth="1"/>
    <col min="8" max="9" width="9.140625" style="1"/>
    <col min="10" max="10" width="41.7109375" style="1" customWidth="1"/>
    <col min="11" max="11" width="13.5703125" style="1" bestFit="1" customWidth="1"/>
    <col min="12"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1" width="8.42578125" style="1" bestFit="1" customWidth="1"/>
    <col min="262" max="262" width="10.7109375" style="1" customWidth="1"/>
    <col min="263" max="263" width="9.42578125" style="1" bestFit="1" customWidth="1"/>
    <col min="264" max="265" width="9.140625" style="1"/>
    <col min="266" max="266" width="72" style="1" bestFit="1" customWidth="1"/>
    <col min="267" max="267" width="13.5703125" style="1" bestFit="1" customWidth="1"/>
    <col min="268"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7" width="8.42578125" style="1" bestFit="1" customWidth="1"/>
    <col min="518" max="518" width="10.7109375" style="1" customWidth="1"/>
    <col min="519" max="519" width="9.42578125" style="1" bestFit="1" customWidth="1"/>
    <col min="520" max="521" width="9.140625" style="1"/>
    <col min="522" max="522" width="72" style="1" bestFit="1" customWidth="1"/>
    <col min="523" max="523" width="13.5703125" style="1" bestFit="1" customWidth="1"/>
    <col min="524"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3" width="8.42578125" style="1" bestFit="1" customWidth="1"/>
    <col min="774" max="774" width="10.7109375" style="1" customWidth="1"/>
    <col min="775" max="775" width="9.42578125" style="1" bestFit="1" customWidth="1"/>
    <col min="776" max="777" width="9.140625" style="1"/>
    <col min="778" max="778" width="72" style="1" bestFit="1" customWidth="1"/>
    <col min="779" max="779" width="13.5703125" style="1" bestFit="1" customWidth="1"/>
    <col min="780"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29" width="8.42578125" style="1" bestFit="1" customWidth="1"/>
    <col min="1030" max="1030" width="10.7109375" style="1" customWidth="1"/>
    <col min="1031" max="1031" width="9.42578125" style="1" bestFit="1" customWidth="1"/>
    <col min="1032" max="1033" width="9.140625" style="1"/>
    <col min="1034" max="1034" width="72" style="1" bestFit="1" customWidth="1"/>
    <col min="1035" max="1035" width="13.5703125" style="1" bestFit="1" customWidth="1"/>
    <col min="1036"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5" width="8.42578125" style="1" bestFit="1" customWidth="1"/>
    <col min="1286" max="1286" width="10.7109375" style="1" customWidth="1"/>
    <col min="1287" max="1287" width="9.42578125" style="1" bestFit="1" customWidth="1"/>
    <col min="1288" max="1289" width="9.140625" style="1"/>
    <col min="1290" max="1290" width="72" style="1" bestFit="1" customWidth="1"/>
    <col min="1291" max="1291" width="13.5703125" style="1" bestFit="1" customWidth="1"/>
    <col min="1292"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1" width="8.42578125" style="1" bestFit="1" customWidth="1"/>
    <col min="1542" max="1542" width="10.7109375" style="1" customWidth="1"/>
    <col min="1543" max="1543" width="9.42578125" style="1" bestFit="1" customWidth="1"/>
    <col min="1544" max="1545" width="9.140625" style="1"/>
    <col min="1546" max="1546" width="72" style="1" bestFit="1" customWidth="1"/>
    <col min="1547" max="1547" width="13.5703125" style="1" bestFit="1" customWidth="1"/>
    <col min="1548"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7" width="8.42578125" style="1" bestFit="1" customWidth="1"/>
    <col min="1798" max="1798" width="10.7109375" style="1" customWidth="1"/>
    <col min="1799" max="1799" width="9.42578125" style="1" bestFit="1" customWidth="1"/>
    <col min="1800" max="1801" width="9.140625" style="1"/>
    <col min="1802" max="1802" width="72" style="1" bestFit="1" customWidth="1"/>
    <col min="1803" max="1803" width="13.5703125" style="1" bestFit="1" customWidth="1"/>
    <col min="1804"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3" width="8.42578125" style="1" bestFit="1" customWidth="1"/>
    <col min="2054" max="2054" width="10.7109375" style="1" customWidth="1"/>
    <col min="2055" max="2055" width="9.42578125" style="1" bestFit="1" customWidth="1"/>
    <col min="2056" max="2057" width="9.140625" style="1"/>
    <col min="2058" max="2058" width="72" style="1" bestFit="1" customWidth="1"/>
    <col min="2059" max="2059" width="13.5703125" style="1" bestFit="1" customWidth="1"/>
    <col min="2060"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09" width="8.42578125" style="1" bestFit="1" customWidth="1"/>
    <col min="2310" max="2310" width="10.7109375" style="1" customWidth="1"/>
    <col min="2311" max="2311" width="9.42578125" style="1" bestFit="1" customWidth="1"/>
    <col min="2312" max="2313" width="9.140625" style="1"/>
    <col min="2314" max="2314" width="72" style="1" bestFit="1" customWidth="1"/>
    <col min="2315" max="2315" width="13.5703125" style="1" bestFit="1" customWidth="1"/>
    <col min="2316"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5" width="8.42578125" style="1" bestFit="1" customWidth="1"/>
    <col min="2566" max="2566" width="10.7109375" style="1" customWidth="1"/>
    <col min="2567" max="2567" width="9.42578125" style="1" bestFit="1" customWidth="1"/>
    <col min="2568" max="2569" width="9.140625" style="1"/>
    <col min="2570" max="2570" width="72" style="1" bestFit="1" customWidth="1"/>
    <col min="2571" max="2571" width="13.5703125" style="1" bestFit="1" customWidth="1"/>
    <col min="2572"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1" width="8.42578125" style="1" bestFit="1" customWidth="1"/>
    <col min="2822" max="2822" width="10.7109375" style="1" customWidth="1"/>
    <col min="2823" max="2823" width="9.42578125" style="1" bestFit="1" customWidth="1"/>
    <col min="2824" max="2825" width="9.140625" style="1"/>
    <col min="2826" max="2826" width="72" style="1" bestFit="1" customWidth="1"/>
    <col min="2827" max="2827" width="13.5703125" style="1" bestFit="1" customWidth="1"/>
    <col min="2828"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7" width="8.42578125" style="1" bestFit="1" customWidth="1"/>
    <col min="3078" max="3078" width="10.7109375" style="1" customWidth="1"/>
    <col min="3079" max="3079" width="9.42578125" style="1" bestFit="1" customWidth="1"/>
    <col min="3080" max="3081" width="9.140625" style="1"/>
    <col min="3082" max="3082" width="72" style="1" bestFit="1" customWidth="1"/>
    <col min="3083" max="3083" width="13.5703125" style="1" bestFit="1" customWidth="1"/>
    <col min="3084"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3" width="8.42578125" style="1" bestFit="1" customWidth="1"/>
    <col min="3334" max="3334" width="10.7109375" style="1" customWidth="1"/>
    <col min="3335" max="3335" width="9.42578125" style="1" bestFit="1" customWidth="1"/>
    <col min="3336" max="3337" width="9.140625" style="1"/>
    <col min="3338" max="3338" width="72" style="1" bestFit="1" customWidth="1"/>
    <col min="3339" max="3339" width="13.5703125" style="1" bestFit="1" customWidth="1"/>
    <col min="3340"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89" width="8.42578125" style="1" bestFit="1" customWidth="1"/>
    <col min="3590" max="3590" width="10.7109375" style="1" customWidth="1"/>
    <col min="3591" max="3591" width="9.42578125" style="1" bestFit="1" customWidth="1"/>
    <col min="3592" max="3593" width="9.140625" style="1"/>
    <col min="3594" max="3594" width="72" style="1" bestFit="1" customWidth="1"/>
    <col min="3595" max="3595" width="13.5703125" style="1" bestFit="1" customWidth="1"/>
    <col min="3596"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5" width="8.42578125" style="1" bestFit="1" customWidth="1"/>
    <col min="3846" max="3846" width="10.7109375" style="1" customWidth="1"/>
    <col min="3847" max="3847" width="9.42578125" style="1" bestFit="1" customWidth="1"/>
    <col min="3848" max="3849" width="9.140625" style="1"/>
    <col min="3850" max="3850" width="72" style="1" bestFit="1" customWidth="1"/>
    <col min="3851" max="3851" width="13.5703125" style="1" bestFit="1" customWidth="1"/>
    <col min="3852"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1" width="8.42578125" style="1" bestFit="1" customWidth="1"/>
    <col min="4102" max="4102" width="10.7109375" style="1" customWidth="1"/>
    <col min="4103" max="4103" width="9.42578125" style="1" bestFit="1" customWidth="1"/>
    <col min="4104" max="4105" width="9.140625" style="1"/>
    <col min="4106" max="4106" width="72" style="1" bestFit="1" customWidth="1"/>
    <col min="4107" max="4107" width="13.5703125" style="1" bestFit="1" customWidth="1"/>
    <col min="4108"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7" width="8.42578125" style="1" bestFit="1" customWidth="1"/>
    <col min="4358" max="4358" width="10.7109375" style="1" customWidth="1"/>
    <col min="4359" max="4359" width="9.42578125" style="1" bestFit="1" customWidth="1"/>
    <col min="4360" max="4361" width="9.140625" style="1"/>
    <col min="4362" max="4362" width="72" style="1" bestFit="1" customWidth="1"/>
    <col min="4363" max="4363" width="13.5703125" style="1" bestFit="1" customWidth="1"/>
    <col min="4364"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3" width="8.42578125" style="1" bestFit="1" customWidth="1"/>
    <col min="4614" max="4614" width="10.7109375" style="1" customWidth="1"/>
    <col min="4615" max="4615" width="9.42578125" style="1" bestFit="1" customWidth="1"/>
    <col min="4616" max="4617" width="9.140625" style="1"/>
    <col min="4618" max="4618" width="72" style="1" bestFit="1" customWidth="1"/>
    <col min="4619" max="4619" width="13.5703125" style="1" bestFit="1" customWidth="1"/>
    <col min="4620"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69" width="8.42578125" style="1" bestFit="1" customWidth="1"/>
    <col min="4870" max="4870" width="10.7109375" style="1" customWidth="1"/>
    <col min="4871" max="4871" width="9.42578125" style="1" bestFit="1" customWidth="1"/>
    <col min="4872" max="4873" width="9.140625" style="1"/>
    <col min="4874" max="4874" width="72" style="1" bestFit="1" customWidth="1"/>
    <col min="4875" max="4875" width="13.5703125" style="1" bestFit="1" customWidth="1"/>
    <col min="4876"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5" width="8.42578125" style="1" bestFit="1" customWidth="1"/>
    <col min="5126" max="5126" width="10.7109375" style="1" customWidth="1"/>
    <col min="5127" max="5127" width="9.42578125" style="1" bestFit="1" customWidth="1"/>
    <col min="5128" max="5129" width="9.140625" style="1"/>
    <col min="5130" max="5130" width="72" style="1" bestFit="1" customWidth="1"/>
    <col min="5131" max="5131" width="13.5703125" style="1" bestFit="1" customWidth="1"/>
    <col min="5132"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1" width="8.42578125" style="1" bestFit="1" customWidth="1"/>
    <col min="5382" max="5382" width="10.7109375" style="1" customWidth="1"/>
    <col min="5383" max="5383" width="9.42578125" style="1" bestFit="1" customWidth="1"/>
    <col min="5384" max="5385" width="9.140625" style="1"/>
    <col min="5386" max="5386" width="72" style="1" bestFit="1" customWidth="1"/>
    <col min="5387" max="5387" width="13.5703125" style="1" bestFit="1" customWidth="1"/>
    <col min="5388"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7" width="8.42578125" style="1" bestFit="1" customWidth="1"/>
    <col min="5638" max="5638" width="10.7109375" style="1" customWidth="1"/>
    <col min="5639" max="5639" width="9.42578125" style="1" bestFit="1" customWidth="1"/>
    <col min="5640" max="5641" width="9.140625" style="1"/>
    <col min="5642" max="5642" width="72" style="1" bestFit="1" customWidth="1"/>
    <col min="5643" max="5643" width="13.5703125" style="1" bestFit="1" customWidth="1"/>
    <col min="5644"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3" width="8.42578125" style="1" bestFit="1" customWidth="1"/>
    <col min="5894" max="5894" width="10.7109375" style="1" customWidth="1"/>
    <col min="5895" max="5895" width="9.42578125" style="1" bestFit="1" customWidth="1"/>
    <col min="5896" max="5897" width="9.140625" style="1"/>
    <col min="5898" max="5898" width="72" style="1" bestFit="1" customWidth="1"/>
    <col min="5899" max="5899" width="13.5703125" style="1" bestFit="1" customWidth="1"/>
    <col min="5900"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49" width="8.42578125" style="1" bestFit="1" customWidth="1"/>
    <col min="6150" max="6150" width="10.7109375" style="1" customWidth="1"/>
    <col min="6151" max="6151" width="9.42578125" style="1" bestFit="1" customWidth="1"/>
    <col min="6152" max="6153" width="9.140625" style="1"/>
    <col min="6154" max="6154" width="72" style="1" bestFit="1" customWidth="1"/>
    <col min="6155" max="6155" width="13.5703125" style="1" bestFit="1" customWidth="1"/>
    <col min="6156"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5" width="8.42578125" style="1" bestFit="1" customWidth="1"/>
    <col min="6406" max="6406" width="10.7109375" style="1" customWidth="1"/>
    <col min="6407" max="6407" width="9.42578125" style="1" bestFit="1" customWidth="1"/>
    <col min="6408" max="6409" width="9.140625" style="1"/>
    <col min="6410" max="6410" width="72" style="1" bestFit="1" customWidth="1"/>
    <col min="6411" max="6411" width="13.5703125" style="1" bestFit="1" customWidth="1"/>
    <col min="6412"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1" width="8.42578125" style="1" bestFit="1" customWidth="1"/>
    <col min="6662" max="6662" width="10.7109375" style="1" customWidth="1"/>
    <col min="6663" max="6663" width="9.42578125" style="1" bestFit="1" customWidth="1"/>
    <col min="6664" max="6665" width="9.140625" style="1"/>
    <col min="6666" max="6666" width="72" style="1" bestFit="1" customWidth="1"/>
    <col min="6667" max="6667" width="13.5703125" style="1" bestFit="1" customWidth="1"/>
    <col min="6668"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7" width="8.42578125" style="1" bestFit="1" customWidth="1"/>
    <col min="6918" max="6918" width="10.7109375" style="1" customWidth="1"/>
    <col min="6919" max="6919" width="9.42578125" style="1" bestFit="1" customWidth="1"/>
    <col min="6920" max="6921" width="9.140625" style="1"/>
    <col min="6922" max="6922" width="72" style="1" bestFit="1" customWidth="1"/>
    <col min="6923" max="6923" width="13.5703125" style="1" bestFit="1" customWidth="1"/>
    <col min="6924"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3" width="8.42578125" style="1" bestFit="1" customWidth="1"/>
    <col min="7174" max="7174" width="10.7109375" style="1" customWidth="1"/>
    <col min="7175" max="7175" width="9.42578125" style="1" bestFit="1" customWidth="1"/>
    <col min="7176" max="7177" width="9.140625" style="1"/>
    <col min="7178" max="7178" width="72" style="1" bestFit="1" customWidth="1"/>
    <col min="7179" max="7179" width="13.5703125" style="1" bestFit="1" customWidth="1"/>
    <col min="7180"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29" width="8.42578125" style="1" bestFit="1" customWidth="1"/>
    <col min="7430" max="7430" width="10.7109375" style="1" customWidth="1"/>
    <col min="7431" max="7431" width="9.42578125" style="1" bestFit="1" customWidth="1"/>
    <col min="7432" max="7433" width="9.140625" style="1"/>
    <col min="7434" max="7434" width="72" style="1" bestFit="1" customWidth="1"/>
    <col min="7435" max="7435" width="13.5703125" style="1" bestFit="1" customWidth="1"/>
    <col min="7436"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5" width="8.42578125" style="1" bestFit="1" customWidth="1"/>
    <col min="7686" max="7686" width="10.7109375" style="1" customWidth="1"/>
    <col min="7687" max="7687" width="9.42578125" style="1" bestFit="1" customWidth="1"/>
    <col min="7688" max="7689" width="9.140625" style="1"/>
    <col min="7690" max="7690" width="72" style="1" bestFit="1" customWidth="1"/>
    <col min="7691" max="7691" width="13.5703125" style="1" bestFit="1" customWidth="1"/>
    <col min="7692"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1" width="8.42578125" style="1" bestFit="1" customWidth="1"/>
    <col min="7942" max="7942" width="10.7109375" style="1" customWidth="1"/>
    <col min="7943" max="7943" width="9.42578125" style="1" bestFit="1" customWidth="1"/>
    <col min="7944" max="7945" width="9.140625" style="1"/>
    <col min="7946" max="7946" width="72" style="1" bestFit="1" customWidth="1"/>
    <col min="7947" max="7947" width="13.5703125" style="1" bestFit="1" customWidth="1"/>
    <col min="7948"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7" width="8.42578125" style="1" bestFit="1" customWidth="1"/>
    <col min="8198" max="8198" width="10.7109375" style="1" customWidth="1"/>
    <col min="8199" max="8199" width="9.42578125" style="1" bestFit="1" customWidth="1"/>
    <col min="8200" max="8201" width="9.140625" style="1"/>
    <col min="8202" max="8202" width="72" style="1" bestFit="1" customWidth="1"/>
    <col min="8203" max="8203" width="13.5703125" style="1" bestFit="1" customWidth="1"/>
    <col min="8204"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3" width="8.42578125" style="1" bestFit="1" customWidth="1"/>
    <col min="8454" max="8454" width="10.7109375" style="1" customWidth="1"/>
    <col min="8455" max="8455" width="9.42578125" style="1" bestFit="1" customWidth="1"/>
    <col min="8456" max="8457" width="9.140625" style="1"/>
    <col min="8458" max="8458" width="72" style="1" bestFit="1" customWidth="1"/>
    <col min="8459" max="8459" width="13.5703125" style="1" bestFit="1" customWidth="1"/>
    <col min="8460"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09" width="8.42578125" style="1" bestFit="1" customWidth="1"/>
    <col min="8710" max="8710" width="10.7109375" style="1" customWidth="1"/>
    <col min="8711" max="8711" width="9.42578125" style="1" bestFit="1" customWidth="1"/>
    <col min="8712" max="8713" width="9.140625" style="1"/>
    <col min="8714" max="8714" width="72" style="1" bestFit="1" customWidth="1"/>
    <col min="8715" max="8715" width="13.5703125" style="1" bestFit="1" customWidth="1"/>
    <col min="8716"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5" width="8.42578125" style="1" bestFit="1" customWidth="1"/>
    <col min="8966" max="8966" width="10.7109375" style="1" customWidth="1"/>
    <col min="8967" max="8967" width="9.42578125" style="1" bestFit="1" customWidth="1"/>
    <col min="8968" max="8969" width="9.140625" style="1"/>
    <col min="8970" max="8970" width="72" style="1" bestFit="1" customWidth="1"/>
    <col min="8971" max="8971" width="13.5703125" style="1" bestFit="1" customWidth="1"/>
    <col min="8972"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1" width="8.42578125" style="1" bestFit="1" customWidth="1"/>
    <col min="9222" max="9222" width="10.7109375" style="1" customWidth="1"/>
    <col min="9223" max="9223" width="9.42578125" style="1" bestFit="1" customWidth="1"/>
    <col min="9224" max="9225" width="9.140625" style="1"/>
    <col min="9226" max="9226" width="72" style="1" bestFit="1" customWidth="1"/>
    <col min="9227" max="9227" width="13.5703125" style="1" bestFit="1" customWidth="1"/>
    <col min="9228"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7" width="8.42578125" style="1" bestFit="1" customWidth="1"/>
    <col min="9478" max="9478" width="10.7109375" style="1" customWidth="1"/>
    <col min="9479" max="9479" width="9.42578125" style="1" bestFit="1" customWidth="1"/>
    <col min="9480" max="9481" width="9.140625" style="1"/>
    <col min="9482" max="9482" width="72" style="1" bestFit="1" customWidth="1"/>
    <col min="9483" max="9483" width="13.5703125" style="1" bestFit="1" customWidth="1"/>
    <col min="9484"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3" width="8.42578125" style="1" bestFit="1" customWidth="1"/>
    <col min="9734" max="9734" width="10.7109375" style="1" customWidth="1"/>
    <col min="9735" max="9735" width="9.42578125" style="1" bestFit="1" customWidth="1"/>
    <col min="9736" max="9737" width="9.140625" style="1"/>
    <col min="9738" max="9738" width="72" style="1" bestFit="1" customWidth="1"/>
    <col min="9739" max="9739" width="13.5703125" style="1" bestFit="1" customWidth="1"/>
    <col min="9740"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89" width="8.42578125" style="1" bestFit="1" customWidth="1"/>
    <col min="9990" max="9990" width="10.7109375" style="1" customWidth="1"/>
    <col min="9991" max="9991" width="9.42578125" style="1" bestFit="1" customWidth="1"/>
    <col min="9992" max="9993" width="9.140625" style="1"/>
    <col min="9994" max="9994" width="72" style="1" bestFit="1" customWidth="1"/>
    <col min="9995" max="9995" width="13.5703125" style="1" bestFit="1" customWidth="1"/>
    <col min="9996"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5" width="8.42578125" style="1" bestFit="1" customWidth="1"/>
    <col min="10246" max="10246" width="10.7109375" style="1" customWidth="1"/>
    <col min="10247" max="10247" width="9.42578125" style="1" bestFit="1" customWidth="1"/>
    <col min="10248" max="10249" width="9.140625" style="1"/>
    <col min="10250" max="10250" width="72" style="1" bestFit="1" customWidth="1"/>
    <col min="10251" max="10251" width="13.5703125" style="1" bestFit="1" customWidth="1"/>
    <col min="10252"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1" width="8.42578125" style="1" bestFit="1" customWidth="1"/>
    <col min="10502" max="10502" width="10.7109375" style="1" customWidth="1"/>
    <col min="10503" max="10503" width="9.42578125" style="1" bestFit="1" customWidth="1"/>
    <col min="10504" max="10505" width="9.140625" style="1"/>
    <col min="10506" max="10506" width="72" style="1" bestFit="1" customWidth="1"/>
    <col min="10507" max="10507" width="13.5703125" style="1" bestFit="1" customWidth="1"/>
    <col min="10508"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7" width="8.42578125" style="1" bestFit="1" customWidth="1"/>
    <col min="10758" max="10758" width="10.7109375" style="1" customWidth="1"/>
    <col min="10759" max="10759" width="9.42578125" style="1" bestFit="1" customWidth="1"/>
    <col min="10760" max="10761" width="9.140625" style="1"/>
    <col min="10762" max="10762" width="72" style="1" bestFit="1" customWidth="1"/>
    <col min="10763" max="10763" width="13.5703125" style="1" bestFit="1" customWidth="1"/>
    <col min="10764"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3" width="8.42578125" style="1" bestFit="1" customWidth="1"/>
    <col min="11014" max="11014" width="10.7109375" style="1" customWidth="1"/>
    <col min="11015" max="11015" width="9.42578125" style="1" bestFit="1" customWidth="1"/>
    <col min="11016" max="11017" width="9.140625" style="1"/>
    <col min="11018" max="11018" width="72" style="1" bestFit="1" customWidth="1"/>
    <col min="11019" max="11019" width="13.5703125" style="1" bestFit="1" customWidth="1"/>
    <col min="11020"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69" width="8.42578125" style="1" bestFit="1" customWidth="1"/>
    <col min="11270" max="11270" width="10.7109375" style="1" customWidth="1"/>
    <col min="11271" max="11271" width="9.42578125" style="1" bestFit="1" customWidth="1"/>
    <col min="11272" max="11273" width="9.140625" style="1"/>
    <col min="11274" max="11274" width="72" style="1" bestFit="1" customWidth="1"/>
    <col min="11275" max="11275" width="13.5703125" style="1" bestFit="1" customWidth="1"/>
    <col min="11276"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5" width="8.42578125" style="1" bestFit="1" customWidth="1"/>
    <col min="11526" max="11526" width="10.7109375" style="1" customWidth="1"/>
    <col min="11527" max="11527" width="9.42578125" style="1" bestFit="1" customWidth="1"/>
    <col min="11528" max="11529" width="9.140625" style="1"/>
    <col min="11530" max="11530" width="72" style="1" bestFit="1" customWidth="1"/>
    <col min="11531" max="11531" width="13.5703125" style="1" bestFit="1" customWidth="1"/>
    <col min="11532"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1" width="8.42578125" style="1" bestFit="1" customWidth="1"/>
    <col min="11782" max="11782" width="10.7109375" style="1" customWidth="1"/>
    <col min="11783" max="11783" width="9.42578125" style="1" bestFit="1" customWidth="1"/>
    <col min="11784" max="11785" width="9.140625" style="1"/>
    <col min="11786" max="11786" width="72" style="1" bestFit="1" customWidth="1"/>
    <col min="11787" max="11787" width="13.5703125" style="1" bestFit="1" customWidth="1"/>
    <col min="11788"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7" width="8.42578125" style="1" bestFit="1" customWidth="1"/>
    <col min="12038" max="12038" width="10.7109375" style="1" customWidth="1"/>
    <col min="12039" max="12039" width="9.42578125" style="1" bestFit="1" customWidth="1"/>
    <col min="12040" max="12041" width="9.140625" style="1"/>
    <col min="12042" max="12042" width="72" style="1" bestFit="1" customWidth="1"/>
    <col min="12043" max="12043" width="13.5703125" style="1" bestFit="1" customWidth="1"/>
    <col min="12044"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3" width="8.42578125" style="1" bestFit="1" customWidth="1"/>
    <col min="12294" max="12294" width="10.7109375" style="1" customWidth="1"/>
    <col min="12295" max="12295" width="9.42578125" style="1" bestFit="1" customWidth="1"/>
    <col min="12296" max="12297" width="9.140625" style="1"/>
    <col min="12298" max="12298" width="72" style="1" bestFit="1" customWidth="1"/>
    <col min="12299" max="12299" width="13.5703125" style="1" bestFit="1" customWidth="1"/>
    <col min="12300"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49" width="8.42578125" style="1" bestFit="1" customWidth="1"/>
    <col min="12550" max="12550" width="10.7109375" style="1" customWidth="1"/>
    <col min="12551" max="12551" width="9.42578125" style="1" bestFit="1" customWidth="1"/>
    <col min="12552" max="12553" width="9.140625" style="1"/>
    <col min="12554" max="12554" width="72" style="1" bestFit="1" customWidth="1"/>
    <col min="12555" max="12555" width="13.5703125" style="1" bestFit="1" customWidth="1"/>
    <col min="12556"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5" width="8.42578125" style="1" bestFit="1" customWidth="1"/>
    <col min="12806" max="12806" width="10.7109375" style="1" customWidth="1"/>
    <col min="12807" max="12807" width="9.42578125" style="1" bestFit="1" customWidth="1"/>
    <col min="12808" max="12809" width="9.140625" style="1"/>
    <col min="12810" max="12810" width="72" style="1" bestFit="1" customWidth="1"/>
    <col min="12811" max="12811" width="13.5703125" style="1" bestFit="1" customWidth="1"/>
    <col min="12812"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1" width="8.42578125" style="1" bestFit="1" customWidth="1"/>
    <col min="13062" max="13062" width="10.7109375" style="1" customWidth="1"/>
    <col min="13063" max="13063" width="9.42578125" style="1" bestFit="1" customWidth="1"/>
    <col min="13064" max="13065" width="9.140625" style="1"/>
    <col min="13066" max="13066" width="72" style="1" bestFit="1" customWidth="1"/>
    <col min="13067" max="13067" width="13.5703125" style="1" bestFit="1" customWidth="1"/>
    <col min="13068"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7" width="8.42578125" style="1" bestFit="1" customWidth="1"/>
    <col min="13318" max="13318" width="10.7109375" style="1" customWidth="1"/>
    <col min="13319" max="13319" width="9.42578125" style="1" bestFit="1" customWidth="1"/>
    <col min="13320" max="13321" width="9.140625" style="1"/>
    <col min="13322" max="13322" width="72" style="1" bestFit="1" customWidth="1"/>
    <col min="13323" max="13323" width="13.5703125" style="1" bestFit="1" customWidth="1"/>
    <col min="13324"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3" width="8.42578125" style="1" bestFit="1" customWidth="1"/>
    <col min="13574" max="13574" width="10.7109375" style="1" customWidth="1"/>
    <col min="13575" max="13575" width="9.42578125" style="1" bestFit="1" customWidth="1"/>
    <col min="13576" max="13577" width="9.140625" style="1"/>
    <col min="13578" max="13578" width="72" style="1" bestFit="1" customWidth="1"/>
    <col min="13579" max="13579" width="13.5703125" style="1" bestFit="1" customWidth="1"/>
    <col min="13580"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29" width="8.42578125" style="1" bestFit="1" customWidth="1"/>
    <col min="13830" max="13830" width="10.7109375" style="1" customWidth="1"/>
    <col min="13831" max="13831" width="9.42578125" style="1" bestFit="1" customWidth="1"/>
    <col min="13832" max="13833" width="9.140625" style="1"/>
    <col min="13834" max="13834" width="72" style="1" bestFit="1" customWidth="1"/>
    <col min="13835" max="13835" width="13.5703125" style="1" bestFit="1" customWidth="1"/>
    <col min="13836"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5" width="8.42578125" style="1" bestFit="1" customWidth="1"/>
    <col min="14086" max="14086" width="10.7109375" style="1" customWidth="1"/>
    <col min="14087" max="14087" width="9.42578125" style="1" bestFit="1" customWidth="1"/>
    <col min="14088" max="14089" width="9.140625" style="1"/>
    <col min="14090" max="14090" width="72" style="1" bestFit="1" customWidth="1"/>
    <col min="14091" max="14091" width="13.5703125" style="1" bestFit="1" customWidth="1"/>
    <col min="14092"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1" width="8.42578125" style="1" bestFit="1" customWidth="1"/>
    <col min="14342" max="14342" width="10.7109375" style="1" customWidth="1"/>
    <col min="14343" max="14343" width="9.42578125" style="1" bestFit="1" customWidth="1"/>
    <col min="14344" max="14345" width="9.140625" style="1"/>
    <col min="14346" max="14346" width="72" style="1" bestFit="1" customWidth="1"/>
    <col min="14347" max="14347" width="13.5703125" style="1" bestFit="1" customWidth="1"/>
    <col min="14348"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7" width="8.42578125" style="1" bestFit="1" customWidth="1"/>
    <col min="14598" max="14598" width="10.7109375" style="1" customWidth="1"/>
    <col min="14599" max="14599" width="9.42578125" style="1" bestFit="1" customWidth="1"/>
    <col min="14600" max="14601" width="9.140625" style="1"/>
    <col min="14602" max="14602" width="72" style="1" bestFit="1" customWidth="1"/>
    <col min="14603" max="14603" width="13.5703125" style="1" bestFit="1" customWidth="1"/>
    <col min="14604"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3" width="8.42578125" style="1" bestFit="1" customWidth="1"/>
    <col min="14854" max="14854" width="10.7109375" style="1" customWidth="1"/>
    <col min="14855" max="14855" width="9.42578125" style="1" bestFit="1" customWidth="1"/>
    <col min="14856" max="14857" width="9.140625" style="1"/>
    <col min="14858" max="14858" width="72" style="1" bestFit="1" customWidth="1"/>
    <col min="14859" max="14859" width="13.5703125" style="1" bestFit="1" customWidth="1"/>
    <col min="14860"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09" width="8.42578125" style="1" bestFit="1" customWidth="1"/>
    <col min="15110" max="15110" width="10.7109375" style="1" customWidth="1"/>
    <col min="15111" max="15111" width="9.42578125" style="1" bestFit="1" customWidth="1"/>
    <col min="15112" max="15113" width="9.140625" style="1"/>
    <col min="15114" max="15114" width="72" style="1" bestFit="1" customWidth="1"/>
    <col min="15115" max="15115" width="13.5703125" style="1" bestFit="1" customWidth="1"/>
    <col min="15116"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5" width="8.42578125" style="1" bestFit="1" customWidth="1"/>
    <col min="15366" max="15366" width="10.7109375" style="1" customWidth="1"/>
    <col min="15367" max="15367" width="9.42578125" style="1" bestFit="1" customWidth="1"/>
    <col min="15368" max="15369" width="9.140625" style="1"/>
    <col min="15370" max="15370" width="72" style="1" bestFit="1" customWidth="1"/>
    <col min="15371" max="15371" width="13.5703125" style="1" bestFit="1" customWidth="1"/>
    <col min="15372"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1" width="8.42578125" style="1" bestFit="1" customWidth="1"/>
    <col min="15622" max="15622" width="10.7109375" style="1" customWidth="1"/>
    <col min="15623" max="15623" width="9.42578125" style="1" bestFit="1" customWidth="1"/>
    <col min="15624" max="15625" width="9.140625" style="1"/>
    <col min="15626" max="15626" width="72" style="1" bestFit="1" customWidth="1"/>
    <col min="15627" max="15627" width="13.5703125" style="1" bestFit="1" customWidth="1"/>
    <col min="15628"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7" width="8.42578125" style="1" bestFit="1" customWidth="1"/>
    <col min="15878" max="15878" width="10.7109375" style="1" customWidth="1"/>
    <col min="15879" max="15879" width="9.42578125" style="1" bestFit="1" customWidth="1"/>
    <col min="15880" max="15881" width="9.140625" style="1"/>
    <col min="15882" max="15882" width="72" style="1" bestFit="1" customWidth="1"/>
    <col min="15883" max="15883" width="13.5703125" style="1" bestFit="1" customWidth="1"/>
    <col min="15884"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3" width="8.42578125" style="1" bestFit="1" customWidth="1"/>
    <col min="16134" max="16134" width="10.7109375" style="1" customWidth="1"/>
    <col min="16135" max="16135" width="9.42578125" style="1" bestFit="1" customWidth="1"/>
    <col min="16136" max="16137" width="9.140625" style="1"/>
    <col min="16138" max="16138" width="72" style="1" bestFit="1" customWidth="1"/>
    <col min="16139" max="16139" width="13.5703125" style="1" bestFit="1" customWidth="1"/>
    <col min="16140"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97">
        <v>2009</v>
      </c>
      <c r="B1" s="97"/>
      <c r="C1" s="97"/>
      <c r="D1" s="97"/>
      <c r="E1" s="97"/>
      <c r="F1" s="97"/>
      <c r="G1" s="97"/>
      <c r="I1" s="95">
        <v>2010</v>
      </c>
      <c r="J1" s="95"/>
      <c r="K1" s="95"/>
      <c r="L1" s="95"/>
      <c r="M1" s="95"/>
      <c r="N1" s="95"/>
      <c r="O1" s="95"/>
    </row>
    <row r="2" spans="1:15" s="43" customFormat="1" ht="30" x14ac:dyDescent="0.25">
      <c r="A2" s="46" t="s">
        <v>48</v>
      </c>
      <c r="B2" s="46" t="s">
        <v>39</v>
      </c>
      <c r="C2" s="46" t="s">
        <v>49</v>
      </c>
      <c r="D2" s="46" t="s">
        <v>50</v>
      </c>
      <c r="E2" s="46" t="s">
        <v>51</v>
      </c>
      <c r="F2" s="46" t="s">
        <v>52</v>
      </c>
      <c r="G2" s="46" t="s">
        <v>53</v>
      </c>
      <c r="H2" s="69"/>
      <c r="I2" s="48" t="s">
        <v>48</v>
      </c>
      <c r="J2" s="48" t="s">
        <v>39</v>
      </c>
      <c r="K2" s="48" t="s">
        <v>49</v>
      </c>
      <c r="L2" s="48" t="s">
        <v>50</v>
      </c>
      <c r="M2" s="48" t="s">
        <v>51</v>
      </c>
      <c r="N2" s="48" t="s">
        <v>52</v>
      </c>
      <c r="O2" s="48" t="s">
        <v>53</v>
      </c>
    </row>
    <row r="3" spans="1:15" s="43" customFormat="1" ht="28.5" x14ac:dyDescent="0.25">
      <c r="A3" s="49">
        <v>1</v>
      </c>
      <c r="B3" s="73" t="s">
        <v>77</v>
      </c>
      <c r="C3" s="49">
        <v>12</v>
      </c>
      <c r="D3" s="49">
        <v>25</v>
      </c>
      <c r="E3" s="49">
        <v>20</v>
      </c>
      <c r="F3" s="49">
        <v>26</v>
      </c>
      <c r="G3" s="49">
        <v>17</v>
      </c>
      <c r="H3" s="69"/>
      <c r="I3" s="52">
        <v>1</v>
      </c>
      <c r="J3" s="74" t="s">
        <v>77</v>
      </c>
      <c r="K3" s="54">
        <v>18</v>
      </c>
      <c r="L3" s="54">
        <v>35</v>
      </c>
      <c r="M3" s="54">
        <v>28</v>
      </c>
      <c r="N3" s="54">
        <v>38</v>
      </c>
      <c r="O3" s="54">
        <v>31</v>
      </c>
    </row>
    <row r="4" spans="1:15" s="43" customFormat="1" x14ac:dyDescent="0.25">
      <c r="A4" s="49">
        <v>2</v>
      </c>
      <c r="B4" s="73" t="s">
        <v>78</v>
      </c>
      <c r="C4" s="49">
        <v>14</v>
      </c>
      <c r="D4" s="49">
        <v>18</v>
      </c>
      <c r="E4" s="49">
        <v>28</v>
      </c>
      <c r="F4" s="49">
        <v>24</v>
      </c>
      <c r="G4" s="49">
        <v>16</v>
      </c>
      <c r="H4" s="69"/>
      <c r="I4" s="52">
        <v>2</v>
      </c>
      <c r="J4" s="74" t="s">
        <v>78</v>
      </c>
      <c r="K4" s="54">
        <v>26</v>
      </c>
      <c r="L4" s="54">
        <v>28</v>
      </c>
      <c r="M4" s="54">
        <v>40</v>
      </c>
      <c r="N4" s="54">
        <v>36</v>
      </c>
      <c r="O4" s="54">
        <v>20</v>
      </c>
    </row>
    <row r="5" spans="1:15" s="43" customFormat="1" ht="28.5" x14ac:dyDescent="0.25">
      <c r="A5" s="49">
        <v>11</v>
      </c>
      <c r="B5" s="73" t="s">
        <v>79</v>
      </c>
      <c r="C5" s="49">
        <v>12</v>
      </c>
      <c r="D5" s="49">
        <v>16</v>
      </c>
      <c r="E5" s="49">
        <v>14</v>
      </c>
      <c r="F5" s="49">
        <v>33</v>
      </c>
      <c r="G5" s="49">
        <v>25</v>
      </c>
      <c r="H5" s="69"/>
      <c r="I5" s="52">
        <v>11</v>
      </c>
      <c r="J5" s="74" t="s">
        <v>79</v>
      </c>
      <c r="K5" s="54">
        <v>22</v>
      </c>
      <c r="L5" s="54">
        <v>30</v>
      </c>
      <c r="M5" s="54">
        <v>25</v>
      </c>
      <c r="N5" s="54">
        <v>43</v>
      </c>
      <c r="O5" s="54">
        <v>30</v>
      </c>
    </row>
    <row r="6" spans="1:15" x14ac:dyDescent="0.25">
      <c r="A6" s="49"/>
      <c r="B6" s="55" t="s">
        <v>56</v>
      </c>
      <c r="C6" s="49">
        <f>SUM(C3:C5)</f>
        <v>38</v>
      </c>
      <c r="D6" s="49">
        <f>SUM(D3:D5)</f>
        <v>59</v>
      </c>
      <c r="E6" s="49">
        <f>SUM(E3:E5)</f>
        <v>62</v>
      </c>
      <c r="F6" s="49">
        <f>SUM(F3:F5)</f>
        <v>83</v>
      </c>
      <c r="G6" s="49">
        <f>SUM(G3:G5)</f>
        <v>58</v>
      </c>
      <c r="H6" s="70"/>
      <c r="I6" s="52"/>
      <c r="J6" s="71" t="s">
        <v>56</v>
      </c>
      <c r="K6" s="52">
        <f>SUM(K3:K5)</f>
        <v>66</v>
      </c>
      <c r="L6" s="52">
        <f>SUM(L3:L5)</f>
        <v>93</v>
      </c>
      <c r="M6" s="52">
        <f>SUM(M3:M5)</f>
        <v>93</v>
      </c>
      <c r="N6" s="52">
        <f>SUM(N3:N5)</f>
        <v>117</v>
      </c>
      <c r="O6" s="52">
        <f>SUM(O3:O5)</f>
        <v>81</v>
      </c>
    </row>
    <row r="7" spans="1:15" x14ac:dyDescent="0.25">
      <c r="A7" s="49"/>
      <c r="B7" s="55" t="s">
        <v>70</v>
      </c>
      <c r="C7" s="57">
        <f>(C6/300)*100</f>
        <v>12.666666666666668</v>
      </c>
      <c r="D7" s="57">
        <f>(D6/300)*100</f>
        <v>19.666666666666664</v>
      </c>
      <c r="E7" s="57">
        <f>(E6/300)*100</f>
        <v>20.666666666666668</v>
      </c>
      <c r="F7" s="57">
        <f>(F6/300)*100</f>
        <v>27.666666666666668</v>
      </c>
      <c r="G7" s="57">
        <f>(G6/300)*100</f>
        <v>19.333333333333332</v>
      </c>
      <c r="I7" s="52"/>
      <c r="J7" s="71" t="s">
        <v>70</v>
      </c>
      <c r="K7" s="59">
        <f>(K6/450)*100</f>
        <v>14.666666666666666</v>
      </c>
      <c r="L7" s="59">
        <f>(L6/450)*100</f>
        <v>20.666666666666668</v>
      </c>
      <c r="M7" s="59">
        <f>(M6/450)*100</f>
        <v>20.666666666666668</v>
      </c>
      <c r="N7" s="59">
        <f>(N6/450)*100</f>
        <v>26</v>
      </c>
      <c r="O7" s="59">
        <f>(O6/450)*100</f>
        <v>18</v>
      </c>
    </row>
    <row r="10" spans="1:15" ht="30" x14ac:dyDescent="0.25">
      <c r="A10" s="60"/>
      <c r="B10" s="60" t="s">
        <v>49</v>
      </c>
      <c r="C10" s="60" t="s">
        <v>50</v>
      </c>
      <c r="D10" s="60" t="s">
        <v>51</v>
      </c>
      <c r="E10" s="60" t="s">
        <v>52</v>
      </c>
      <c r="F10" s="60" t="s">
        <v>53</v>
      </c>
      <c r="G10" s="60" t="s">
        <v>63</v>
      </c>
    </row>
    <row r="11" spans="1:15" x14ac:dyDescent="0.25">
      <c r="A11" s="61">
        <v>2009</v>
      </c>
      <c r="B11" s="62">
        <f>C7</f>
        <v>12.666666666666668</v>
      </c>
      <c r="C11" s="62">
        <f>D7</f>
        <v>19.666666666666664</v>
      </c>
      <c r="D11" s="62">
        <f>E7</f>
        <v>20.666666666666668</v>
      </c>
      <c r="E11" s="62">
        <f>F7</f>
        <v>27.666666666666668</v>
      </c>
      <c r="F11" s="62">
        <f>G7</f>
        <v>19.333333333333332</v>
      </c>
      <c r="G11" s="62">
        <f>(B11*$B$15+C11*$B$16+D11*$B$17+E11*$B$18+F11*$B$19)/5</f>
        <v>4.2666666666666666</v>
      </c>
    </row>
    <row r="12" spans="1:15" x14ac:dyDescent="0.25">
      <c r="A12" s="61">
        <v>2010</v>
      </c>
      <c r="B12" s="62">
        <f>K7</f>
        <v>14.666666666666666</v>
      </c>
      <c r="C12" s="62">
        <f>L7</f>
        <v>20.666666666666668</v>
      </c>
      <c r="D12" s="62">
        <f>M7</f>
        <v>20.666666666666668</v>
      </c>
      <c r="E12" s="62">
        <f>N7</f>
        <v>26</v>
      </c>
      <c r="F12" s="62">
        <f>O7</f>
        <v>18</v>
      </c>
      <c r="G12" s="62">
        <f>(B12*$B$15+C12*$B$16+D12*$B$17+E12*$B$18+F12*$B$19)/5</f>
        <v>2.4</v>
      </c>
    </row>
    <row r="14" spans="1:15" ht="15.75" thickBot="1" x14ac:dyDescent="0.3"/>
    <row r="15" spans="1:15" x14ac:dyDescent="0.25">
      <c r="A15" s="63" t="s">
        <v>49</v>
      </c>
      <c r="B15" s="64">
        <v>-2</v>
      </c>
    </row>
    <row r="16" spans="1:15" x14ac:dyDescent="0.25">
      <c r="A16" s="65" t="s">
        <v>50</v>
      </c>
      <c r="B16" s="66">
        <v>-1</v>
      </c>
    </row>
    <row r="17" spans="1:2" x14ac:dyDescent="0.25">
      <c r="A17" s="65" t="s">
        <v>51</v>
      </c>
      <c r="B17" s="66">
        <v>0</v>
      </c>
    </row>
    <row r="18" spans="1:2" x14ac:dyDescent="0.25">
      <c r="A18" s="65" t="s">
        <v>52</v>
      </c>
      <c r="B18" s="66">
        <v>1</v>
      </c>
    </row>
    <row r="19" spans="1:2" ht="15.75" thickBot="1" x14ac:dyDescent="0.3">
      <c r="A19" s="67" t="s">
        <v>53</v>
      </c>
      <c r="B19" s="68">
        <v>2</v>
      </c>
    </row>
  </sheetData>
  <mergeCells count="2">
    <mergeCell ref="A1:G1"/>
    <mergeCell ref="I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EVM</vt:lpstr>
      <vt:lpstr>Project Budget Summary</vt:lpstr>
      <vt:lpstr>Team Morale</vt:lpstr>
      <vt:lpstr>Physical Enviroment</vt:lpstr>
      <vt:lpstr>System, Tools and Process</vt:lpstr>
      <vt:lpstr>Motivation</vt:lpstr>
      <vt:lpstr>Emotional Environment</vt:lpstr>
      <vt:lpstr>Management</vt:lpstr>
      <vt:lpstr>Looking for another job</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Ashisai</dc:creator>
  <cp:lastModifiedBy>Ashisai</cp:lastModifiedBy>
  <dcterms:created xsi:type="dcterms:W3CDTF">2012-05-17T17:40:03Z</dcterms:created>
  <dcterms:modified xsi:type="dcterms:W3CDTF">2012-05-17T18:16:32Z</dcterms:modified>
</cp:coreProperties>
</file>