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995" windowWidth="14880" windowHeight="7425" tabRatio="536"/>
  </bookViews>
  <sheets>
    <sheet name="EVM Report" sheetId="44" r:id="rId1"/>
  </sheets>
  <calcPr calcId="144525"/>
</workbook>
</file>

<file path=xl/calcChain.xml><?xml version="1.0" encoding="utf-8"?>
<calcChain xmlns="http://schemas.openxmlformats.org/spreadsheetml/2006/main">
  <c r="B43" i="44" l="1"/>
  <c r="B44" i="44"/>
  <c r="B41" i="44" l="1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W30" i="44"/>
  <c r="AW37" i="44" s="1"/>
  <c r="AX37" i="44" s="1"/>
  <c r="AY37" i="44" s="1"/>
  <c r="AZ37" i="44" s="1"/>
  <c r="BA37" i="44" s="1"/>
  <c r="BB37" i="44" s="1"/>
  <c r="AV30" i="44"/>
  <c r="AV38" i="44" s="1"/>
  <c r="AU30" i="44"/>
  <c r="AU38" i="44" s="1"/>
  <c r="AT30" i="44"/>
  <c r="AT38" i="44" s="1"/>
  <c r="AS30" i="44"/>
  <c r="AS37" i="44" s="1"/>
  <c r="AR30" i="44"/>
  <c r="AR38" i="44" s="1"/>
  <c r="AQ30" i="44"/>
  <c r="AQ38" i="44" s="1"/>
  <c r="AP30" i="44"/>
  <c r="AP37" i="44" s="1"/>
  <c r="AO30" i="44"/>
  <c r="AO37" i="44" s="1"/>
  <c r="AN30" i="44"/>
  <c r="AN38" i="44" s="1"/>
  <c r="AM30" i="44"/>
  <c r="AM38" i="44" s="1"/>
  <c r="AL30" i="44"/>
  <c r="AL38" i="44" s="1"/>
  <c r="AK30" i="44"/>
  <c r="AK37" i="44" s="1"/>
  <c r="AJ30" i="44"/>
  <c r="AJ38" i="44" s="1"/>
  <c r="AI30" i="44"/>
  <c r="AI38" i="44" s="1"/>
  <c r="AH30" i="44"/>
  <c r="AH37" i="44" s="1"/>
  <c r="AG30" i="44"/>
  <c r="AG37" i="44" s="1"/>
  <c r="AF30" i="44"/>
  <c r="AF38" i="44" s="1"/>
  <c r="AE30" i="44"/>
  <c r="AE38" i="44" s="1"/>
  <c r="AD30" i="44"/>
  <c r="AD37" i="44" s="1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U36" i="44" l="1"/>
  <c r="Y36" i="44"/>
  <c r="I36" i="44"/>
  <c r="E36" i="44"/>
  <c r="Q36" i="44"/>
  <c r="AC35" i="44"/>
  <c r="M35" i="44"/>
  <c r="AC36" i="44"/>
  <c r="M36" i="44"/>
  <c r="Y35" i="44"/>
  <c r="I35" i="44"/>
  <c r="U35" i="44"/>
  <c r="E35" i="44"/>
  <c r="Q35" i="44"/>
  <c r="B35" i="44"/>
  <c r="F35" i="44"/>
  <c r="J35" i="44"/>
  <c r="N35" i="44"/>
  <c r="V35" i="44"/>
  <c r="Z35" i="44"/>
  <c r="AB36" i="44"/>
  <c r="X36" i="44"/>
  <c r="T36" i="44"/>
  <c r="P36" i="44"/>
  <c r="L36" i="44"/>
  <c r="H36" i="44"/>
  <c r="D36" i="44"/>
  <c r="AB35" i="44"/>
  <c r="X35" i="44"/>
  <c r="T35" i="44"/>
  <c r="P35" i="44"/>
  <c r="L35" i="44"/>
  <c r="H35" i="44"/>
  <c r="D35" i="44"/>
  <c r="AA36" i="44"/>
  <c r="W36" i="44"/>
  <c r="S36" i="44"/>
  <c r="O36" i="44"/>
  <c r="K36" i="44"/>
  <c r="G36" i="44"/>
  <c r="C36" i="44"/>
  <c r="AA35" i="44"/>
  <c r="W35" i="44"/>
  <c r="S35" i="44"/>
  <c r="O35" i="44"/>
  <c r="K35" i="44"/>
  <c r="G35" i="44"/>
  <c r="C35" i="44"/>
  <c r="Z36" i="44"/>
  <c r="V36" i="44"/>
  <c r="R36" i="44"/>
  <c r="N36" i="44"/>
  <c r="J36" i="44"/>
  <c r="F36" i="44"/>
  <c r="B36" i="44"/>
  <c r="R35" i="44"/>
  <c r="AO38" i="44"/>
  <c r="Y33" i="44"/>
  <c r="AC34" i="44"/>
  <c r="E33" i="44"/>
  <c r="I34" i="44"/>
  <c r="I33" i="44"/>
  <c r="M34" i="44"/>
  <c r="AK38" i="44"/>
  <c r="U33" i="44"/>
  <c r="Y34" i="44"/>
  <c r="AS38" i="44"/>
  <c r="M33" i="44"/>
  <c r="AC33" i="44"/>
  <c r="Q34" i="44"/>
  <c r="AG38" i="44"/>
  <c r="AW38" i="44"/>
  <c r="Q33" i="44"/>
  <c r="E34" i="44"/>
  <c r="U34" i="44"/>
  <c r="AL37" i="44"/>
  <c r="AT37" i="44"/>
  <c r="AE37" i="44"/>
  <c r="AI37" i="44"/>
  <c r="AM37" i="44"/>
  <c r="AQ37" i="44"/>
  <c r="AU37" i="44"/>
  <c r="AD38" i="44"/>
  <c r="AH38" i="44"/>
  <c r="AP38" i="44"/>
  <c r="B33" i="44"/>
  <c r="F33" i="44"/>
  <c r="J33" i="44"/>
  <c r="N33" i="44"/>
  <c r="R33" i="44"/>
  <c r="V33" i="44"/>
  <c r="Z33" i="44"/>
  <c r="B34" i="44"/>
  <c r="F34" i="44"/>
  <c r="J34" i="44"/>
  <c r="N34" i="44"/>
  <c r="R34" i="44"/>
  <c r="V34" i="44"/>
  <c r="Z34" i="44"/>
  <c r="AF37" i="44"/>
  <c r="AJ37" i="44"/>
  <c r="AN37" i="44"/>
  <c r="AR37" i="44"/>
  <c r="AV37" i="44"/>
  <c r="C33" i="44"/>
  <c r="G33" i="44"/>
  <c r="K33" i="44"/>
  <c r="O33" i="44"/>
  <c r="S33" i="44"/>
  <c r="W33" i="44"/>
  <c r="AA33" i="44"/>
  <c r="C34" i="44"/>
  <c r="G34" i="44"/>
  <c r="K34" i="44"/>
  <c r="O34" i="44"/>
  <c r="S34" i="44"/>
  <c r="W34" i="44"/>
  <c r="AA34" i="44"/>
  <c r="D33" i="44"/>
  <c r="H33" i="44"/>
  <c r="L33" i="44"/>
  <c r="P33" i="44"/>
  <c r="T33" i="44"/>
  <c r="X33" i="44"/>
  <c r="AB33" i="44"/>
  <c r="D34" i="44"/>
  <c r="H34" i="44"/>
  <c r="L34" i="44"/>
  <c r="P34" i="44"/>
  <c r="T34" i="44"/>
  <c r="X34" i="44"/>
  <c r="AB34" i="44"/>
</calcChain>
</file>

<file path=xl/sharedStrings.xml><?xml version="1.0" encoding="utf-8"?>
<sst xmlns="http://schemas.openxmlformats.org/spreadsheetml/2006/main" count="37" uniqueCount="21">
  <si>
    <t>Release 2 - Deliver Online Product</t>
  </si>
  <si>
    <t>BCWS</t>
  </si>
  <si>
    <t>BCWP</t>
  </si>
  <si>
    <t>ACWP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</si>
  <si>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</si>
  <si>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</si>
  <si>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</si>
  <si>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</si>
  <si>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Weeks</t>
  </si>
  <si>
    <t>Total</t>
  </si>
  <si>
    <t>CPI</t>
  </si>
  <si>
    <t>CV</t>
  </si>
  <si>
    <t>SV</t>
  </si>
  <si>
    <t>SPI</t>
  </si>
  <si>
    <t>BAC</t>
  </si>
  <si>
    <t>VAC</t>
  </si>
  <si>
    <t>IEAC</t>
  </si>
  <si>
    <t>ISAC</t>
  </si>
  <si>
    <t>Projected Program Delay</t>
  </si>
  <si>
    <t>ETC</t>
  </si>
  <si>
    <t>Plotting  CPI and SPI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</si>
</sst>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0"/>
      <color rgb="FF006100"/>
      <name val="Arial"/>
      <family val="2"/>
    </font>
    <font>
      <b/>
      <sz val="10"/>
      <color theme="8" tint="-0.499984740745262"/>
      <name val="Arial"/>
      <family val="2"/>
    </font>
    <font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2" fontId="0" fillId="0" borderId="0" xfId="0" applyNumberFormat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49" fontId="5" fillId="0" borderId="0" xfId="0" applyNumberFormat="1" applyFont="1"/>
    <xf numFmtId="1" fontId="3" fillId="0" borderId="0" xfId="0" applyNumberFormat="1" applyFont="1" applyBorder="1" applyAlignment="1">
      <alignment horizontal="right"/>
    </xf>
    <xf numFmtId="0" fontId="0" fillId="0" borderId="0" xfId="0" applyBorder="1"/>
    <xf numFmtId="2" fontId="2" fillId="0" borderId="1" xfId="0" applyNumberFormat="1" applyFont="1" applyBorder="1"/>
    <xf numFmtId="2" fontId="0" fillId="0" borderId="1" xfId="0" applyNumberFormat="1" applyBorder="1"/>
    <xf numFmtId="2" fontId="5" fillId="0" borderId="1" xfId="0" applyNumberFormat="1" applyFont="1" applyBorder="1"/>
    <xf numFmtId="0" fontId="2" fillId="4" borderId="0" xfId="0" applyFont="1" applyFill="1"/>
    <xf numFmtId="2" fontId="0" fillId="4" borderId="0" xfId="0" applyNumberFormat="1" applyFill="1"/>
    <xf numFmtId="0" fontId="0" fillId="4" borderId="0" xfId="0" applyFill="1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2" fontId="2" fillId="4" borderId="0" xfId="0" applyNumberFormat="1" applyFont="1" applyFill="1" applyAlignment="1">
      <alignment horizontal="center"/>
    </xf>
    <xf numFmtId="0" fontId="7" fillId="2" borderId="1" xfId="1" applyFont="1" applyBorder="1" applyAlignment="1">
      <alignment horizontal="center" vertical="center" wrapText="1"/>
    </xf>
    <xf numFmtId="2" fontId="8" fillId="3" borderId="1" xfId="2" applyNumberFormat="1" applyFont="1" applyBorder="1" applyAlignment="1">
      <alignment horizontal="center"/>
    </xf>
    <xf numFmtId="1" fontId="7" fillId="2" borderId="1" xfId="1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164" fontId="5" fillId="0" borderId="1" xfId="0" applyNumberFormat="1" applyFont="1" applyBorder="1"/>
    <xf numFmtId="2" fontId="8" fillId="3" borderId="2" xfId="2" applyNumberFormat="1" applyFont="1" applyBorder="1" applyAlignment="1">
      <alignment horizontal="center"/>
    </xf>
    <xf numFmtId="2" fontId="0" fillId="0" borderId="2" xfId="0" applyNumberFormat="1" applyBorder="1"/>
    <xf numFmtId="2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0" fillId="0" borderId="3" xfId="0" applyNumberFormat="1" applyBorder="1"/>
    <xf numFmtId="2" fontId="4" fillId="0" borderId="3" xfId="0" applyNumberFormat="1" applyFont="1" applyBorder="1"/>
    <xf numFmtId="0" fontId="9" fillId="0" borderId="0" xfId="0" applyFont="1" applyAlignment="1">
      <alignment horizontal="center"/>
    </xf>
    <xf numFmtId="0" fontId="0" fillId="0" borderId="3" xfId="0" applyBorder="1"/>
    <xf numFmtId="2" fontId="2" fillId="0" borderId="3" xfId="0" applyNumberFormat="1" applyFont="1" applyFill="1" applyBorder="1" applyAlignment="1">
      <alignment horizontal="center"/>
    </xf>
    <xf numFmtId="2" fontId="2" fillId="0" borderId="3" xfId="0" applyNumberFormat="1" applyFont="1" applyBorder="1"/>
    <xf numFmtId="2" fontId="5" fillId="0" borderId="3" xfId="0" applyNumberFormat="1" applyFont="1" applyBorder="1"/>
  </cellXfs>
  <cellStyles count="3">
    <cellStyle name="20% - Accent5" xfId="2" builtinId="46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11049102312555E-2"/>
          <c:y val="1.1032804735641603E-2"/>
          <c:w val="0.90139221469135977"/>
          <c:h val="0.91450537226783202"/>
        </c:manualLayout>
      </c:layout>
      <c:lineChart>
        <c:grouping val="standard"/>
        <c:varyColors val="0"/>
        <c:ser>
          <c:idx val="0"/>
          <c:order val="0"/>
          <c:tx>
            <c:strRef>
              <c:f>'EVM Report'!$A$30</c:f>
              <c:strCache>
                <c:ptCount val="1"/>
                <c:pt idx="0">
                  <c:v>BCWS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'EVM Report'!$B$30:$BB$30</c:f>
              <c:numCache>
                <c:formatCode>0.00</c:formatCode>
                <c:ptCount val="53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6667.2701900000002</c:v>
                </c:pt>
                <c:pt idx="25">
                  <c:v>6851.9501899999996</c:v>
                </c:pt>
                <c:pt idx="26">
                  <c:v>6983.2701900000002</c:v>
                </c:pt>
                <c:pt idx="27">
                  <c:v>7443.2701900000002</c:v>
                </c:pt>
                <c:pt idx="28">
                  <c:v>7881.6101899999994</c:v>
                </c:pt>
                <c:pt idx="29">
                  <c:v>8081.6101899999994</c:v>
                </c:pt>
                <c:pt idx="30">
                  <c:v>8368.1951900000004</c:v>
                </c:pt>
                <c:pt idx="31">
                  <c:v>8828.1951900000004</c:v>
                </c:pt>
                <c:pt idx="32">
                  <c:v>9024.1951900000004</c:v>
                </c:pt>
                <c:pt idx="33">
                  <c:v>9044.1951900000004</c:v>
                </c:pt>
                <c:pt idx="34">
                  <c:v>9064.1951900000004</c:v>
                </c:pt>
                <c:pt idx="35">
                  <c:v>10348.19519</c:v>
                </c:pt>
                <c:pt idx="36">
                  <c:v>10416.19519</c:v>
                </c:pt>
                <c:pt idx="37">
                  <c:v>10572.19519</c:v>
                </c:pt>
                <c:pt idx="38">
                  <c:v>10792.19519</c:v>
                </c:pt>
                <c:pt idx="39">
                  <c:v>11012.19519</c:v>
                </c:pt>
                <c:pt idx="40">
                  <c:v>11232.19519</c:v>
                </c:pt>
                <c:pt idx="41">
                  <c:v>11452.19519</c:v>
                </c:pt>
                <c:pt idx="42">
                  <c:v>11672.19519</c:v>
                </c:pt>
                <c:pt idx="43">
                  <c:v>11892.19519</c:v>
                </c:pt>
                <c:pt idx="44">
                  <c:v>12120.19519</c:v>
                </c:pt>
                <c:pt idx="45">
                  <c:v>12148.19519</c:v>
                </c:pt>
                <c:pt idx="46">
                  <c:v>12148.19519</c:v>
                </c:pt>
                <c:pt idx="47">
                  <c:v>12148.19519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Report'!$A$31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'EVM Report'!$B$31:$BB$31</c:f>
              <c:numCache>
                <c:formatCode>0.00</c:formatCode>
                <c:ptCount val="53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6259.2418600000001</c:v>
                </c:pt>
                <c:pt idx="25">
                  <c:v>6479.2418600000001</c:v>
                </c:pt>
                <c:pt idx="26">
                  <c:v>6693.5501899999999</c:v>
                </c:pt>
                <c:pt idx="27">
                  <c:v>6840.6201899999996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Report'!$A$32</c:f>
              <c:strCache>
                <c:ptCount val="1"/>
                <c:pt idx="0">
                  <c:v>ACWP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'EVM Report'!$B$32:$BB$32</c:f>
              <c:numCache>
                <c:formatCode>0.00</c:formatCode>
                <c:ptCount val="53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4142</c:v>
                </c:pt>
                <c:pt idx="19">
                  <c:v>4322</c:v>
                </c:pt>
                <c:pt idx="20">
                  <c:v>4624</c:v>
                </c:pt>
                <c:pt idx="21">
                  <c:v>4922</c:v>
                </c:pt>
                <c:pt idx="22">
                  <c:v>5198</c:v>
                </c:pt>
                <c:pt idx="23">
                  <c:v>5542</c:v>
                </c:pt>
                <c:pt idx="24">
                  <c:v>5915</c:v>
                </c:pt>
                <c:pt idx="25">
                  <c:v>6128</c:v>
                </c:pt>
                <c:pt idx="26">
                  <c:v>6304</c:v>
                </c:pt>
                <c:pt idx="27">
                  <c:v>6420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'EVM Report'!$A$37</c:f>
              <c:strCache>
                <c:ptCount val="1"/>
                <c:pt idx="0">
                  <c:v>ETC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'EVM Report'!$B$37:$BB$37</c:f>
              <c:numCache>
                <c:formatCode>0.00</c:formatCode>
                <c:ptCount val="53"/>
                <c:pt idx="27">
                  <c:v>6420</c:v>
                </c:pt>
                <c:pt idx="28">
                  <c:v>7396.9821129085685</c:v>
                </c:pt>
                <c:pt idx="29">
                  <c:v>7584.6844208022949</c:v>
                </c:pt>
                <c:pt idx="30">
                  <c:v>7853.6477503409142</c:v>
                </c:pt>
                <c:pt idx="31">
                  <c:v>8285.3630584964849</c:v>
                </c:pt>
                <c:pt idx="32">
                  <c:v>8469.3113202323384</c:v>
                </c:pt>
                <c:pt idx="33">
                  <c:v>8488.0815510217108</c:v>
                </c:pt>
                <c:pt idx="34">
                  <c:v>8506.8517818110831</c:v>
                </c:pt>
                <c:pt idx="35">
                  <c:v>9711.9005984888081</c:v>
                </c:pt>
                <c:pt idx="36">
                  <c:v>9775.7193831726763</c:v>
                </c:pt>
                <c:pt idx="37">
                  <c:v>9922.1271833297833</c:v>
                </c:pt>
                <c:pt idx="38">
                  <c:v>10128.599722012881</c:v>
                </c:pt>
                <c:pt idx="39">
                  <c:v>10335.072260695981</c:v>
                </c:pt>
                <c:pt idx="40">
                  <c:v>10541.54479937908</c:v>
                </c:pt>
                <c:pt idx="41">
                  <c:v>10748.01733806218</c:v>
                </c:pt>
                <c:pt idx="42">
                  <c:v>10954.48987674528</c:v>
                </c:pt>
                <c:pt idx="43">
                  <c:v>11160.962415428379</c:v>
                </c:pt>
                <c:pt idx="44">
                  <c:v>11374.943046427226</c:v>
                </c:pt>
                <c:pt idx="45">
                  <c:v>11401.221369532348</c:v>
                </c:pt>
                <c:pt idx="46">
                  <c:v>11401.221369532348</c:v>
                </c:pt>
                <c:pt idx="47">
                  <c:v>11401.221369532348</c:v>
                </c:pt>
                <c:pt idx="48">
                  <c:v>11638.749255056464</c:v>
                </c:pt>
                <c:pt idx="49">
                  <c:v>11876.27714058058</c:v>
                </c:pt>
                <c:pt idx="50">
                  <c:v>12113.805026104696</c:v>
                </c:pt>
                <c:pt idx="51">
                  <c:v>12351.332911628811</c:v>
                </c:pt>
                <c:pt idx="52">
                  <c:v>12405.710270225623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2544"/>
        <c:axId val="73547776"/>
      </c:lineChart>
      <c:catAx>
        <c:axId val="73532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3547776"/>
        <c:crosses val="autoZero"/>
        <c:auto val="1"/>
        <c:lblAlgn val="ctr"/>
        <c:lblOffset val="100"/>
        <c:noMultiLvlLbl val="0"/>
      </c:catAx>
      <c:valAx>
        <c:axId val="7354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53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66924512657092"/>
          <c:y val="0.40548243379215293"/>
          <c:w val="3.4990115254864958E-2"/>
          <c:h val="0.1307691004595650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54967045421937E-2"/>
          <c:y val="5.9213310774062472E-2"/>
          <c:w val="0.91983462812715711"/>
          <c:h val="0.8966017082314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'EVM Report'!$A$36</c:f>
              <c:strCache>
                <c:ptCount val="1"/>
                <c:pt idx="0">
                  <c:v>SPI</c:v>
                </c:pt>
              </c:strCache>
            </c:strRef>
          </c:tx>
          <c:xVal>
            <c:numRef>
              <c:f>'EVM Report'!$B$35:$AC$35</c:f>
              <c:numCache>
                <c:formatCode>General</c:formatCode>
                <c:ptCount val="28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  <c:pt idx="3">
                  <c:v>0.80270566506410257</c:v>
                </c:pt>
                <c:pt idx="4">
                  <c:v>0.79880645655226445</c:v>
                </c:pt>
                <c:pt idx="5">
                  <c:v>0.82027162135367304</c:v>
                </c:pt>
                <c:pt idx="6">
                  <c:v>0.8104591890737135</c:v>
                </c:pt>
                <c:pt idx="7">
                  <c:v>0.98156620263020633</c:v>
                </c:pt>
                <c:pt idx="8">
                  <c:v>0.95323925423302924</c:v>
                </c:pt>
                <c:pt idx="9">
                  <c:v>0.8836830341750439</c:v>
                </c:pt>
                <c:pt idx="10">
                  <c:v>0.85788227016155105</c:v>
                </c:pt>
                <c:pt idx="11">
                  <c:v>0.85008607844931738</c:v>
                </c:pt>
                <c:pt idx="12">
                  <c:v>0.85508990058168677</c:v>
                </c:pt>
                <c:pt idx="13">
                  <c:v>0.87396577711570356</c:v>
                </c:pt>
                <c:pt idx="14">
                  <c:v>0.8925459448042169</c:v>
                </c:pt>
                <c:pt idx="15">
                  <c:v>0.90575309006993066</c:v>
                </c:pt>
                <c:pt idx="16">
                  <c:v>0.9094846676503765</c:v>
                </c:pt>
                <c:pt idx="17">
                  <c:v>0.89771198546684117</c:v>
                </c:pt>
                <c:pt idx="18">
                  <c:v>0.88056701317002328</c:v>
                </c:pt>
                <c:pt idx="19">
                  <c:v>0.86386313709934914</c:v>
                </c:pt>
                <c:pt idx="20">
                  <c:v>0.88010499198977876</c:v>
                </c:pt>
                <c:pt idx="21">
                  <c:v>0.87473879561523438</c:v>
                </c:pt>
                <c:pt idx="22">
                  <c:v>0.87864432011250604</c:v>
                </c:pt>
                <c:pt idx="23">
                  <c:v>0.90536053606602118</c:v>
                </c:pt>
                <c:pt idx="24">
                  <c:v>0.93880129072735241</c:v>
                </c:pt>
                <c:pt idx="25">
                  <c:v>0.94560551088886424</c:v>
                </c:pt>
                <c:pt idx="26">
                  <c:v>0.95851227403246153</c:v>
                </c:pt>
                <c:pt idx="27">
                  <c:v>0.91903424373742904</c:v>
                </c:pt>
              </c:numCache>
            </c:numRef>
          </c:xVal>
          <c:yVal>
            <c:numRef>
              <c:f>'EVM Report'!$B$36:$AC$36</c:f>
              <c:numCache>
                <c:formatCode>General</c:formatCode>
                <c:ptCount val="28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  <c:pt idx="3">
                  <c:v>1.039187417012448</c:v>
                </c:pt>
                <c:pt idx="4">
                  <c:v>1.0376522674418605</c:v>
                </c:pt>
                <c:pt idx="5">
                  <c:v>1.0287384875690606</c:v>
                </c:pt>
                <c:pt idx="6">
                  <c:v>1.0550479475703323</c:v>
                </c:pt>
                <c:pt idx="7">
                  <c:v>1.227501951219512</c:v>
                </c:pt>
                <c:pt idx="8">
                  <c:v>1.1967581198770492</c:v>
                </c:pt>
                <c:pt idx="9">
                  <c:v>1.1677240883458646</c:v>
                </c:pt>
                <c:pt idx="10">
                  <c:v>1.1418470244107743</c:v>
                </c:pt>
                <c:pt idx="11">
                  <c:v>1.1234469292237443</c:v>
                </c:pt>
                <c:pt idx="12">
                  <c:v>1.1228631502890174</c:v>
                </c:pt>
                <c:pt idx="13">
                  <c:v>1.1096152408477842</c:v>
                </c:pt>
                <c:pt idx="14">
                  <c:v>1.0995846224188792</c:v>
                </c:pt>
                <c:pt idx="15">
                  <c:v>1.0942277315585136</c:v>
                </c:pt>
                <c:pt idx="16">
                  <c:v>1.089738122028526</c:v>
                </c:pt>
                <c:pt idx="17">
                  <c:v>1.0856652874432677</c:v>
                </c:pt>
                <c:pt idx="18">
                  <c:v>1.0834585224529212</c:v>
                </c:pt>
                <c:pt idx="19">
                  <c:v>1.0786013882461825</c:v>
                </c:pt>
                <c:pt idx="20">
                  <c:v>1.0750753741349479</c:v>
                </c:pt>
                <c:pt idx="21">
                  <c:v>1.069465365704998</c:v>
                </c:pt>
                <c:pt idx="22">
                  <c:v>1.0661084763370525</c:v>
                </c:pt>
                <c:pt idx="23">
                  <c:v>1.0606144334175387</c:v>
                </c:pt>
                <c:pt idx="24">
                  <c:v>1.0581981166525782</c:v>
                </c:pt>
                <c:pt idx="25">
                  <c:v>1.0573175359007834</c:v>
                </c:pt>
                <c:pt idx="26">
                  <c:v>1.0617941291243655</c:v>
                </c:pt>
                <c:pt idx="27">
                  <c:v>1.0655171635514018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3760"/>
        <c:axId val="76455296"/>
      </c:scatterChart>
      <c:valAx>
        <c:axId val="76453760"/>
        <c:scaling>
          <c:orientation val="minMax"/>
          <c:max val="1.05"/>
          <c:min val="0.75000000000000022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76455296"/>
        <c:crosses val="autoZero"/>
        <c:crossBetween val="midCat"/>
        <c:majorUnit val="0.05"/>
        <c:minorUnit val="5.0000000000000018E-3"/>
      </c:valAx>
      <c:valAx>
        <c:axId val="76455296"/>
        <c:scaling>
          <c:orientation val="minMax"/>
          <c:max val="1.25"/>
          <c:min val="0.8500000000000002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6453760"/>
        <c:crosses val="autoZero"/>
        <c:crossBetween val="midCat"/>
        <c:majorUnit val="0.05"/>
        <c:minorUnit val="5.0000000000000018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11903</xdr:colOff>
      <xdr:row>45</xdr:row>
      <xdr:rowOff>156882</xdr:rowOff>
    </xdr:from>
    <xdr:to>
      <xdr:col>34</xdr:col>
      <xdr:colOff>609600</xdr:colOff>
      <xdr:row>88</xdr:row>
      <xdr:rowOff>23811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212611</xdr:colOff>
      <xdr:row>44</xdr:row>
      <xdr:rowOff>47624</xdr:rowOff>
    </xdr:from>
    <xdr:to>
      <xdr:col>19</xdr:col>
      <xdr:colOff>117361</xdr:colOff>
      <xdr:row>45</xdr:row>
      <xdr:rowOff>139474</xdr:rowOff>
    </xdr:to>
    <xdr:sp macro="" textlink="">
      <xdr:nvSpPr>
        <xdr:cNvPr id="3" name="TextBox 2"/>
        <xdr:cNvSpPr txBox="1"/>
      </xdr:nvSpPr>
      <xdr:spPr>
        <a:xfrm>
          <a:off x="12146075" y="7068910"/>
          <a:ext cx="1156607" cy="255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Status date</a:t>
          </a:r>
        </a:p>
      </xdr:txBody>
    </xdr:sp>
    <xdr:clientData/>
  </xdr:twoCellAnchor>
  <xdr:twoCellAnchor>
    <xdr:from>
      <xdr:col>29</xdr:col>
      <xdr:colOff>548876</xdr:colOff>
      <xdr:row>50</xdr:row>
      <xdr:rowOff>3</xdr:rowOff>
    </xdr:from>
    <xdr:to>
      <xdr:col>32</xdr:col>
      <xdr:colOff>464343</xdr:colOff>
      <xdr:row>50</xdr:row>
      <xdr:rowOff>142873</xdr:rowOff>
    </xdr:to>
    <xdr:sp macro="" textlink="">
      <xdr:nvSpPr>
        <xdr:cNvPr id="4" name="Left Brace 3"/>
        <xdr:cNvSpPr/>
      </xdr:nvSpPr>
      <xdr:spPr>
        <a:xfrm rot="5400000">
          <a:off x="19809025" y="6457354"/>
          <a:ext cx="142870" cy="180141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29</xdr:col>
      <xdr:colOff>547688</xdr:colOff>
      <xdr:row>50</xdr:row>
      <xdr:rowOff>142875</xdr:rowOff>
    </xdr:from>
    <xdr:to>
      <xdr:col>29</xdr:col>
      <xdr:colOff>547688</xdr:colOff>
      <xdr:row>51</xdr:row>
      <xdr:rowOff>119063</xdr:rowOff>
    </xdr:to>
    <xdr:cxnSp macro="">
      <xdr:nvCxnSpPr>
        <xdr:cNvPr id="5" name="Straight Connector 4"/>
        <xdr:cNvCxnSpPr/>
      </xdr:nvCxnSpPr>
      <xdr:spPr>
        <a:xfrm>
          <a:off x="18978563" y="7429500"/>
          <a:ext cx="0" cy="1381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1064079</xdr:colOff>
      <xdr:row>97</xdr:row>
      <xdr:rowOff>121227</xdr:rowOff>
    </xdr:from>
    <xdr:to>
      <xdr:col>34</xdr:col>
      <xdr:colOff>613559</xdr:colOff>
      <xdr:row>146</xdr:row>
      <xdr:rowOff>17318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340178</xdr:colOff>
      <xdr:row>49</xdr:row>
      <xdr:rowOff>68037</xdr:rowOff>
    </xdr:from>
    <xdr:to>
      <xdr:col>34</xdr:col>
      <xdr:colOff>67462</xdr:colOff>
      <xdr:row>51</xdr:row>
      <xdr:rowOff>45028</xdr:rowOff>
    </xdr:to>
    <xdr:sp macro="" textlink="">
      <xdr:nvSpPr>
        <xdr:cNvPr id="11" name="TextBox 1"/>
        <xdr:cNvSpPr txBox="1"/>
      </xdr:nvSpPr>
      <xdr:spPr>
        <a:xfrm>
          <a:off x="21662571" y="7905751"/>
          <a:ext cx="979141" cy="303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Arial" pitchFamily="34" charset="0"/>
              <a:cs typeface="Arial" pitchFamily="34" charset="0"/>
            </a:rPr>
            <a:t>EAC</a:t>
          </a:r>
        </a:p>
      </xdr:txBody>
    </xdr:sp>
    <xdr:clientData/>
  </xdr:twoCellAnchor>
  <xdr:twoCellAnchor>
    <xdr:from>
      <xdr:col>29</xdr:col>
      <xdr:colOff>285749</xdr:colOff>
      <xdr:row>49</xdr:row>
      <xdr:rowOff>163285</xdr:rowOff>
    </xdr:from>
    <xdr:to>
      <xdr:col>31</xdr:col>
      <xdr:colOff>13033</xdr:colOff>
      <xdr:row>51</xdr:row>
      <xdr:rowOff>140276</xdr:rowOff>
    </xdr:to>
    <xdr:sp macro="" textlink="">
      <xdr:nvSpPr>
        <xdr:cNvPr id="13" name="TextBox 1"/>
        <xdr:cNvSpPr txBox="1"/>
      </xdr:nvSpPr>
      <xdr:spPr>
        <a:xfrm>
          <a:off x="19730356" y="8000999"/>
          <a:ext cx="979141" cy="303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Arial" pitchFamily="34" charset="0"/>
              <a:cs typeface="Arial" pitchFamily="34" charset="0"/>
            </a:rPr>
            <a:t>BAC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0.50779</cdr:x>
      <cdr:y>0</cdr:y>
    </cdr:from>
    <cdr:to>
      <cdr:x>0.50832</cdr:x>
      <cdr:y>0.92543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92168" y="0"/>
          <a:ext cx="11329" cy="63745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0.62197</cdr:x>
      <cdr:y>0.43201</cdr:y>
    </cdr:from>
    <cdr:to>
      <cdr:x>0.66804</cdr:x>
      <cdr:y>0.47608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114776" y="2950501"/>
          <a:ext cx="971447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Schedule</a:t>
          </a:r>
          <a:r>
            <a:rPr lang="en-US" sz="1400" b="1">
              <a:latin typeface="Arial" pitchFamily="34" charset="0"/>
              <a:cs typeface="Arial" pitchFamily="34" charset="0"/>
            </a:rPr>
            <a:t> Variance</a:t>
          </a:r>
        </a:p>
      </cdr:txBody>
    </cdr:sp>
  </cdr:relSizeAnchor>
  <cdr:relSizeAnchor xmlns:cdr="http://schemas.openxmlformats.org/drawingml/2006/chartDrawing">
    <cdr:from>
      <cdr:x>0.61287</cdr:x>
      <cdr:y>0.43619</cdr:y>
    </cdr:from>
    <cdr:to>
      <cdr:x>0.62032</cdr:x>
      <cdr:y>0.47631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12923046" y="2979075"/>
          <a:ext cx="156907" cy="273993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0.51009</cdr:x>
      <cdr:y>0.43619</cdr:y>
    </cdr:from>
    <cdr:to>
      <cdr:x>0.61267</cdr:x>
      <cdr:y>0.43619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10755651" y="2979075"/>
          <a:ext cx="216298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0.50873</cdr:x>
      <cdr:y>0.47797</cdr:y>
    </cdr:from>
    <cdr:to>
      <cdr:x>0.63531</cdr:x>
      <cdr:y>0.47797</cdr:y>
    </cdr:to>
    <cdr:sp macro="" textlink="">
      <cdr:nvSpPr>
        <cdr:cNvPr id="9" name="Straight Connector 8"/>
        <cdr:cNvSpPr/>
      </cdr:nvSpPr>
      <cdr:spPr>
        <a:xfrm xmlns:a="http://schemas.openxmlformats.org/drawingml/2006/main">
          <a:off x="10727075" y="3264367"/>
          <a:ext cx="2668951" cy="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0.50648</cdr:x>
      <cdr:y>0.50987</cdr:y>
    </cdr:from>
    <cdr:to>
      <cdr:x>0.63521</cdr:x>
      <cdr:y>0.51092</cdr:y>
    </cdr:to>
    <cdr:sp macro="" textlink="">
      <cdr:nvSpPr>
        <cdr:cNvPr id="11" name="Straight Connector 10"/>
        <cdr:cNvSpPr/>
      </cdr:nvSpPr>
      <cdr:spPr>
        <a:xfrm xmlns:a="http://schemas.openxmlformats.org/drawingml/2006/main">
          <a:off x="10679605" y="3482256"/>
          <a:ext cx="2714391" cy="71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0.63481</cdr:x>
      <cdr:y>0.4783</cdr:y>
    </cdr:from>
    <cdr:to>
      <cdr:x>0.6371</cdr:x>
      <cdr:y>0.51077</cdr:y>
    </cdr:to>
    <cdr:sp macro="" textlink="">
      <cdr:nvSpPr>
        <cdr:cNvPr id="15" name="Right Brace 14"/>
        <cdr:cNvSpPr/>
      </cdr:nvSpPr>
      <cdr:spPr>
        <a:xfrm xmlns:a="http://schemas.openxmlformats.org/drawingml/2006/main">
          <a:off x="13385615" y="3266659"/>
          <a:ext cx="48277" cy="22175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0.63828</cdr:x>
      <cdr:y>0.47095</cdr:y>
    </cdr:from>
    <cdr:to>
      <cdr:x>0.68435</cdr:x>
      <cdr:y>0.51502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3458756" y="3216444"/>
          <a:ext cx="971448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Arial" pitchFamily="34" charset="0"/>
              <a:cs typeface="Arial" pitchFamily="34" charset="0"/>
            </a:rPr>
            <a:t>Cost Variance</a:t>
          </a:r>
        </a:p>
      </cdr:txBody>
    </cdr:sp>
  </cdr:relSizeAnchor>
  <cdr:relSizeAnchor xmlns:cdr="http://schemas.openxmlformats.org/drawingml/2006/chartDrawing">
    <cdr:from>
      <cdr:x>0.85866</cdr:x>
      <cdr:y>0.05234</cdr:y>
    </cdr:from>
    <cdr:to>
      <cdr:x>0.90475</cdr:x>
      <cdr:y>0.10813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8105717" y="357468"/>
          <a:ext cx="97191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Projected program delay</a:t>
          </a:r>
        </a:p>
      </cdr:txBody>
    </cdr:sp>
  </cdr:relSizeAnchor>
  <cdr:relSizeAnchor xmlns:cdr="http://schemas.openxmlformats.org/drawingml/2006/chartDrawing">
    <cdr:from>
      <cdr:x>0.84997</cdr:x>
      <cdr:y>0.13323</cdr:y>
    </cdr:from>
    <cdr:to>
      <cdr:x>0.94812</cdr:x>
      <cdr:y>0.13323</cdr:y>
    </cdr:to>
    <cdr:sp macro="" textlink="">
      <cdr:nvSpPr>
        <cdr:cNvPr id="20" name="Straight Connector 19"/>
        <cdr:cNvSpPr/>
      </cdr:nvSpPr>
      <cdr:spPr>
        <a:xfrm xmlns:a="http://schemas.openxmlformats.org/drawingml/2006/main">
          <a:off x="17922459" y="909918"/>
          <a:ext cx="206960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0.93417</cdr:x>
      <cdr:y>0.1151</cdr:y>
    </cdr:from>
    <cdr:to>
      <cdr:x>0.94941</cdr:x>
      <cdr:y>0.1151</cdr:y>
    </cdr:to>
    <cdr:sp macro="" textlink="">
      <cdr:nvSpPr>
        <cdr:cNvPr id="22" name="Straight Connector 21"/>
        <cdr:cNvSpPr/>
      </cdr:nvSpPr>
      <cdr:spPr>
        <a:xfrm xmlns:a="http://schemas.openxmlformats.org/drawingml/2006/main">
          <a:off x="19697909" y="786092"/>
          <a:ext cx="321263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0.9476</cdr:x>
      <cdr:y>0.1137</cdr:y>
    </cdr:from>
    <cdr:to>
      <cdr:x>0.95433</cdr:x>
      <cdr:y>0.13323</cdr:y>
    </cdr:to>
    <cdr:sp macro="" textlink="">
      <cdr:nvSpPr>
        <cdr:cNvPr id="23" name="Right Brace 22"/>
        <cdr:cNvSpPr/>
      </cdr:nvSpPr>
      <cdr:spPr>
        <a:xfrm xmlns:a="http://schemas.openxmlformats.org/drawingml/2006/main">
          <a:off x="19981071" y="776568"/>
          <a:ext cx="141927" cy="13334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0.95648</cdr:x>
      <cdr:y>0.10255</cdr:y>
    </cdr:from>
    <cdr:to>
      <cdr:x>0.99322</cdr:x>
      <cdr:y>0.23643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20168220" y="700368"/>
          <a:ext cx="77487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Variance</a:t>
          </a:r>
        </a:p>
        <a:p xmlns:a="http://schemas.openxmlformats.org/drawingml/2006/main">
          <a:r>
            <a:rPr lang="en-US" sz="1100" b="1"/>
            <a:t>at</a:t>
          </a:r>
        </a:p>
        <a:p xmlns:a="http://schemas.openxmlformats.org/drawingml/2006/main">
          <a:r>
            <a:rPr lang="en-US" sz="1100" b="1"/>
            <a:t>Completion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0.02607</cdr:x>
      <cdr:y>0.61863</cdr:y>
    </cdr:from>
    <cdr:to>
      <cdr:x>0.95017</cdr:x>
      <cdr:y>0.61863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57523" y="5132846"/>
          <a:ext cx="1976300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0.79253</cdr:x>
      <cdr:y>0.05427</cdr:y>
    </cdr:from>
    <cdr:to>
      <cdr:x>0.79254</cdr:x>
      <cdr:y>0.96941</cdr:y>
    </cdr:to>
    <cdr:sp macro="" textlink="">
      <cdr:nvSpPr>
        <cdr:cNvPr id="5" name="Straight Connector 4"/>
        <cdr:cNvSpPr/>
      </cdr:nvSpPr>
      <cdr:spPr>
        <a:xfrm xmlns:a="http://schemas.openxmlformats.org/drawingml/2006/main" rot="5400000" flipH="1">
          <a:off x="12841204" y="4246645"/>
          <a:ext cx="7593093" cy="3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0.00152</cdr:x>
      <cdr:y>0.53945</cdr:y>
    </cdr:from>
    <cdr:to>
      <cdr:x>0.01853</cdr:x>
      <cdr:y>0.68199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575" y="4475863"/>
          <a:ext cx="363779" cy="118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S</a:t>
          </a:r>
        </a:p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P</a:t>
          </a:r>
        </a:p>
        <a:p xmlns:a="http://schemas.openxmlformats.org/drawingml/2006/main">
          <a:r>
            <a:rPr lang="en-US" sz="2000" b="1">
              <a:solidFill>
                <a:sysClr val="windowText" lastClr="000000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0.781</cdr:x>
      <cdr:y>0.01306</cdr:y>
    </cdr:from>
    <cdr:to>
      <cdr:x>0.87889</cdr:x>
      <cdr:y>0.05223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305069" y="103909"/>
          <a:ext cx="2043545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CPI</a:t>
          </a:r>
        </a:p>
      </cdr:txBody>
    </cdr:sp>
  </cdr:relSizeAnchor>
  <cdr:relSizeAnchor xmlns:cdr="http://schemas.openxmlformats.org/drawingml/2006/chartDrawing">
    <cdr:from>
      <cdr:x>0.3412</cdr:x>
      <cdr:y>0.90649</cdr:y>
    </cdr:from>
    <cdr:to>
      <cdr:x>0.37629</cdr:x>
      <cdr:y>0.94612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48522" y="7158618"/>
          <a:ext cx="776327" cy="312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Week</a:t>
          </a:r>
          <a:r>
            <a:rPr lang="en-US" sz="1200" b="1" baseline="0"/>
            <a:t> 1</a:t>
          </a:r>
          <a:endParaRPr lang="en-US" sz="1200" b="1"/>
        </a:p>
      </cdr:txBody>
    </cdr:sp>
  </cdr:relSizeAnchor>
  <cdr:relSizeAnchor xmlns:cdr="http://schemas.openxmlformats.org/drawingml/2006/chartDrawing">
    <cdr:from>
      <cdr:x>0.53469</cdr:x>
      <cdr:y>0.44126</cdr:y>
    </cdr:from>
    <cdr:to>
      <cdr:x>0.56818</cdr:x>
      <cdr:y>0.48606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1829423" y="3484666"/>
          <a:ext cx="740855" cy="353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Week</a:t>
          </a:r>
          <a:r>
            <a:rPr lang="en-US" sz="1100" b="1" baseline="0"/>
            <a:t> 28</a:t>
          </a:r>
          <a:endParaRPr lang="en-US" sz="1100" b="1"/>
        </a:p>
      </cdr:txBody>
    </cdr:sp>
  </cdr:relSizeAnchor>
  <cdr:relSizeAnchor xmlns:cdr="http://schemas.openxmlformats.org/drawingml/2006/chartDrawing">
    <cdr:from>
      <cdr:x>0.06889</cdr:x>
      <cdr:y>0.09148</cdr:y>
    </cdr:from>
    <cdr:to>
      <cdr:x>0.23056</cdr:x>
      <cdr:y>0.27412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66850" y="722416"/>
          <a:ext cx="3442608" cy="144235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600">
            <a:latin typeface="Tahoma" pitchFamily="34" charset="0"/>
            <a:ea typeface="Tahoma" pitchFamily="34" charset="0"/>
            <a:cs typeface="Tahoma" pitchFamily="34" charset="0"/>
          </a:endParaRP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  Behind Schedule</a:t>
          </a: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    Under Budget</a:t>
          </a:r>
        </a:p>
      </cdr:txBody>
    </cdr:sp>
  </cdr:relSizeAnchor>
  <cdr:relSizeAnchor xmlns:cdr="http://schemas.openxmlformats.org/drawingml/2006/chartDrawing">
    <cdr:from>
      <cdr:x>0.07336</cdr:x>
      <cdr:y>0.68766</cdr:y>
    </cdr:from>
    <cdr:to>
      <cdr:x>0.21331</cdr:x>
      <cdr:y>0.88581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562100" y="5430489"/>
          <a:ext cx="2979965" cy="15648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Behind Schedule</a:t>
          </a:r>
        </a:p>
        <a:p xmlns:a="http://schemas.openxmlformats.org/drawingml/2006/main">
          <a:r>
            <a:rPr lang="en-US" sz="2400" baseline="0">
              <a:latin typeface="Tahoma" pitchFamily="34" charset="0"/>
              <a:ea typeface="Tahoma" pitchFamily="34" charset="0"/>
              <a:cs typeface="Tahoma" pitchFamily="34" charset="0"/>
            </a:rPr>
            <a:t>      </a:t>
          </a:r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Over</a:t>
          </a:r>
          <a:r>
            <a:rPr lang="en-US" sz="2400" baseline="0">
              <a:latin typeface="Tahoma" pitchFamily="34" charset="0"/>
              <a:ea typeface="Tahoma" pitchFamily="34" charset="0"/>
              <a:cs typeface="Tahoma" pitchFamily="34" charset="0"/>
            </a:rPr>
            <a:t> Budget</a:t>
          </a:r>
          <a:endParaRPr lang="en-US" sz="24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0.79929</cdr:x>
      <cdr:y>0.14474</cdr:y>
    </cdr:from>
    <cdr:to>
      <cdr:x>0.94626</cdr:x>
      <cdr:y>0.32237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7019816" y="1143000"/>
          <a:ext cx="3129642" cy="140277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    Ahead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of B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ehind Schedule</a:t>
          </a:r>
        </a:p>
        <a:p xmlns:a="http://schemas.openxmlformats.org/drawingml/2006/main"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      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Under 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Budget</a:t>
          </a:r>
          <a:endParaRPr lang="en-US" sz="18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0.80006</cdr:x>
      <cdr:y>0.66165</cdr:y>
    </cdr:from>
    <cdr:to>
      <cdr:x>0.94</cdr:x>
      <cdr:y>0.85981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7036144" y="5225144"/>
          <a:ext cx="2979965" cy="156482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ahoma" pitchFamily="34" charset="0"/>
              <a:ea typeface="Tahoma" pitchFamily="34" charset="0"/>
              <a:cs typeface="Tahoma" pitchFamily="34" charset="0"/>
            </a:rPr>
            <a:t>     </a:t>
          </a:r>
        </a:p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Ahead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of B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ehind Schedule</a:t>
          </a:r>
        </a:p>
        <a:p xmlns:a="http://schemas.openxmlformats.org/drawingml/2006/main"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           </a:t>
          </a:r>
          <a:r>
            <a:rPr lang="en-US" sz="1800">
              <a:latin typeface="Tahoma" pitchFamily="34" charset="0"/>
              <a:ea typeface="Tahoma" pitchFamily="34" charset="0"/>
              <a:cs typeface="Tahoma" pitchFamily="34" charset="0"/>
            </a:rPr>
            <a:t>Over </a:t>
          </a:r>
          <a:r>
            <a:rPr lang="en-US" sz="1800" baseline="0">
              <a:latin typeface="Tahoma" pitchFamily="34" charset="0"/>
              <a:ea typeface="Tahoma" pitchFamily="34" charset="0"/>
              <a:cs typeface="Tahoma" pitchFamily="34" charset="0"/>
            </a:rPr>
            <a:t>Budget</a:t>
          </a:r>
          <a:endParaRPr lang="en-US" sz="1800">
            <a:latin typeface="Tahoma" pitchFamily="34" charset="0"/>
            <a:ea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0.28552</cdr:x>
      <cdr:y>0.47055</cdr:y>
    </cdr:from>
    <cdr:to>
      <cdr:x>0.3098</cdr:x>
      <cdr:y>0.49984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079671" y="3715988"/>
          <a:ext cx="517071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0.27912</cdr:x>
      <cdr:y>0.46883</cdr:y>
    </cdr:from>
    <cdr:to>
      <cdr:x>0.32207</cdr:x>
      <cdr:y>0.58462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5943600" y="37023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0.26988</cdr:x>
      <cdr:y>0.49123</cdr:y>
    </cdr:from>
    <cdr:to>
      <cdr:x>0.30374</cdr:x>
      <cdr:y>0.53258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970738" y="3879303"/>
          <a:ext cx="749109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Week 3</a:t>
          </a:r>
        </a:p>
      </cdr:txBody>
    </cdr:sp>
  </cdr:relSizeAnchor>
  <cdr:relSizeAnchor xmlns:cdr="http://schemas.openxmlformats.org/drawingml/2006/chartDrawing">
    <cdr:from>
      <cdr:x>0.17864</cdr:x>
      <cdr:y>0.49797</cdr:y>
    </cdr:from>
    <cdr:to>
      <cdr:x>0.21251</cdr:x>
      <cdr:y>0.53932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952196" y="3932494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4</a:t>
          </a:r>
        </a:p>
      </cdr:txBody>
    </cdr:sp>
  </cdr:relSizeAnchor>
  <cdr:relSizeAnchor xmlns:cdr="http://schemas.openxmlformats.org/drawingml/2006/chartDrawing">
    <cdr:from>
      <cdr:x>0.15518</cdr:x>
      <cdr:y>0.52208</cdr:y>
    </cdr:from>
    <cdr:to>
      <cdr:x>0.18905</cdr:x>
      <cdr:y>0.56344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3433082" y="4122948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5</a:t>
          </a:r>
        </a:p>
      </cdr:txBody>
    </cdr:sp>
  </cdr:relSizeAnchor>
  <cdr:relSizeAnchor xmlns:cdr="http://schemas.openxmlformats.org/drawingml/2006/chartDrawing">
    <cdr:from>
      <cdr:x>0.2354</cdr:x>
      <cdr:y>0.5531</cdr:y>
    </cdr:from>
    <cdr:to>
      <cdr:x>0.26927</cdr:x>
      <cdr:y>0.59445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5207998" y="4367905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6</a:t>
          </a:r>
        </a:p>
      </cdr:txBody>
    </cdr:sp>
  </cdr:relSizeAnchor>
  <cdr:relSizeAnchor xmlns:cdr="http://schemas.openxmlformats.org/drawingml/2006/chartDrawing">
    <cdr:from>
      <cdr:x>0.76606</cdr:x>
      <cdr:y>0.45661</cdr:y>
    </cdr:from>
    <cdr:to>
      <cdr:x>0.80452</cdr:x>
      <cdr:y>0.51191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6948022" y="3605882"/>
          <a:ext cx="850879" cy="43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Week 2</a:t>
          </a:r>
        </a:p>
      </cdr:txBody>
    </cdr:sp>
  </cdr:relSizeAnchor>
  <cdr:relSizeAnchor xmlns:cdr="http://schemas.openxmlformats.org/drawingml/2006/chartDrawing">
    <cdr:from>
      <cdr:x>0.20342</cdr:x>
      <cdr:y>0.45661</cdr:y>
    </cdr:from>
    <cdr:to>
      <cdr:x>0.23729</cdr:x>
      <cdr:y>0.49797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4500511" y="3605870"/>
          <a:ext cx="749330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7</a:t>
          </a:r>
        </a:p>
      </cdr:txBody>
    </cdr:sp>
  </cdr:relSizeAnchor>
  <cdr:relSizeAnchor xmlns:cdr="http://schemas.openxmlformats.org/drawingml/2006/chartDrawing">
    <cdr:from>
      <cdr:x>0.73432</cdr:x>
      <cdr:y>0.08443</cdr:y>
    </cdr:from>
    <cdr:to>
      <cdr:x>0.76819</cdr:x>
      <cdr:y>0.12578</cdr:y>
    </cdr:to>
    <cdr:sp macro="" textlink="">
      <cdr:nvSpPr>
        <cdr:cNvPr id="41" name="TextBox 1"/>
        <cdr:cNvSpPr txBox="1"/>
      </cdr:nvSpPr>
      <cdr:spPr>
        <a:xfrm xmlns:a="http://schemas.openxmlformats.org/drawingml/2006/main">
          <a:off x="16245865" y="666757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8</a:t>
          </a:r>
        </a:p>
      </cdr:txBody>
    </cdr:sp>
  </cdr:relSizeAnchor>
  <cdr:relSizeAnchor xmlns:cdr="http://schemas.openxmlformats.org/drawingml/2006/chartDrawing">
    <cdr:from>
      <cdr:x>0.63855</cdr:x>
      <cdr:y>0.12751</cdr:y>
    </cdr:from>
    <cdr:to>
      <cdr:x>0.67241</cdr:x>
      <cdr:y>0.16886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14127211" y="1006949"/>
          <a:ext cx="74911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9</a:t>
          </a:r>
        </a:p>
      </cdr:txBody>
    </cdr:sp>
  </cdr:relSizeAnchor>
  <cdr:relSizeAnchor xmlns:cdr="http://schemas.openxmlformats.org/drawingml/2006/chartDrawing">
    <cdr:from>
      <cdr:x>0.42485</cdr:x>
      <cdr:y>0.20159</cdr:y>
    </cdr:from>
    <cdr:to>
      <cdr:x>0.45872</cdr:x>
      <cdr:y>0.24295</cdr:y>
    </cdr:to>
    <cdr:sp macro="" textlink="">
      <cdr:nvSpPr>
        <cdr:cNvPr id="47" name="TextBox 1"/>
        <cdr:cNvSpPr txBox="1"/>
      </cdr:nvSpPr>
      <cdr:spPr>
        <a:xfrm xmlns:a="http://schemas.openxmlformats.org/drawingml/2006/main">
          <a:off x="9399270" y="1592008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10</a:t>
          </a:r>
        </a:p>
      </cdr:txBody>
    </cdr:sp>
  </cdr:relSizeAnchor>
  <cdr:relSizeAnchor xmlns:cdr="http://schemas.openxmlformats.org/drawingml/2006/chartDrawing">
    <cdr:from>
      <cdr:x>0.34391</cdr:x>
      <cdr:y>0.25674</cdr:y>
    </cdr:from>
    <cdr:to>
      <cdr:x>0.37778</cdr:x>
      <cdr:y>0.29809</cdr:y>
    </cdr:to>
    <cdr:sp macro="" textlink="">
      <cdr:nvSpPr>
        <cdr:cNvPr id="48" name="TextBox 1"/>
        <cdr:cNvSpPr txBox="1"/>
      </cdr:nvSpPr>
      <cdr:spPr>
        <a:xfrm xmlns:a="http://schemas.openxmlformats.org/drawingml/2006/main">
          <a:off x="7608677" y="2027491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11</a:t>
          </a:r>
        </a:p>
      </cdr:txBody>
    </cdr:sp>
  </cdr:relSizeAnchor>
  <cdr:relSizeAnchor xmlns:cdr="http://schemas.openxmlformats.org/drawingml/2006/chartDrawing">
    <cdr:from>
      <cdr:x>0.30296</cdr:x>
      <cdr:y>0.31532</cdr:y>
    </cdr:from>
    <cdr:to>
      <cdr:x>0.33683</cdr:x>
      <cdr:y>0.35667</cdr:y>
    </cdr:to>
    <cdr:sp macro="" textlink="">
      <cdr:nvSpPr>
        <cdr:cNvPr id="49" name="TextBox 1"/>
        <cdr:cNvSpPr txBox="1"/>
      </cdr:nvSpPr>
      <cdr:spPr>
        <a:xfrm xmlns:a="http://schemas.openxmlformats.org/drawingml/2006/main">
          <a:off x="6702631" y="2490111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12</a:t>
          </a:r>
        </a:p>
      </cdr:txBody>
    </cdr:sp>
  </cdr:relSizeAnchor>
  <cdr:relSizeAnchor xmlns:cdr="http://schemas.openxmlformats.org/drawingml/2006/chartDrawing">
    <cdr:from>
      <cdr:x>0.33392</cdr:x>
      <cdr:y>0.34461</cdr:y>
    </cdr:from>
    <cdr:to>
      <cdr:x>0.36779</cdr:x>
      <cdr:y>0.38597</cdr:y>
    </cdr:to>
    <cdr:sp macro="" textlink="">
      <cdr:nvSpPr>
        <cdr:cNvPr id="50" name="TextBox 1"/>
        <cdr:cNvSpPr txBox="1"/>
      </cdr:nvSpPr>
      <cdr:spPr>
        <a:xfrm xmlns:a="http://schemas.openxmlformats.org/drawingml/2006/main">
          <a:off x="7387569" y="2721394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13</a:t>
          </a:r>
        </a:p>
      </cdr:txBody>
    </cdr:sp>
  </cdr:relSizeAnchor>
  <cdr:relSizeAnchor xmlns:cdr="http://schemas.openxmlformats.org/drawingml/2006/chartDrawing">
    <cdr:from>
      <cdr:x>0.3943</cdr:x>
      <cdr:y>0.33944</cdr:y>
    </cdr:from>
    <cdr:to>
      <cdr:x>0.42816</cdr:x>
      <cdr:y>0.3808</cdr:y>
    </cdr:to>
    <cdr:sp macro="" textlink="">
      <cdr:nvSpPr>
        <cdr:cNvPr id="51" name="TextBox 1"/>
        <cdr:cNvSpPr txBox="1"/>
      </cdr:nvSpPr>
      <cdr:spPr>
        <a:xfrm xmlns:a="http://schemas.openxmlformats.org/drawingml/2006/main">
          <a:off x="8723495" y="2680574"/>
          <a:ext cx="749110" cy="32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14</a:t>
          </a:r>
        </a:p>
      </cdr:txBody>
    </cdr:sp>
  </cdr:relSizeAnchor>
  <cdr:relSizeAnchor xmlns:cdr="http://schemas.openxmlformats.org/drawingml/2006/chartDrawing">
    <cdr:from>
      <cdr:x>0.44925</cdr:x>
      <cdr:y>0.36874</cdr:y>
    </cdr:from>
    <cdr:to>
      <cdr:x>0.48312</cdr:x>
      <cdr:y>0.41009</cdr:y>
    </cdr:to>
    <cdr:sp macro="" textlink="">
      <cdr:nvSpPr>
        <cdr:cNvPr id="62" name="TextBox 1"/>
        <cdr:cNvSpPr txBox="1"/>
      </cdr:nvSpPr>
      <cdr:spPr>
        <a:xfrm xmlns:a="http://schemas.openxmlformats.org/drawingml/2006/main">
          <a:off x="9939195" y="2911935"/>
          <a:ext cx="749331" cy="32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15</a:t>
          </a:r>
        </a:p>
      </cdr:txBody>
    </cdr:sp>
  </cdr:relSizeAnchor>
  <cdr:relSizeAnchor xmlns:cdr="http://schemas.openxmlformats.org/drawingml/2006/chartDrawing">
    <cdr:from>
      <cdr:x>0.48826</cdr:x>
      <cdr:y>0.37218</cdr:y>
    </cdr:from>
    <cdr:to>
      <cdr:x>0.52213</cdr:x>
      <cdr:y>0.41353</cdr:y>
    </cdr:to>
    <cdr:sp macro="" textlink="">
      <cdr:nvSpPr>
        <cdr:cNvPr id="63" name="TextBox 1"/>
        <cdr:cNvSpPr txBox="1"/>
      </cdr:nvSpPr>
      <cdr:spPr>
        <a:xfrm xmlns:a="http://schemas.openxmlformats.org/drawingml/2006/main">
          <a:off x="10802131" y="2939137"/>
          <a:ext cx="74933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16</a:t>
          </a:r>
        </a:p>
      </cdr:txBody>
    </cdr:sp>
  </cdr:relSizeAnchor>
  <cdr:relSizeAnchor xmlns:cdr="http://schemas.openxmlformats.org/drawingml/2006/chartDrawing">
    <cdr:from>
      <cdr:x>0.51177</cdr:x>
      <cdr:y>0.39803</cdr:y>
    </cdr:from>
    <cdr:to>
      <cdr:x>0.54563</cdr:x>
      <cdr:y>0.43938</cdr:y>
    </cdr:to>
    <cdr:sp macro="" textlink="">
      <cdr:nvSpPr>
        <cdr:cNvPr id="64" name="TextBox 1"/>
        <cdr:cNvSpPr txBox="1"/>
      </cdr:nvSpPr>
      <cdr:spPr>
        <a:xfrm xmlns:a="http://schemas.openxmlformats.org/drawingml/2006/main">
          <a:off x="11322347" y="3143284"/>
          <a:ext cx="74911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17</a:t>
          </a:r>
        </a:p>
      </cdr:txBody>
    </cdr:sp>
  </cdr:relSizeAnchor>
  <cdr:relSizeAnchor xmlns:cdr="http://schemas.openxmlformats.org/drawingml/2006/chartDrawing">
    <cdr:from>
      <cdr:x>0.46583</cdr:x>
      <cdr:y>0.42732</cdr:y>
    </cdr:from>
    <cdr:to>
      <cdr:x>0.4997</cdr:x>
      <cdr:y>0.46868</cdr:y>
    </cdr:to>
    <cdr:sp macro="" textlink="">
      <cdr:nvSpPr>
        <cdr:cNvPr id="73" name="TextBox 1"/>
        <cdr:cNvSpPr txBox="1"/>
      </cdr:nvSpPr>
      <cdr:spPr>
        <a:xfrm xmlns:a="http://schemas.openxmlformats.org/drawingml/2006/main">
          <a:off x="10305787" y="3374556"/>
          <a:ext cx="749331" cy="32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18</a:t>
          </a:r>
        </a:p>
      </cdr:txBody>
    </cdr:sp>
  </cdr:relSizeAnchor>
  <cdr:relSizeAnchor xmlns:cdr="http://schemas.openxmlformats.org/drawingml/2006/chartDrawing">
    <cdr:from>
      <cdr:x>0.40779</cdr:x>
      <cdr:y>0.39975</cdr:y>
    </cdr:from>
    <cdr:to>
      <cdr:x>0.44166</cdr:x>
      <cdr:y>0.4411</cdr:y>
    </cdr:to>
    <cdr:sp macro="" textlink="">
      <cdr:nvSpPr>
        <cdr:cNvPr id="78" name="TextBox 1"/>
        <cdr:cNvSpPr txBox="1"/>
      </cdr:nvSpPr>
      <cdr:spPr>
        <a:xfrm xmlns:a="http://schemas.openxmlformats.org/drawingml/2006/main">
          <a:off x="9021748" y="3156849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19</a:t>
          </a:r>
        </a:p>
      </cdr:txBody>
    </cdr:sp>
  </cdr:relSizeAnchor>
  <cdr:relSizeAnchor xmlns:cdr="http://schemas.openxmlformats.org/drawingml/2006/chartDrawing">
    <cdr:from>
      <cdr:x>0.34815</cdr:x>
      <cdr:y>0.44627</cdr:y>
    </cdr:from>
    <cdr:to>
      <cdr:x>0.38202</cdr:x>
      <cdr:y>0.48762</cdr:y>
    </cdr:to>
    <cdr:sp macro="" textlink="">
      <cdr:nvSpPr>
        <cdr:cNvPr id="79" name="TextBox 1"/>
        <cdr:cNvSpPr txBox="1"/>
      </cdr:nvSpPr>
      <cdr:spPr>
        <a:xfrm xmlns:a="http://schemas.openxmlformats.org/drawingml/2006/main">
          <a:off x="7702272" y="3524273"/>
          <a:ext cx="749330" cy="3265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20</a:t>
          </a:r>
        </a:p>
      </cdr:txBody>
    </cdr:sp>
  </cdr:relSizeAnchor>
  <cdr:relSizeAnchor xmlns:cdr="http://schemas.openxmlformats.org/drawingml/2006/chartDrawing">
    <cdr:from>
      <cdr:x>0.42184</cdr:x>
      <cdr:y>0.43609</cdr:y>
    </cdr:from>
    <cdr:to>
      <cdr:x>0.45877</cdr:x>
      <cdr:y>0.47901</cdr:y>
    </cdr:to>
    <cdr:sp macro="" textlink="">
      <cdr:nvSpPr>
        <cdr:cNvPr id="98" name="TextBox 1"/>
        <cdr:cNvSpPr txBox="1"/>
      </cdr:nvSpPr>
      <cdr:spPr>
        <a:xfrm xmlns:a="http://schemas.openxmlformats.org/drawingml/2006/main">
          <a:off x="9332643" y="3443829"/>
          <a:ext cx="817029" cy="338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</a:t>
          </a:r>
          <a:r>
            <a:rPr lang="en-US" sz="1100" b="1" baseline="0">
              <a:solidFill>
                <a:sysClr val="windowText" lastClr="000000"/>
              </a:solidFill>
            </a:rPr>
            <a:t> 21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0.38244</cdr:x>
      <cdr:y>0.45488</cdr:y>
    </cdr:from>
    <cdr:to>
      <cdr:x>0.41631</cdr:x>
      <cdr:y>0.49624</cdr:y>
    </cdr:to>
    <cdr:sp macro="" textlink="">
      <cdr:nvSpPr>
        <cdr:cNvPr id="100" name="TextBox 1"/>
        <cdr:cNvSpPr txBox="1"/>
      </cdr:nvSpPr>
      <cdr:spPr>
        <a:xfrm xmlns:a="http://schemas.openxmlformats.org/drawingml/2006/main">
          <a:off x="8461014" y="3592266"/>
          <a:ext cx="749331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22</a:t>
          </a:r>
        </a:p>
      </cdr:txBody>
    </cdr:sp>
  </cdr:relSizeAnchor>
  <cdr:relSizeAnchor xmlns:cdr="http://schemas.openxmlformats.org/drawingml/2006/chartDrawing">
    <cdr:from>
      <cdr:x>0.41305</cdr:x>
      <cdr:y>0.47212</cdr:y>
    </cdr:from>
    <cdr:to>
      <cdr:x>0.44692</cdr:x>
      <cdr:y>0.51347</cdr:y>
    </cdr:to>
    <cdr:sp macro="" textlink="">
      <cdr:nvSpPr>
        <cdr:cNvPr id="101" name="TextBox 1"/>
        <cdr:cNvSpPr txBox="1"/>
      </cdr:nvSpPr>
      <cdr:spPr>
        <a:xfrm xmlns:a="http://schemas.openxmlformats.org/drawingml/2006/main">
          <a:off x="9138196" y="3728392"/>
          <a:ext cx="749330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23</a:t>
          </a:r>
        </a:p>
      </cdr:txBody>
    </cdr:sp>
  </cdr:relSizeAnchor>
  <cdr:relSizeAnchor xmlns:cdr="http://schemas.openxmlformats.org/drawingml/2006/chartDrawing">
    <cdr:from>
      <cdr:x>0.49449</cdr:x>
      <cdr:y>0.44972</cdr:y>
    </cdr:from>
    <cdr:to>
      <cdr:x>0.52836</cdr:x>
      <cdr:y>0.49107</cdr:y>
    </cdr:to>
    <cdr:sp macro="" textlink="">
      <cdr:nvSpPr>
        <cdr:cNvPr id="102" name="TextBox 1"/>
        <cdr:cNvSpPr txBox="1"/>
      </cdr:nvSpPr>
      <cdr:spPr>
        <a:xfrm xmlns:a="http://schemas.openxmlformats.org/drawingml/2006/main">
          <a:off x="10939940" y="3551502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24</a:t>
          </a:r>
        </a:p>
      </cdr:txBody>
    </cdr:sp>
  </cdr:relSizeAnchor>
  <cdr:relSizeAnchor xmlns:cdr="http://schemas.openxmlformats.org/drawingml/2006/chartDrawing">
    <cdr:from>
      <cdr:x>0.58774</cdr:x>
      <cdr:y>0.45661</cdr:y>
    </cdr:from>
    <cdr:to>
      <cdr:x>0.62161</cdr:x>
      <cdr:y>0.49796</cdr:y>
    </cdr:to>
    <cdr:sp macro="" textlink="">
      <cdr:nvSpPr>
        <cdr:cNvPr id="103" name="TextBox 1"/>
        <cdr:cNvSpPr txBox="1"/>
      </cdr:nvSpPr>
      <cdr:spPr>
        <a:xfrm xmlns:a="http://schemas.openxmlformats.org/drawingml/2006/main">
          <a:off x="13002980" y="3605880"/>
          <a:ext cx="749331" cy="32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25</a:t>
          </a:r>
        </a:p>
      </cdr:txBody>
    </cdr:sp>
  </cdr:relSizeAnchor>
  <cdr:relSizeAnchor xmlns:cdr="http://schemas.openxmlformats.org/drawingml/2006/chartDrawing">
    <cdr:from>
      <cdr:x>0.61744</cdr:x>
      <cdr:y>0.48418</cdr:y>
    </cdr:from>
    <cdr:to>
      <cdr:x>0.65131</cdr:x>
      <cdr:y>0.52554</cdr:y>
    </cdr:to>
    <cdr:sp macro="" textlink="">
      <cdr:nvSpPr>
        <cdr:cNvPr id="104" name="TextBox 1"/>
        <cdr:cNvSpPr txBox="1"/>
      </cdr:nvSpPr>
      <cdr:spPr>
        <a:xfrm xmlns:a="http://schemas.openxmlformats.org/drawingml/2006/main">
          <a:off x="13660153" y="3823590"/>
          <a:ext cx="749330" cy="32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26</a:t>
          </a:r>
        </a:p>
      </cdr:txBody>
    </cdr:sp>
  </cdr:relSizeAnchor>
  <cdr:relSizeAnchor xmlns:cdr="http://schemas.openxmlformats.org/drawingml/2006/chartDrawing">
    <cdr:from>
      <cdr:x>0.66109</cdr:x>
      <cdr:y>0.45677</cdr:y>
    </cdr:from>
    <cdr:to>
      <cdr:x>0.70186</cdr:x>
      <cdr:y>0.50141</cdr:y>
    </cdr:to>
    <cdr:sp macro="" textlink="">
      <cdr:nvSpPr>
        <cdr:cNvPr id="105" name="TextBox 1"/>
        <cdr:cNvSpPr txBox="1"/>
      </cdr:nvSpPr>
      <cdr:spPr>
        <a:xfrm xmlns:a="http://schemas.openxmlformats.org/drawingml/2006/main">
          <a:off x="14625845" y="3607128"/>
          <a:ext cx="901985" cy="352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Week  27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"/>
  <sheetViews>
    <sheetView tabSelected="1" topLeftCell="A25" zoomScale="85" zoomScaleNormal="85" workbookViewId="0">
      <selection activeCell="D43" sqref="D43"/>
    </sheetView>
  </sheetViews>
  <sheetFormatPr defaultRowHeight="12.75" x14ac:dyDescent="0.2"/>
  <cols>
    <col min="1" max="1" width="28.85546875" customWidth="1"/>
    <col min="2" max="2" width="12.5703125" bestFit="1" customWidth="1"/>
    <col min="3" max="29" width="9.28515625" bestFit="1" customWidth="1"/>
    <col min="30" max="36" width="9.42578125" bestFit="1" customWidth="1"/>
    <col min="37" max="37" width="10.5703125" bestFit="1" customWidth="1"/>
    <col min="38" max="38" width="10.140625" bestFit="1" customWidth="1"/>
    <col min="39" max="40" width="10.5703125" bestFit="1" customWidth="1"/>
    <col min="41" max="41" width="9.7109375" bestFit="1" customWidth="1"/>
    <col min="42" max="49" width="10.140625" bestFit="1" customWidth="1"/>
    <col min="50" max="50" width="9.42578125" bestFit="1" customWidth="1"/>
    <col min="51" max="54" width="9.28515625" bestFit="1" customWidth="1"/>
  </cols>
  <sheetData>
    <row r="1" spans="1:54" x14ac:dyDescent="0.2">
      <c r="A1" s="17" t="s">
        <v>8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</row>
    <row r="2" spans="1:54" s="13" customFormat="1" x14ac:dyDescent="0.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s="13" customFormat="1" x14ac:dyDescent="0.2">
      <c r="A3" s="11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x14ac:dyDescent="0.2">
      <c r="A4" s="27" t="s">
        <v>1</v>
      </c>
      <c r="B4" s="28">
        <v>364</v>
      </c>
      <c r="C4" s="28">
        <v>596</v>
      </c>
      <c r="D4" s="28">
        <v>620</v>
      </c>
      <c r="E4" s="28">
        <v>640</v>
      </c>
      <c r="F4" s="28">
        <v>660</v>
      </c>
      <c r="G4" s="28">
        <v>680</v>
      </c>
      <c r="H4" s="28">
        <v>700</v>
      </c>
      <c r="I4" s="28">
        <v>720</v>
      </c>
      <c r="J4" s="28">
        <v>740</v>
      </c>
      <c r="K4" s="28">
        <v>760</v>
      </c>
      <c r="L4" s="28">
        <v>780</v>
      </c>
      <c r="M4" s="28">
        <v>800</v>
      </c>
      <c r="N4" s="28">
        <v>820</v>
      </c>
      <c r="O4" s="28">
        <v>840</v>
      </c>
      <c r="P4" s="28">
        <v>860</v>
      </c>
      <c r="Q4" s="28">
        <v>880</v>
      </c>
      <c r="R4" s="28">
        <v>900</v>
      </c>
      <c r="S4" s="28">
        <v>920</v>
      </c>
      <c r="T4" s="28">
        <v>940</v>
      </c>
      <c r="U4" s="28">
        <v>960</v>
      </c>
      <c r="V4" s="28">
        <v>980</v>
      </c>
      <c r="W4" s="28">
        <v>1000</v>
      </c>
      <c r="X4" s="28">
        <v>1020</v>
      </c>
      <c r="Y4" s="28">
        <v>1040</v>
      </c>
      <c r="Z4" s="28">
        <v>1060</v>
      </c>
      <c r="AA4" s="28">
        <v>1080</v>
      </c>
      <c r="AB4" s="28">
        <v>1100</v>
      </c>
      <c r="AC4" s="28">
        <v>1120</v>
      </c>
      <c r="AD4" s="28">
        <v>1140</v>
      </c>
      <c r="AE4" s="28">
        <v>1160</v>
      </c>
      <c r="AF4" s="28">
        <v>1180</v>
      </c>
      <c r="AG4" s="28">
        <v>1200</v>
      </c>
      <c r="AH4" s="28">
        <v>1220</v>
      </c>
      <c r="AI4" s="28">
        <v>1240</v>
      </c>
      <c r="AJ4" s="28">
        <v>1260</v>
      </c>
      <c r="AK4" s="28">
        <v>1280</v>
      </c>
      <c r="AL4" s="28">
        <v>1300</v>
      </c>
      <c r="AM4" s="28">
        <v>1320</v>
      </c>
      <c r="AN4" s="28">
        <v>1340</v>
      </c>
      <c r="AO4" s="28">
        <v>1360</v>
      </c>
      <c r="AP4" s="28">
        <v>1380</v>
      </c>
      <c r="AQ4" s="28">
        <v>1400</v>
      </c>
      <c r="AR4" s="28">
        <v>1420</v>
      </c>
      <c r="AS4" s="28">
        <v>1440</v>
      </c>
      <c r="AT4" s="28">
        <v>1460</v>
      </c>
      <c r="AU4" s="28">
        <v>1480</v>
      </c>
      <c r="AV4" s="28">
        <v>1480</v>
      </c>
      <c r="AW4" s="28">
        <v>1480</v>
      </c>
      <c r="AX4" s="1"/>
      <c r="AY4" s="1"/>
      <c r="AZ4" s="1"/>
      <c r="BA4" s="1"/>
      <c r="BB4" s="1"/>
    </row>
    <row r="5" spans="1:54" x14ac:dyDescent="0.2">
      <c r="A5" s="27" t="s">
        <v>2</v>
      </c>
      <c r="B5" s="28">
        <v>311.98</v>
      </c>
      <c r="C5" s="28">
        <v>596</v>
      </c>
      <c r="D5" s="28">
        <v>620</v>
      </c>
      <c r="E5" s="28">
        <v>640</v>
      </c>
      <c r="F5" s="28">
        <v>660</v>
      </c>
      <c r="G5" s="28">
        <v>680</v>
      </c>
      <c r="H5" s="28">
        <v>700</v>
      </c>
      <c r="I5" s="28">
        <v>720</v>
      </c>
      <c r="J5" s="28">
        <v>740</v>
      </c>
      <c r="K5" s="28">
        <v>760</v>
      </c>
      <c r="L5" s="28">
        <v>780</v>
      </c>
      <c r="M5" s="28">
        <v>800</v>
      </c>
      <c r="N5" s="28">
        <v>820</v>
      </c>
      <c r="O5" s="28">
        <v>840</v>
      </c>
      <c r="P5" s="28">
        <v>860</v>
      </c>
      <c r="Q5" s="28">
        <v>880</v>
      </c>
      <c r="R5" s="28">
        <v>900</v>
      </c>
      <c r="S5" s="28">
        <v>920</v>
      </c>
      <c r="T5" s="28">
        <v>940</v>
      </c>
      <c r="U5" s="28">
        <v>960</v>
      </c>
      <c r="V5" s="28">
        <v>980</v>
      </c>
      <c r="W5" s="28">
        <v>1000</v>
      </c>
      <c r="X5" s="28">
        <v>1020</v>
      </c>
      <c r="Y5" s="28">
        <v>1040</v>
      </c>
      <c r="Z5" s="28">
        <v>1060</v>
      </c>
      <c r="AA5" s="28">
        <v>1080</v>
      </c>
      <c r="AB5" s="28">
        <v>1100</v>
      </c>
      <c r="AC5" s="28">
        <v>1120</v>
      </c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1"/>
      <c r="AY5" s="1"/>
      <c r="AZ5" s="1"/>
      <c r="BA5" s="1"/>
      <c r="BB5" s="1"/>
    </row>
    <row r="6" spans="1:54" x14ac:dyDescent="0.2">
      <c r="A6" s="27" t="s">
        <v>3</v>
      </c>
      <c r="B6" s="28">
        <v>364</v>
      </c>
      <c r="C6" s="28">
        <v>564</v>
      </c>
      <c r="D6" s="28">
        <v>588</v>
      </c>
      <c r="E6" s="28">
        <v>608</v>
      </c>
      <c r="F6" s="28">
        <v>628</v>
      </c>
      <c r="G6" s="28">
        <v>648</v>
      </c>
      <c r="H6" s="28">
        <v>668</v>
      </c>
      <c r="I6" s="28">
        <v>688</v>
      </c>
      <c r="J6" s="28">
        <v>708</v>
      </c>
      <c r="K6" s="28">
        <v>728</v>
      </c>
      <c r="L6" s="28">
        <v>748</v>
      </c>
      <c r="M6" s="28">
        <v>768</v>
      </c>
      <c r="N6" s="28">
        <v>788</v>
      </c>
      <c r="O6" s="28">
        <v>808</v>
      </c>
      <c r="P6" s="28">
        <v>828</v>
      </c>
      <c r="Q6" s="28">
        <v>848</v>
      </c>
      <c r="R6" s="28">
        <v>868</v>
      </c>
      <c r="S6" s="28">
        <v>888</v>
      </c>
      <c r="T6" s="28">
        <v>904</v>
      </c>
      <c r="U6" s="28">
        <v>924</v>
      </c>
      <c r="V6" s="28">
        <v>944</v>
      </c>
      <c r="W6" s="28">
        <v>964</v>
      </c>
      <c r="X6" s="28">
        <v>984</v>
      </c>
      <c r="Y6" s="28">
        <v>1004</v>
      </c>
      <c r="Z6" s="28">
        <v>1024</v>
      </c>
      <c r="AA6" s="28">
        <v>1044</v>
      </c>
      <c r="AB6" s="28">
        <v>1064</v>
      </c>
      <c r="AC6" s="28">
        <v>1084</v>
      </c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1"/>
      <c r="AY6" s="1"/>
      <c r="AZ6" s="1"/>
      <c r="BA6" s="1"/>
      <c r="BB6" s="1"/>
    </row>
    <row r="7" spans="1:54" s="13" customFormat="1" x14ac:dyDescent="0.2">
      <c r="A7" s="2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s="13" customFormat="1" x14ac:dyDescent="0.2">
      <c r="A8" s="14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x14ac:dyDescent="0.2">
      <c r="A9" s="27" t="s">
        <v>1</v>
      </c>
      <c r="B9" s="28"/>
      <c r="C9" s="29"/>
      <c r="D9" s="28">
        <v>136</v>
      </c>
      <c r="E9" s="28">
        <v>216</v>
      </c>
      <c r="F9" s="28">
        <v>344</v>
      </c>
      <c r="G9" s="28">
        <v>488</v>
      </c>
      <c r="H9" s="28">
        <v>664</v>
      </c>
      <c r="I9" s="28">
        <v>784</v>
      </c>
      <c r="J9" s="28">
        <v>868</v>
      </c>
      <c r="K9" s="28">
        <v>972</v>
      </c>
      <c r="L9" s="28">
        <v>1092</v>
      </c>
      <c r="M9" s="28">
        <v>1140</v>
      </c>
      <c r="N9" s="28">
        <v>1180</v>
      </c>
      <c r="O9" s="28">
        <v>1316</v>
      </c>
      <c r="P9" s="28">
        <v>1332</v>
      </c>
      <c r="Q9" s="28">
        <v>1332</v>
      </c>
      <c r="R9" s="28">
        <v>1332</v>
      </c>
      <c r="S9" s="28">
        <v>1332</v>
      </c>
      <c r="T9" s="28">
        <v>1332</v>
      </c>
      <c r="U9" s="28">
        <v>1332</v>
      </c>
      <c r="V9" s="28">
        <v>1332</v>
      </c>
      <c r="W9" s="28">
        <v>1332</v>
      </c>
      <c r="X9" s="28">
        <v>1332</v>
      </c>
      <c r="Y9" s="28">
        <v>1332</v>
      </c>
      <c r="Z9" s="28">
        <v>1332</v>
      </c>
      <c r="AA9" s="28">
        <v>1332</v>
      </c>
      <c r="AB9" s="28">
        <v>1332</v>
      </c>
      <c r="AC9" s="28">
        <v>1332</v>
      </c>
      <c r="AD9" s="28">
        <v>1332</v>
      </c>
      <c r="AE9" s="28">
        <v>1332</v>
      </c>
      <c r="AF9" s="28">
        <v>1332</v>
      </c>
      <c r="AG9" s="28">
        <v>1332</v>
      </c>
      <c r="AH9" s="28">
        <v>1332</v>
      </c>
      <c r="AI9" s="28">
        <v>1332</v>
      </c>
      <c r="AJ9" s="28">
        <v>1332</v>
      </c>
      <c r="AK9" s="28">
        <v>1332</v>
      </c>
      <c r="AL9" s="28">
        <v>1332</v>
      </c>
      <c r="AM9" s="28">
        <v>1332</v>
      </c>
      <c r="AN9" s="28">
        <v>1332</v>
      </c>
      <c r="AO9" s="28">
        <v>1332</v>
      </c>
      <c r="AP9" s="28">
        <v>1332</v>
      </c>
      <c r="AQ9" s="28">
        <v>1332</v>
      </c>
      <c r="AR9" s="28">
        <v>1332</v>
      </c>
      <c r="AS9" s="28">
        <v>1332</v>
      </c>
      <c r="AT9" s="28">
        <v>1332</v>
      </c>
      <c r="AU9" s="28">
        <v>1332</v>
      </c>
      <c r="AV9" s="28">
        <v>1332</v>
      </c>
      <c r="AW9" s="28">
        <v>1332</v>
      </c>
      <c r="AX9" s="1"/>
      <c r="AY9" s="1"/>
      <c r="AZ9" s="1"/>
      <c r="BA9" s="1"/>
      <c r="BB9" s="1"/>
    </row>
    <row r="10" spans="1:54" x14ac:dyDescent="0.2">
      <c r="A10" s="27" t="s">
        <v>2</v>
      </c>
      <c r="B10" s="28"/>
      <c r="C10" s="29"/>
      <c r="D10" s="28">
        <v>104</v>
      </c>
      <c r="E10" s="28">
        <v>184</v>
      </c>
      <c r="F10" s="28">
        <v>312</v>
      </c>
      <c r="G10" s="28">
        <v>444.28</v>
      </c>
      <c r="H10" s="28">
        <v>568.76165999999989</v>
      </c>
      <c r="I10" s="28">
        <v>718.21832999999992</v>
      </c>
      <c r="J10" s="28">
        <v>819.87666000000002</v>
      </c>
      <c r="K10" s="28">
        <v>936</v>
      </c>
      <c r="L10" s="28">
        <v>1064.8</v>
      </c>
      <c r="M10" s="28">
        <v>1136.8</v>
      </c>
      <c r="N10" s="28">
        <v>1151.345</v>
      </c>
      <c r="O10" s="28">
        <v>1248.8</v>
      </c>
      <c r="P10" s="28">
        <v>1320.35</v>
      </c>
      <c r="Q10" s="28">
        <v>1332</v>
      </c>
      <c r="R10" s="28">
        <v>1332</v>
      </c>
      <c r="S10" s="28">
        <v>1332</v>
      </c>
      <c r="T10" s="28">
        <v>1332</v>
      </c>
      <c r="U10" s="28">
        <v>1332</v>
      </c>
      <c r="V10" s="28">
        <v>1332</v>
      </c>
      <c r="W10" s="28">
        <v>1332</v>
      </c>
      <c r="X10" s="28">
        <v>1332</v>
      </c>
      <c r="Y10" s="28">
        <v>1332</v>
      </c>
      <c r="Z10" s="28">
        <v>1332</v>
      </c>
      <c r="AA10" s="28">
        <v>1332</v>
      </c>
      <c r="AB10" s="28">
        <v>1332</v>
      </c>
      <c r="AC10" s="28">
        <v>1332</v>
      </c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1"/>
      <c r="AY10" s="1"/>
      <c r="AZ10" s="1"/>
      <c r="BA10" s="1"/>
      <c r="BB10" s="1"/>
    </row>
    <row r="11" spans="1:54" x14ac:dyDescent="0.2">
      <c r="A11" s="27" t="s">
        <v>3</v>
      </c>
      <c r="B11" s="28"/>
      <c r="C11" s="29"/>
      <c r="D11" s="28">
        <v>104</v>
      </c>
      <c r="E11" s="28">
        <v>184</v>
      </c>
      <c r="F11" s="28">
        <v>312</v>
      </c>
      <c r="G11" s="28">
        <v>448</v>
      </c>
      <c r="H11" s="28">
        <v>528</v>
      </c>
      <c r="I11" s="28">
        <v>648</v>
      </c>
      <c r="J11" s="28">
        <v>776</v>
      </c>
      <c r="K11" s="28">
        <v>900</v>
      </c>
      <c r="L11" s="28">
        <v>1024</v>
      </c>
      <c r="M11" s="28">
        <v>1096</v>
      </c>
      <c r="N11" s="28">
        <v>1108</v>
      </c>
      <c r="O11" s="28">
        <v>1212</v>
      </c>
      <c r="P11" s="28">
        <v>1280</v>
      </c>
      <c r="Q11" s="28">
        <v>1292</v>
      </c>
      <c r="R11" s="28">
        <v>1292</v>
      </c>
      <c r="S11" s="28">
        <v>1292</v>
      </c>
      <c r="T11" s="28">
        <v>1292</v>
      </c>
      <c r="U11" s="28">
        <v>1292</v>
      </c>
      <c r="V11" s="28">
        <v>1292</v>
      </c>
      <c r="W11" s="28">
        <v>1292</v>
      </c>
      <c r="X11" s="28">
        <v>1292</v>
      </c>
      <c r="Y11" s="28">
        <v>1292</v>
      </c>
      <c r="Z11" s="28">
        <v>1292</v>
      </c>
      <c r="AA11" s="28">
        <v>1292</v>
      </c>
      <c r="AB11" s="28">
        <v>1292</v>
      </c>
      <c r="AC11" s="28">
        <v>1292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1"/>
      <c r="AY11" s="1"/>
      <c r="AZ11" s="1"/>
      <c r="BA11" s="1"/>
      <c r="BB11" s="1"/>
    </row>
    <row r="12" spans="1:54" s="13" customFormat="1" x14ac:dyDescent="0.2">
      <c r="A12" s="2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s="13" customFormat="1" x14ac:dyDescent="0.2">
      <c r="A13" s="15" t="s">
        <v>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x14ac:dyDescent="0.2">
      <c r="A14" s="27" t="s">
        <v>1</v>
      </c>
      <c r="B14" s="28"/>
      <c r="C14" s="29"/>
      <c r="D14" s="28">
        <v>144</v>
      </c>
      <c r="E14" s="28">
        <v>346.66667000000001</v>
      </c>
      <c r="F14" s="28">
        <v>501.33337</v>
      </c>
      <c r="G14" s="28">
        <v>589.33340999999996</v>
      </c>
      <c r="H14" s="28">
        <v>613.33343000000002</v>
      </c>
      <c r="I14" s="28">
        <v>693.33349999999996</v>
      </c>
      <c r="J14" s="28">
        <v>784.00019000000009</v>
      </c>
      <c r="K14" s="28">
        <v>981.52852000000007</v>
      </c>
      <c r="L14" s="28">
        <v>1141.5285199999998</v>
      </c>
      <c r="M14" s="28">
        <v>1280.1951899999999</v>
      </c>
      <c r="N14" s="28">
        <v>1360.1951899999999</v>
      </c>
      <c r="O14" s="28">
        <v>1440.1951899999999</v>
      </c>
      <c r="P14" s="28">
        <v>1536.1951899999999</v>
      </c>
      <c r="Q14" s="28">
        <v>1616.1951899999999</v>
      </c>
      <c r="R14" s="28">
        <v>1696.1951899999999</v>
      </c>
      <c r="S14" s="28">
        <v>1856.1951899999999</v>
      </c>
      <c r="T14" s="28">
        <v>2056.1951899999999</v>
      </c>
      <c r="U14" s="28">
        <v>2256.1951899999999</v>
      </c>
      <c r="V14" s="28">
        <v>2408.1951899999999</v>
      </c>
      <c r="W14" s="28">
        <v>2434.86186</v>
      </c>
      <c r="X14" s="28">
        <v>2434.86186</v>
      </c>
      <c r="Y14" s="28">
        <v>2434.86186</v>
      </c>
      <c r="Z14" s="28">
        <v>2434.86186</v>
      </c>
      <c r="AA14" s="28">
        <v>2434.86186</v>
      </c>
      <c r="AB14" s="28">
        <v>2434.86186</v>
      </c>
      <c r="AC14" s="28">
        <v>2434.86186</v>
      </c>
      <c r="AD14" s="28">
        <v>2434.86186</v>
      </c>
      <c r="AE14" s="28">
        <v>2434.86186</v>
      </c>
      <c r="AF14" s="28">
        <v>2434.86186</v>
      </c>
      <c r="AG14" s="28">
        <v>2434.86186</v>
      </c>
      <c r="AH14" s="28">
        <v>2434.86186</v>
      </c>
      <c r="AI14" s="28">
        <v>2434.86186</v>
      </c>
      <c r="AJ14" s="28">
        <v>2434.86186</v>
      </c>
      <c r="AK14" s="28">
        <v>2434.86186</v>
      </c>
      <c r="AL14" s="28">
        <v>2434.86186</v>
      </c>
      <c r="AM14" s="28">
        <v>2434.86186</v>
      </c>
      <c r="AN14" s="28">
        <v>2434.86186</v>
      </c>
      <c r="AO14" s="28">
        <v>2434.86186</v>
      </c>
      <c r="AP14" s="28">
        <v>2434.86186</v>
      </c>
      <c r="AQ14" s="28">
        <v>2434.86186</v>
      </c>
      <c r="AR14" s="28">
        <v>2434.86186</v>
      </c>
      <c r="AS14" s="28">
        <v>2434.86186</v>
      </c>
      <c r="AT14" s="28">
        <v>2434.86186</v>
      </c>
      <c r="AU14" s="28">
        <v>2434.86186</v>
      </c>
      <c r="AV14" s="28">
        <v>2434.86186</v>
      </c>
      <c r="AW14" s="28">
        <v>2434.86186</v>
      </c>
      <c r="AX14" s="1"/>
      <c r="AY14" s="1"/>
      <c r="AZ14" s="1"/>
      <c r="BA14" s="1"/>
      <c r="BB14" s="1"/>
    </row>
    <row r="15" spans="1:54" x14ac:dyDescent="0.2">
      <c r="A15" s="27" t="s">
        <v>2</v>
      </c>
      <c r="B15" s="28"/>
      <c r="C15" s="29"/>
      <c r="D15" s="28">
        <v>51.553330000000003</v>
      </c>
      <c r="E15" s="28">
        <v>151.11000000000001</v>
      </c>
      <c r="F15" s="28">
        <v>224</v>
      </c>
      <c r="G15" s="28">
        <v>312</v>
      </c>
      <c r="H15" s="28">
        <v>328</v>
      </c>
      <c r="I15" s="28">
        <v>722.86185999999998</v>
      </c>
      <c r="J15" s="28">
        <v>722.86185999999998</v>
      </c>
      <c r="K15" s="28">
        <v>735.58353</v>
      </c>
      <c r="L15" s="28">
        <v>759.68019000000004</v>
      </c>
      <c r="M15" s="28">
        <v>890.86185999999998</v>
      </c>
      <c r="N15" s="28">
        <v>972.93353000000002</v>
      </c>
      <c r="O15" s="28">
        <v>1146.86186</v>
      </c>
      <c r="P15" s="28">
        <v>1272.1952000000001</v>
      </c>
      <c r="Q15" s="28">
        <v>1349.52853</v>
      </c>
      <c r="R15" s="28">
        <v>1429.52853</v>
      </c>
      <c r="S15" s="28">
        <v>1509.52853</v>
      </c>
      <c r="T15" s="28">
        <v>1589.52853</v>
      </c>
      <c r="U15" s="28">
        <v>1669.52853</v>
      </c>
      <c r="V15" s="28">
        <v>1869.52853</v>
      </c>
      <c r="W15" s="28">
        <v>2069.52853</v>
      </c>
      <c r="X15" s="28">
        <v>2245.52853</v>
      </c>
      <c r="Y15" s="28">
        <v>2434.86186</v>
      </c>
      <c r="Z15" s="28">
        <v>2434.86186</v>
      </c>
      <c r="AA15" s="28">
        <v>2434.86186</v>
      </c>
      <c r="AB15" s="28">
        <v>2434.86186</v>
      </c>
      <c r="AC15" s="28">
        <v>2434.86186</v>
      </c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1"/>
      <c r="AY15" s="1"/>
      <c r="AZ15" s="1"/>
      <c r="BA15" s="1"/>
      <c r="BB15" s="1"/>
    </row>
    <row r="16" spans="1:54" x14ac:dyDescent="0.2">
      <c r="A16" s="27" t="s">
        <v>3</v>
      </c>
      <c r="B16" s="28"/>
      <c r="C16" s="29"/>
      <c r="D16" s="28">
        <v>48</v>
      </c>
      <c r="E16" s="28">
        <v>152</v>
      </c>
      <c r="F16" s="28">
        <v>224</v>
      </c>
      <c r="G16" s="28">
        <v>312</v>
      </c>
      <c r="H16" s="28">
        <v>328</v>
      </c>
      <c r="I16" s="28">
        <v>428</v>
      </c>
      <c r="J16" s="28">
        <v>428</v>
      </c>
      <c r="K16" s="28">
        <v>460</v>
      </c>
      <c r="L16" s="28">
        <v>500</v>
      </c>
      <c r="M16" s="28">
        <v>636</v>
      </c>
      <c r="N16" s="28">
        <v>712</v>
      </c>
      <c r="O16" s="28">
        <v>876</v>
      </c>
      <c r="P16" s="28">
        <v>1004</v>
      </c>
      <c r="Q16" s="28">
        <v>1080</v>
      </c>
      <c r="R16" s="28">
        <v>1160</v>
      </c>
      <c r="S16" s="28">
        <v>1240</v>
      </c>
      <c r="T16" s="28">
        <v>1320</v>
      </c>
      <c r="U16" s="28">
        <v>1400</v>
      </c>
      <c r="V16" s="28">
        <v>1600</v>
      </c>
      <c r="W16" s="28">
        <v>1800</v>
      </c>
      <c r="X16" s="28">
        <v>1976</v>
      </c>
      <c r="Y16" s="28">
        <v>2164</v>
      </c>
      <c r="Z16" s="28">
        <v>2164</v>
      </c>
      <c r="AA16" s="28">
        <v>2164</v>
      </c>
      <c r="AB16" s="28">
        <v>2164</v>
      </c>
      <c r="AC16" s="28">
        <v>2164</v>
      </c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1"/>
      <c r="AY16" s="1"/>
      <c r="AZ16" s="1"/>
      <c r="BA16" s="1"/>
      <c r="BB16" s="1"/>
    </row>
    <row r="17" spans="1:54" s="13" customFormat="1" x14ac:dyDescent="0.2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13" customFormat="1" x14ac:dyDescent="0.2">
      <c r="A18" s="15" t="s">
        <v>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x14ac:dyDescent="0.2">
      <c r="A19" s="27" t="s">
        <v>1</v>
      </c>
      <c r="B19" s="28"/>
      <c r="C19" s="29"/>
      <c r="D19" s="28">
        <v>31.1</v>
      </c>
      <c r="E19" s="28">
        <v>45.333329999999997</v>
      </c>
      <c r="F19" s="28">
        <v>58.666670000000003</v>
      </c>
      <c r="G19" s="28">
        <v>58.666670000000003</v>
      </c>
      <c r="H19" s="28">
        <v>58.666670000000003</v>
      </c>
      <c r="I19" s="28">
        <v>58.666670000000003</v>
      </c>
      <c r="J19" s="28">
        <v>58.666670000000003</v>
      </c>
      <c r="K19" s="28">
        <v>98.471670000000003</v>
      </c>
      <c r="L19" s="28">
        <v>148.94333</v>
      </c>
      <c r="M19" s="28">
        <v>252.88665999999998</v>
      </c>
      <c r="N19" s="28">
        <v>274.60998999999998</v>
      </c>
      <c r="O19" s="28">
        <v>357.44001000000009</v>
      </c>
      <c r="P19" s="28">
        <v>448.16334000000006</v>
      </c>
      <c r="Q19" s="28">
        <v>528.16333999999995</v>
      </c>
      <c r="R19" s="28">
        <v>608.16333999999983</v>
      </c>
      <c r="S19" s="28">
        <v>688.16332999999986</v>
      </c>
      <c r="T19" s="28">
        <v>768.16332999999986</v>
      </c>
      <c r="U19" s="28">
        <v>848.16332999999986</v>
      </c>
      <c r="V19" s="28">
        <v>928.16332999999997</v>
      </c>
      <c r="W19" s="28">
        <v>1250.83</v>
      </c>
      <c r="X19" s="28">
        <v>1520.1633299999999</v>
      </c>
      <c r="Y19" s="28">
        <v>1685.4966599999998</v>
      </c>
      <c r="Z19" s="28">
        <v>1840.40833</v>
      </c>
      <c r="AA19" s="28">
        <v>2005.0883299999998</v>
      </c>
      <c r="AB19" s="28">
        <v>2116.4083300000002</v>
      </c>
      <c r="AC19" s="28">
        <v>2556.4083300000002</v>
      </c>
      <c r="AD19" s="28">
        <v>2974.7483299999999</v>
      </c>
      <c r="AE19" s="28">
        <v>3154.7483299999999</v>
      </c>
      <c r="AF19" s="28">
        <v>3421.3333299999999</v>
      </c>
      <c r="AG19" s="28">
        <v>3861.3333299999999</v>
      </c>
      <c r="AH19" s="28">
        <v>4037.3333299999999</v>
      </c>
      <c r="AI19" s="28">
        <v>4037.3333299999999</v>
      </c>
      <c r="AJ19" s="28">
        <v>4037.3333299999999</v>
      </c>
      <c r="AK19" s="28">
        <v>4037.3333299999999</v>
      </c>
      <c r="AL19" s="28">
        <v>4037.3333299999999</v>
      </c>
      <c r="AM19" s="28">
        <v>4037.3333299999999</v>
      </c>
      <c r="AN19" s="28">
        <v>4037.3333299999999</v>
      </c>
      <c r="AO19" s="28">
        <v>4037.3333299999999</v>
      </c>
      <c r="AP19" s="28">
        <v>4037.3333299999999</v>
      </c>
      <c r="AQ19" s="28">
        <v>4037.3333299999999</v>
      </c>
      <c r="AR19" s="28">
        <v>4037.3333299999999</v>
      </c>
      <c r="AS19" s="28">
        <v>4037.3333299999999</v>
      </c>
      <c r="AT19" s="28">
        <v>4037.3333299999999</v>
      </c>
      <c r="AU19" s="28">
        <v>4037.3333299999999</v>
      </c>
      <c r="AV19" s="28">
        <v>4037.3333299999999</v>
      </c>
      <c r="AW19" s="28">
        <v>4037.3333299999999</v>
      </c>
      <c r="AX19" s="1"/>
      <c r="AY19" s="1"/>
      <c r="AZ19" s="1"/>
      <c r="BA19" s="1"/>
      <c r="BB19" s="1"/>
    </row>
    <row r="20" spans="1:54" x14ac:dyDescent="0.2">
      <c r="A20" s="27" t="s">
        <v>2</v>
      </c>
      <c r="B20" s="28"/>
      <c r="C20" s="29"/>
      <c r="D20" s="28">
        <v>0</v>
      </c>
      <c r="E20" s="28">
        <v>26.66667</v>
      </c>
      <c r="F20" s="28">
        <v>53.333329999999997</v>
      </c>
      <c r="G20" s="28">
        <v>53.333329999999997</v>
      </c>
      <c r="H20" s="28">
        <v>53.333329999999997</v>
      </c>
      <c r="I20" s="28">
        <v>53.333329999999997</v>
      </c>
      <c r="J20" s="28">
        <v>53.333329999999997</v>
      </c>
      <c r="K20" s="28">
        <v>53.333329999999997</v>
      </c>
      <c r="L20" s="28">
        <v>108.54834</v>
      </c>
      <c r="M20" s="28">
        <v>124.75667</v>
      </c>
      <c r="N20" s="28">
        <v>163.80667</v>
      </c>
      <c r="O20" s="28">
        <v>219.68</v>
      </c>
      <c r="P20" s="28">
        <v>275.04667000000001</v>
      </c>
      <c r="Q20" s="28">
        <v>384.25666999999999</v>
      </c>
      <c r="R20" s="28">
        <v>464.22</v>
      </c>
      <c r="S20" s="28">
        <v>544.22</v>
      </c>
      <c r="T20" s="28">
        <v>626.15666999999996</v>
      </c>
      <c r="U20" s="28">
        <v>700.18667000000005</v>
      </c>
      <c r="V20" s="28">
        <v>789.62</v>
      </c>
      <c r="W20" s="28">
        <v>862.38</v>
      </c>
      <c r="X20" s="28">
        <v>944.10333000000003</v>
      </c>
      <c r="Y20" s="28">
        <v>1071.06333</v>
      </c>
      <c r="Z20" s="28">
        <v>1432.38</v>
      </c>
      <c r="AA20" s="28">
        <v>1632.38</v>
      </c>
      <c r="AB20" s="28">
        <v>1826.6883300000002</v>
      </c>
      <c r="AC20" s="28">
        <v>1953.7583300000001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1"/>
      <c r="AY20" s="1"/>
      <c r="AZ20" s="1"/>
      <c r="BA20" s="1"/>
      <c r="BB20" s="1"/>
    </row>
    <row r="21" spans="1:54" x14ac:dyDescent="0.2">
      <c r="A21" s="27" t="s">
        <v>3</v>
      </c>
      <c r="B21" s="28"/>
      <c r="C21" s="29"/>
      <c r="D21" s="28">
        <v>0</v>
      </c>
      <c r="E21" s="28">
        <v>20</v>
      </c>
      <c r="F21" s="28">
        <v>40</v>
      </c>
      <c r="G21" s="28">
        <v>40</v>
      </c>
      <c r="H21" s="28">
        <v>40</v>
      </c>
      <c r="I21" s="28">
        <v>40</v>
      </c>
      <c r="J21" s="28">
        <v>40</v>
      </c>
      <c r="K21" s="28">
        <v>40</v>
      </c>
      <c r="L21" s="28">
        <v>104</v>
      </c>
      <c r="M21" s="28">
        <v>128</v>
      </c>
      <c r="N21" s="28">
        <v>160</v>
      </c>
      <c r="O21" s="28">
        <v>218</v>
      </c>
      <c r="P21" s="28">
        <v>278</v>
      </c>
      <c r="Q21" s="28">
        <v>386</v>
      </c>
      <c r="R21" s="28">
        <v>466</v>
      </c>
      <c r="S21" s="28">
        <v>546</v>
      </c>
      <c r="T21" s="28">
        <v>626</v>
      </c>
      <c r="U21" s="28">
        <v>706</v>
      </c>
      <c r="V21" s="28">
        <v>788</v>
      </c>
      <c r="W21" s="28">
        <v>866</v>
      </c>
      <c r="X21" s="28">
        <v>946</v>
      </c>
      <c r="Y21" s="28">
        <v>1082</v>
      </c>
      <c r="Z21" s="28">
        <v>1435</v>
      </c>
      <c r="AA21" s="28">
        <v>1628</v>
      </c>
      <c r="AB21" s="28">
        <v>1784</v>
      </c>
      <c r="AC21" s="28">
        <v>1880</v>
      </c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1"/>
      <c r="AY21" s="1"/>
      <c r="AZ21" s="1"/>
      <c r="BA21" s="1"/>
      <c r="BB21" s="1"/>
    </row>
    <row r="22" spans="1:54" s="13" customFormat="1" x14ac:dyDescent="0.2">
      <c r="A22" s="2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1:54" s="13" customFormat="1" x14ac:dyDescent="0.2">
      <c r="A23" s="15" t="s">
        <v>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x14ac:dyDescent="0.2">
      <c r="A24" s="25" t="s">
        <v>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1264</v>
      </c>
      <c r="AL24" s="1">
        <v>1312</v>
      </c>
      <c r="AM24" s="1">
        <v>1448</v>
      </c>
      <c r="AN24" s="1">
        <v>1648</v>
      </c>
      <c r="AO24" s="1">
        <v>1848</v>
      </c>
      <c r="AP24" s="1">
        <v>2048</v>
      </c>
      <c r="AQ24" s="1">
        <v>2248</v>
      </c>
      <c r="AR24" s="1">
        <v>2448</v>
      </c>
      <c r="AS24" s="1">
        <v>2648</v>
      </c>
      <c r="AT24" s="1">
        <v>2856</v>
      </c>
      <c r="AU24" s="1">
        <v>2864</v>
      </c>
      <c r="AV24" s="1">
        <v>2864</v>
      </c>
      <c r="AW24" s="1">
        <v>2864</v>
      </c>
      <c r="AX24" s="1"/>
      <c r="AY24" s="1"/>
      <c r="AZ24" s="1"/>
      <c r="BA24" s="1"/>
      <c r="BB24" s="1"/>
    </row>
    <row r="25" spans="1:54" x14ac:dyDescent="0.2">
      <c r="A25" s="25" t="s">
        <v>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/>
      <c r="AY25" s="1"/>
      <c r="AZ25" s="1"/>
      <c r="BA25" s="1"/>
      <c r="BB25" s="1"/>
    </row>
    <row r="26" spans="1:54" x14ac:dyDescent="0.2">
      <c r="A26" s="25" t="s">
        <v>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253.09</v>
      </c>
      <c r="AY26" s="1">
        <v>253.09</v>
      </c>
      <c r="AZ26" s="1">
        <v>253.09</v>
      </c>
      <c r="BA26" s="1">
        <v>253.09</v>
      </c>
      <c r="BB26" s="1">
        <v>57.94</v>
      </c>
    </row>
    <row r="27" spans="1:54" x14ac:dyDescent="0.2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s="13" customFormat="1" x14ac:dyDescent="0.2">
      <c r="A28" s="16" t="s">
        <v>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s="4" customFormat="1" x14ac:dyDescent="0.2">
      <c r="A29" s="17" t="s">
        <v>8</v>
      </c>
      <c r="B29" s="19">
        <v>1</v>
      </c>
      <c r="C29" s="19">
        <v>2</v>
      </c>
      <c r="D29" s="19">
        <v>3</v>
      </c>
      <c r="E29" s="19">
        <v>4</v>
      </c>
      <c r="F29" s="19">
        <v>5</v>
      </c>
      <c r="G29" s="19">
        <v>6</v>
      </c>
      <c r="H29" s="19">
        <v>7</v>
      </c>
      <c r="I29" s="19">
        <v>8</v>
      </c>
      <c r="J29" s="19">
        <v>9</v>
      </c>
      <c r="K29" s="19">
        <v>10</v>
      </c>
      <c r="L29" s="19">
        <v>11</v>
      </c>
      <c r="M29" s="19">
        <v>12</v>
      </c>
      <c r="N29" s="19">
        <v>13</v>
      </c>
      <c r="O29" s="19">
        <v>14</v>
      </c>
      <c r="P29" s="19">
        <v>15</v>
      </c>
      <c r="Q29" s="19">
        <v>16</v>
      </c>
      <c r="R29" s="19">
        <v>17</v>
      </c>
      <c r="S29" s="19">
        <v>18</v>
      </c>
      <c r="T29" s="19">
        <v>19</v>
      </c>
      <c r="U29" s="19">
        <v>20</v>
      </c>
      <c r="V29" s="19">
        <v>21</v>
      </c>
      <c r="W29" s="19">
        <v>22</v>
      </c>
      <c r="X29" s="19">
        <v>23</v>
      </c>
      <c r="Y29" s="19">
        <v>24</v>
      </c>
      <c r="Z29" s="19">
        <v>25</v>
      </c>
      <c r="AA29" s="19">
        <v>26</v>
      </c>
      <c r="AB29" s="19">
        <v>27</v>
      </c>
      <c r="AC29" s="19">
        <v>28</v>
      </c>
      <c r="AD29" s="19">
        <v>29</v>
      </c>
      <c r="AE29" s="19">
        <v>30</v>
      </c>
      <c r="AF29" s="19">
        <v>31</v>
      </c>
      <c r="AG29" s="19">
        <v>32</v>
      </c>
      <c r="AH29" s="19">
        <v>33</v>
      </c>
      <c r="AI29" s="19">
        <v>34</v>
      </c>
      <c r="AJ29" s="19">
        <v>35</v>
      </c>
      <c r="AK29" s="19">
        <v>36</v>
      </c>
      <c r="AL29" s="19">
        <v>37</v>
      </c>
      <c r="AM29" s="19">
        <v>38</v>
      </c>
      <c r="AN29" s="19">
        <v>39</v>
      </c>
      <c r="AO29" s="19">
        <v>40</v>
      </c>
      <c r="AP29" s="19">
        <v>41</v>
      </c>
      <c r="AQ29" s="19">
        <v>42</v>
      </c>
      <c r="AR29" s="19">
        <v>43</v>
      </c>
      <c r="AS29" s="19">
        <v>44</v>
      </c>
      <c r="AT29" s="19">
        <v>45</v>
      </c>
      <c r="AU29" s="19">
        <v>46</v>
      </c>
      <c r="AV29" s="19">
        <v>47</v>
      </c>
      <c r="AW29" s="19">
        <v>48</v>
      </c>
      <c r="AX29" s="19">
        <v>49</v>
      </c>
      <c r="AY29" s="19">
        <v>50</v>
      </c>
      <c r="AZ29" s="19">
        <v>51</v>
      </c>
      <c r="BA29" s="19">
        <v>52</v>
      </c>
      <c r="BB29" s="19">
        <v>53</v>
      </c>
    </row>
    <row r="30" spans="1:54" x14ac:dyDescent="0.2">
      <c r="A30" s="18" t="s">
        <v>1</v>
      </c>
      <c r="B30" s="8">
        <f t="shared" ref="B30:AW30" si="0">B4+B9+B14+B19+B24</f>
        <v>364</v>
      </c>
      <c r="C30" s="8">
        <f t="shared" si="0"/>
        <v>596</v>
      </c>
      <c r="D30" s="8">
        <f t="shared" si="0"/>
        <v>931.1</v>
      </c>
      <c r="E30" s="8">
        <f t="shared" si="0"/>
        <v>1248</v>
      </c>
      <c r="F30" s="8">
        <f t="shared" si="0"/>
        <v>1564.0000400000001</v>
      </c>
      <c r="G30" s="8">
        <f t="shared" si="0"/>
        <v>1816.00008</v>
      </c>
      <c r="H30" s="8">
        <f t="shared" si="0"/>
        <v>2036.0001000000002</v>
      </c>
      <c r="I30" s="8">
        <f t="shared" si="0"/>
        <v>2256.0001699999998</v>
      </c>
      <c r="J30" s="8">
        <f t="shared" si="0"/>
        <v>2450.6668600000003</v>
      </c>
      <c r="K30" s="8">
        <f t="shared" si="0"/>
        <v>2812.0001899999997</v>
      </c>
      <c r="L30" s="8">
        <f t="shared" si="0"/>
        <v>3162.4718499999999</v>
      </c>
      <c r="M30" s="8">
        <f t="shared" si="0"/>
        <v>3473.08185</v>
      </c>
      <c r="N30" s="8">
        <f t="shared" si="0"/>
        <v>3634.8051799999998</v>
      </c>
      <c r="O30" s="8">
        <f t="shared" si="0"/>
        <v>3953.6352000000002</v>
      </c>
      <c r="P30" s="8">
        <f t="shared" si="0"/>
        <v>4176.3585299999995</v>
      </c>
      <c r="Q30" s="8">
        <f t="shared" si="0"/>
        <v>4356.3585299999995</v>
      </c>
      <c r="R30" s="8">
        <f t="shared" si="0"/>
        <v>4536.3585299999995</v>
      </c>
      <c r="S30" s="8">
        <f t="shared" si="0"/>
        <v>4796.3585199999998</v>
      </c>
      <c r="T30" s="8">
        <f t="shared" si="0"/>
        <v>5096.3585199999998</v>
      </c>
      <c r="U30" s="8">
        <f t="shared" si="0"/>
        <v>5396.3585199999998</v>
      </c>
      <c r="V30" s="8">
        <f t="shared" si="0"/>
        <v>5648.3585200000007</v>
      </c>
      <c r="W30" s="8">
        <f t="shared" si="0"/>
        <v>6017.6918599999999</v>
      </c>
      <c r="X30" s="8">
        <f t="shared" si="0"/>
        <v>6307.0251900000003</v>
      </c>
      <c r="Y30" s="8">
        <f t="shared" si="0"/>
        <v>6492.3585199999998</v>
      </c>
      <c r="Z30" s="8">
        <f t="shared" si="0"/>
        <v>6667.2701900000002</v>
      </c>
      <c r="AA30" s="8">
        <f t="shared" si="0"/>
        <v>6851.9501899999996</v>
      </c>
      <c r="AB30" s="8">
        <f t="shared" si="0"/>
        <v>6983.2701900000002</v>
      </c>
      <c r="AC30" s="8">
        <f t="shared" si="0"/>
        <v>7443.2701900000002</v>
      </c>
      <c r="AD30" s="8">
        <f t="shared" si="0"/>
        <v>7881.6101899999994</v>
      </c>
      <c r="AE30" s="8">
        <f t="shared" si="0"/>
        <v>8081.6101899999994</v>
      </c>
      <c r="AF30" s="8">
        <f t="shared" si="0"/>
        <v>8368.1951900000004</v>
      </c>
      <c r="AG30" s="8">
        <f t="shared" si="0"/>
        <v>8828.1951900000004</v>
      </c>
      <c r="AH30" s="8">
        <f t="shared" si="0"/>
        <v>9024.1951900000004</v>
      </c>
      <c r="AI30" s="8">
        <f t="shared" si="0"/>
        <v>9044.1951900000004</v>
      </c>
      <c r="AJ30" s="8">
        <f t="shared" si="0"/>
        <v>9064.1951900000004</v>
      </c>
      <c r="AK30" s="8">
        <f t="shared" si="0"/>
        <v>10348.19519</v>
      </c>
      <c r="AL30" s="8">
        <f t="shared" si="0"/>
        <v>10416.19519</v>
      </c>
      <c r="AM30" s="8">
        <f t="shared" si="0"/>
        <v>10572.19519</v>
      </c>
      <c r="AN30" s="8">
        <f t="shared" si="0"/>
        <v>10792.19519</v>
      </c>
      <c r="AO30" s="8">
        <f t="shared" si="0"/>
        <v>11012.19519</v>
      </c>
      <c r="AP30" s="8">
        <f t="shared" si="0"/>
        <v>11232.19519</v>
      </c>
      <c r="AQ30" s="8">
        <f t="shared" si="0"/>
        <v>11452.19519</v>
      </c>
      <c r="AR30" s="8">
        <f t="shared" si="0"/>
        <v>11672.19519</v>
      </c>
      <c r="AS30" s="8">
        <f t="shared" si="0"/>
        <v>11892.19519</v>
      </c>
      <c r="AT30" s="8">
        <f t="shared" si="0"/>
        <v>12120.19519</v>
      </c>
      <c r="AU30" s="8">
        <f t="shared" si="0"/>
        <v>12148.19519</v>
      </c>
      <c r="AV30" s="8">
        <f t="shared" si="0"/>
        <v>12148.19519</v>
      </c>
      <c r="AW30" s="8">
        <f t="shared" si="0"/>
        <v>12148.19519</v>
      </c>
      <c r="AX30" s="9"/>
      <c r="AY30" s="9"/>
      <c r="AZ30" s="9"/>
      <c r="BA30" s="9"/>
      <c r="BB30" s="9"/>
    </row>
    <row r="31" spans="1:54" x14ac:dyDescent="0.2">
      <c r="A31" s="18" t="s">
        <v>2</v>
      </c>
      <c r="B31" s="9">
        <f t="shared" ref="B31:AC31" si="1">B5+B10+B15+B20+B25</f>
        <v>311.98</v>
      </c>
      <c r="C31" s="9">
        <f t="shared" si="1"/>
        <v>596</v>
      </c>
      <c r="D31" s="9">
        <f t="shared" si="1"/>
        <v>775.55332999999996</v>
      </c>
      <c r="E31" s="9">
        <f t="shared" si="1"/>
        <v>1001.77667</v>
      </c>
      <c r="F31" s="9">
        <f t="shared" si="1"/>
        <v>1249.3333299999999</v>
      </c>
      <c r="G31" s="9">
        <f t="shared" si="1"/>
        <v>1489.6133299999999</v>
      </c>
      <c r="H31" s="9">
        <f t="shared" si="1"/>
        <v>1650.0949899999998</v>
      </c>
      <c r="I31" s="9">
        <f t="shared" si="1"/>
        <v>2214.4135199999996</v>
      </c>
      <c r="J31" s="9">
        <f t="shared" si="1"/>
        <v>2336.0718499999998</v>
      </c>
      <c r="K31" s="9">
        <f t="shared" si="1"/>
        <v>2484.9168599999998</v>
      </c>
      <c r="L31" s="9">
        <f t="shared" si="1"/>
        <v>2713.02853</v>
      </c>
      <c r="M31" s="9">
        <f t="shared" si="1"/>
        <v>2952.4185300000004</v>
      </c>
      <c r="N31" s="9">
        <f t="shared" si="1"/>
        <v>3108.0852</v>
      </c>
      <c r="O31" s="9">
        <f t="shared" si="1"/>
        <v>3455.34186</v>
      </c>
      <c r="P31" s="9">
        <f t="shared" si="1"/>
        <v>3727.5918700000002</v>
      </c>
      <c r="Q31" s="9">
        <f t="shared" si="1"/>
        <v>3945.7852000000003</v>
      </c>
      <c r="R31" s="9">
        <f t="shared" si="1"/>
        <v>4125.7485299999998</v>
      </c>
      <c r="S31" s="9">
        <f t="shared" si="1"/>
        <v>4305.7485299999998</v>
      </c>
      <c r="T31" s="9">
        <f t="shared" si="1"/>
        <v>4487.6851999999999</v>
      </c>
      <c r="U31" s="9">
        <f t="shared" si="1"/>
        <v>4661.7152000000006</v>
      </c>
      <c r="V31" s="9">
        <f t="shared" si="1"/>
        <v>4971.1485299999995</v>
      </c>
      <c r="W31" s="9">
        <f t="shared" si="1"/>
        <v>5263.9085299999997</v>
      </c>
      <c r="X31" s="9">
        <f t="shared" si="1"/>
        <v>5541.6318599999995</v>
      </c>
      <c r="Y31" s="9">
        <f t="shared" si="1"/>
        <v>5877.9251899999999</v>
      </c>
      <c r="Z31" s="9">
        <f t="shared" si="1"/>
        <v>6259.2418600000001</v>
      </c>
      <c r="AA31" s="9">
        <f t="shared" si="1"/>
        <v>6479.2418600000001</v>
      </c>
      <c r="AB31" s="9">
        <f t="shared" si="1"/>
        <v>6693.5501899999999</v>
      </c>
      <c r="AC31" s="9">
        <f t="shared" si="1"/>
        <v>6840.6201899999996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54" x14ac:dyDescent="0.2">
      <c r="A32" s="23" t="s">
        <v>3</v>
      </c>
      <c r="B32" s="24">
        <f t="shared" ref="B32:AC32" si="2">B6+B11+B16+B21+B26</f>
        <v>364</v>
      </c>
      <c r="C32" s="24">
        <f t="shared" si="2"/>
        <v>564</v>
      </c>
      <c r="D32" s="24">
        <f t="shared" si="2"/>
        <v>740</v>
      </c>
      <c r="E32" s="24">
        <f t="shared" si="2"/>
        <v>964</v>
      </c>
      <c r="F32" s="24">
        <f t="shared" si="2"/>
        <v>1204</v>
      </c>
      <c r="G32" s="24">
        <f t="shared" si="2"/>
        <v>1448</v>
      </c>
      <c r="H32" s="24">
        <f t="shared" si="2"/>
        <v>1564</v>
      </c>
      <c r="I32" s="24">
        <f t="shared" si="2"/>
        <v>1804</v>
      </c>
      <c r="J32" s="24">
        <f t="shared" si="2"/>
        <v>1952</v>
      </c>
      <c r="K32" s="24">
        <f t="shared" si="2"/>
        <v>2128</v>
      </c>
      <c r="L32" s="24">
        <f t="shared" si="2"/>
        <v>2376</v>
      </c>
      <c r="M32" s="24">
        <f t="shared" si="2"/>
        <v>2628</v>
      </c>
      <c r="N32" s="24">
        <f t="shared" si="2"/>
        <v>2768</v>
      </c>
      <c r="O32" s="24">
        <f t="shared" si="2"/>
        <v>3114</v>
      </c>
      <c r="P32" s="24">
        <f t="shared" si="2"/>
        <v>3390</v>
      </c>
      <c r="Q32" s="24">
        <f t="shared" si="2"/>
        <v>3606</v>
      </c>
      <c r="R32" s="24">
        <f t="shared" si="2"/>
        <v>3786</v>
      </c>
      <c r="S32" s="24">
        <f t="shared" si="2"/>
        <v>3966</v>
      </c>
      <c r="T32" s="24">
        <f t="shared" si="2"/>
        <v>4142</v>
      </c>
      <c r="U32" s="24">
        <f t="shared" si="2"/>
        <v>4322</v>
      </c>
      <c r="V32" s="24">
        <f t="shared" si="2"/>
        <v>4624</v>
      </c>
      <c r="W32" s="24">
        <f t="shared" si="2"/>
        <v>4922</v>
      </c>
      <c r="X32" s="24">
        <f t="shared" si="2"/>
        <v>5198</v>
      </c>
      <c r="Y32" s="24">
        <f t="shared" si="2"/>
        <v>5542</v>
      </c>
      <c r="Z32" s="24">
        <f t="shared" si="2"/>
        <v>5915</v>
      </c>
      <c r="AA32" s="24">
        <f t="shared" si="2"/>
        <v>6128</v>
      </c>
      <c r="AB32" s="24">
        <f t="shared" si="2"/>
        <v>6304</v>
      </c>
      <c r="AC32" s="24">
        <f t="shared" si="2"/>
        <v>6420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 spans="1:55" x14ac:dyDescent="0.2">
      <c r="A33" s="18" t="s">
        <v>11</v>
      </c>
      <c r="B33" s="9">
        <f>B31-B32</f>
        <v>-52.019999999999982</v>
      </c>
      <c r="C33" s="9">
        <f t="shared" ref="C33:AC33" si="3">C31-C32</f>
        <v>32</v>
      </c>
      <c r="D33" s="9">
        <f t="shared" si="3"/>
        <v>35.55332999999996</v>
      </c>
      <c r="E33" s="9">
        <f t="shared" si="3"/>
        <v>37.776669999999967</v>
      </c>
      <c r="F33" s="9">
        <f t="shared" si="3"/>
        <v>45.333329999999933</v>
      </c>
      <c r="G33" s="9">
        <f t="shared" si="3"/>
        <v>41.613329999999905</v>
      </c>
      <c r="H33" s="9">
        <f t="shared" si="3"/>
        <v>86.094989999999825</v>
      </c>
      <c r="I33" s="9">
        <f t="shared" si="3"/>
        <v>410.41351999999961</v>
      </c>
      <c r="J33" s="9">
        <f t="shared" si="3"/>
        <v>384.07184999999981</v>
      </c>
      <c r="K33" s="9">
        <f t="shared" si="3"/>
        <v>356.91685999999982</v>
      </c>
      <c r="L33" s="9">
        <f t="shared" si="3"/>
        <v>337.02853000000005</v>
      </c>
      <c r="M33" s="9">
        <f t="shared" si="3"/>
        <v>324.41853000000037</v>
      </c>
      <c r="N33" s="9">
        <f t="shared" si="3"/>
        <v>340.08519999999999</v>
      </c>
      <c r="O33" s="9">
        <f t="shared" si="3"/>
        <v>341.34186</v>
      </c>
      <c r="P33" s="9">
        <f t="shared" si="3"/>
        <v>337.5918700000002</v>
      </c>
      <c r="Q33" s="9">
        <f t="shared" si="3"/>
        <v>339.78520000000026</v>
      </c>
      <c r="R33" s="9">
        <f t="shared" si="3"/>
        <v>339.74852999999985</v>
      </c>
      <c r="S33" s="9">
        <f t="shared" si="3"/>
        <v>339.74852999999985</v>
      </c>
      <c r="T33" s="9">
        <f t="shared" si="3"/>
        <v>345.6851999999999</v>
      </c>
      <c r="U33" s="9">
        <f t="shared" si="3"/>
        <v>339.71520000000055</v>
      </c>
      <c r="V33" s="9">
        <f t="shared" si="3"/>
        <v>347.14852999999948</v>
      </c>
      <c r="W33" s="9">
        <f t="shared" si="3"/>
        <v>341.9085299999997</v>
      </c>
      <c r="X33" s="9">
        <f t="shared" si="3"/>
        <v>343.63185999999951</v>
      </c>
      <c r="Y33" s="9">
        <f t="shared" si="3"/>
        <v>335.92518999999993</v>
      </c>
      <c r="Z33" s="9">
        <f t="shared" si="3"/>
        <v>344.24186000000009</v>
      </c>
      <c r="AA33" s="9">
        <f t="shared" si="3"/>
        <v>351.24186000000009</v>
      </c>
      <c r="AB33" s="9">
        <f t="shared" si="3"/>
        <v>389.55018999999993</v>
      </c>
      <c r="AC33" s="9">
        <f t="shared" si="3"/>
        <v>420.62018999999964</v>
      </c>
      <c r="AD33" s="20"/>
      <c r="AE33" s="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</row>
    <row r="34" spans="1:55" x14ac:dyDescent="0.2">
      <c r="A34" s="18" t="s">
        <v>12</v>
      </c>
      <c r="B34" s="9">
        <f>B31-B30</f>
        <v>-52.019999999999982</v>
      </c>
      <c r="C34" s="9">
        <f t="shared" ref="C34:AC34" si="4">C31-C30</f>
        <v>0</v>
      </c>
      <c r="D34" s="9">
        <f t="shared" si="4"/>
        <v>-155.54667000000006</v>
      </c>
      <c r="E34" s="9">
        <f t="shared" si="4"/>
        <v>-246.22333000000003</v>
      </c>
      <c r="F34" s="9">
        <f t="shared" si="4"/>
        <v>-314.66671000000019</v>
      </c>
      <c r="G34" s="9">
        <f t="shared" si="4"/>
        <v>-326.38675000000012</v>
      </c>
      <c r="H34" s="9">
        <f t="shared" si="4"/>
        <v>-385.90511000000038</v>
      </c>
      <c r="I34" s="9">
        <f t="shared" si="4"/>
        <v>-41.586650000000191</v>
      </c>
      <c r="J34" s="9">
        <f t="shared" si="4"/>
        <v>-114.59501000000046</v>
      </c>
      <c r="K34" s="9">
        <f t="shared" si="4"/>
        <v>-327.08332999999993</v>
      </c>
      <c r="L34" s="9">
        <f t="shared" si="4"/>
        <v>-449.44331999999986</v>
      </c>
      <c r="M34" s="9">
        <f t="shared" si="4"/>
        <v>-520.66331999999966</v>
      </c>
      <c r="N34" s="9">
        <f t="shared" si="4"/>
        <v>-526.71997999999985</v>
      </c>
      <c r="O34" s="9">
        <f t="shared" si="4"/>
        <v>-498.29334000000017</v>
      </c>
      <c r="P34" s="9">
        <f t="shared" si="4"/>
        <v>-448.76665999999932</v>
      </c>
      <c r="Q34" s="9">
        <f t="shared" si="4"/>
        <v>-410.57332999999926</v>
      </c>
      <c r="R34" s="9">
        <f t="shared" si="4"/>
        <v>-410.60999999999967</v>
      </c>
      <c r="S34" s="9">
        <f t="shared" si="4"/>
        <v>-490.60998999999993</v>
      </c>
      <c r="T34" s="9">
        <f t="shared" si="4"/>
        <v>-608.67331999999988</v>
      </c>
      <c r="U34" s="9">
        <f t="shared" si="4"/>
        <v>-734.64331999999922</v>
      </c>
      <c r="V34" s="9">
        <f t="shared" si="4"/>
        <v>-677.2099900000012</v>
      </c>
      <c r="W34" s="9">
        <f t="shared" si="4"/>
        <v>-753.78333000000021</v>
      </c>
      <c r="X34" s="9">
        <f t="shared" si="4"/>
        <v>-765.39333000000079</v>
      </c>
      <c r="Y34" s="9">
        <f t="shared" si="4"/>
        <v>-614.43332999999984</v>
      </c>
      <c r="Z34" s="9">
        <f t="shared" si="4"/>
        <v>-408.0283300000001</v>
      </c>
      <c r="AA34" s="9">
        <f t="shared" si="4"/>
        <v>-372.70832999999948</v>
      </c>
      <c r="AB34" s="9">
        <f t="shared" si="4"/>
        <v>-289.72000000000025</v>
      </c>
      <c r="AC34" s="9">
        <f t="shared" si="4"/>
        <v>-602.65000000000055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spans="1:55" x14ac:dyDescent="0.2">
      <c r="A35" s="18" t="s">
        <v>10</v>
      </c>
      <c r="B35" s="20">
        <f t="shared" ref="B35:AC35" si="5">B31/B30</f>
        <v>0.85708791208791213</v>
      </c>
      <c r="C35" s="20">
        <f t="shared" si="5"/>
        <v>1</v>
      </c>
      <c r="D35" s="20">
        <f t="shared" si="5"/>
        <v>0.83294311029964552</v>
      </c>
      <c r="E35" s="20">
        <f t="shared" si="5"/>
        <v>0.80270566506410257</v>
      </c>
      <c r="F35" s="20">
        <f t="shared" si="5"/>
        <v>0.79880645655226445</v>
      </c>
      <c r="G35" s="20">
        <f t="shared" si="5"/>
        <v>0.82027162135367304</v>
      </c>
      <c r="H35" s="20">
        <f t="shared" si="5"/>
        <v>0.8104591890737135</v>
      </c>
      <c r="I35" s="20">
        <f t="shared" si="5"/>
        <v>0.98156620263020633</v>
      </c>
      <c r="J35" s="20">
        <f t="shared" si="5"/>
        <v>0.95323925423302924</v>
      </c>
      <c r="K35" s="20">
        <f t="shared" si="5"/>
        <v>0.8836830341750439</v>
      </c>
      <c r="L35" s="20">
        <f t="shared" si="5"/>
        <v>0.85788227016155105</v>
      </c>
      <c r="M35" s="20">
        <f t="shared" si="5"/>
        <v>0.85008607844931738</v>
      </c>
      <c r="N35" s="20">
        <f t="shared" si="5"/>
        <v>0.85508990058168677</v>
      </c>
      <c r="O35" s="20">
        <f t="shared" si="5"/>
        <v>0.87396577711570356</v>
      </c>
      <c r="P35" s="20">
        <f t="shared" si="5"/>
        <v>0.8925459448042169</v>
      </c>
      <c r="Q35" s="20">
        <f t="shared" si="5"/>
        <v>0.90575309006993066</v>
      </c>
      <c r="R35" s="20">
        <f t="shared" si="5"/>
        <v>0.9094846676503765</v>
      </c>
      <c r="S35" s="20">
        <f t="shared" si="5"/>
        <v>0.89771198546684117</v>
      </c>
      <c r="T35" s="20">
        <f t="shared" si="5"/>
        <v>0.88056701317002328</v>
      </c>
      <c r="U35" s="20">
        <f t="shared" si="5"/>
        <v>0.86386313709934914</v>
      </c>
      <c r="V35" s="20">
        <f t="shared" si="5"/>
        <v>0.88010499198977876</v>
      </c>
      <c r="W35" s="20">
        <f t="shared" si="5"/>
        <v>0.87473879561523438</v>
      </c>
      <c r="X35" s="20">
        <f t="shared" si="5"/>
        <v>0.87864432011250604</v>
      </c>
      <c r="Y35" s="20">
        <f t="shared" si="5"/>
        <v>0.90536053606602118</v>
      </c>
      <c r="Z35" s="20">
        <f t="shared" si="5"/>
        <v>0.93880129072735241</v>
      </c>
      <c r="AA35" s="20">
        <f t="shared" si="5"/>
        <v>0.94560551088886424</v>
      </c>
      <c r="AB35" s="20">
        <f t="shared" si="5"/>
        <v>0.95851227403246153</v>
      </c>
      <c r="AC35" s="21">
        <f t="shared" si="5"/>
        <v>0.91903424373742904</v>
      </c>
      <c r="AD35" s="22">
        <v>0.91903400000000002</v>
      </c>
      <c r="AE35" s="22">
        <v>0.91903400000000002</v>
      </c>
      <c r="AF35" s="22">
        <v>0.91903400000000002</v>
      </c>
      <c r="AG35" s="22">
        <v>0.91903400000000002</v>
      </c>
      <c r="AH35" s="22">
        <v>0.91903400000000002</v>
      </c>
      <c r="AI35" s="22">
        <v>0.91903400000000002</v>
      </c>
      <c r="AJ35" s="22">
        <v>0.91903400000000002</v>
      </c>
      <c r="AK35" s="22">
        <v>0.91903400000000002</v>
      </c>
      <c r="AL35" s="22">
        <v>0.91903400000000002</v>
      </c>
      <c r="AM35" s="22">
        <v>0.91903400000000002</v>
      </c>
      <c r="AN35" s="22">
        <v>0.91903400000000002</v>
      </c>
      <c r="AO35" s="22">
        <v>0.91903400000000002</v>
      </c>
      <c r="AP35" s="22">
        <v>0.91903400000000002</v>
      </c>
      <c r="AQ35" s="22">
        <v>0.91903400000000002</v>
      </c>
      <c r="AR35" s="22">
        <v>0.91903400000000002</v>
      </c>
      <c r="AS35" s="22">
        <v>0.91903400000000002</v>
      </c>
      <c r="AT35" s="22">
        <v>0.91903400000000002</v>
      </c>
      <c r="AU35" s="22">
        <v>0.91903400000000002</v>
      </c>
      <c r="AV35" s="22">
        <v>0.91903400000000002</v>
      </c>
      <c r="AW35" s="22">
        <v>0.91903400000000002</v>
      </c>
      <c r="AX35" s="22">
        <v>0.91903400000000002</v>
      </c>
      <c r="AY35" s="22">
        <v>0.91903400000000002</v>
      </c>
      <c r="AZ35" s="22">
        <v>0.91903400000000002</v>
      </c>
      <c r="BA35" s="22">
        <v>0.91903400000000002</v>
      </c>
      <c r="BB35" s="22">
        <v>0.91903400000000002</v>
      </c>
      <c r="BC35" s="1"/>
    </row>
    <row r="36" spans="1:55" x14ac:dyDescent="0.2">
      <c r="A36" s="18" t="s">
        <v>13</v>
      </c>
      <c r="B36" s="20">
        <f t="shared" ref="B36:AC36" si="6">B31/B32</f>
        <v>0.85708791208791213</v>
      </c>
      <c r="C36" s="20">
        <f t="shared" si="6"/>
        <v>1.0567375886524824</v>
      </c>
      <c r="D36" s="20">
        <f t="shared" si="6"/>
        <v>1.0480450405405406</v>
      </c>
      <c r="E36" s="20">
        <f t="shared" si="6"/>
        <v>1.039187417012448</v>
      </c>
      <c r="F36" s="20">
        <f t="shared" si="6"/>
        <v>1.0376522674418605</v>
      </c>
      <c r="G36" s="20">
        <f t="shared" si="6"/>
        <v>1.0287384875690606</v>
      </c>
      <c r="H36" s="20">
        <f t="shared" si="6"/>
        <v>1.0550479475703323</v>
      </c>
      <c r="I36" s="20">
        <f t="shared" si="6"/>
        <v>1.227501951219512</v>
      </c>
      <c r="J36" s="20">
        <f t="shared" si="6"/>
        <v>1.1967581198770492</v>
      </c>
      <c r="K36" s="20">
        <f t="shared" si="6"/>
        <v>1.1677240883458646</v>
      </c>
      <c r="L36" s="20">
        <f t="shared" si="6"/>
        <v>1.1418470244107743</v>
      </c>
      <c r="M36" s="20">
        <f t="shared" si="6"/>
        <v>1.1234469292237443</v>
      </c>
      <c r="N36" s="20">
        <f t="shared" si="6"/>
        <v>1.1228631502890174</v>
      </c>
      <c r="O36" s="20">
        <f t="shared" si="6"/>
        <v>1.1096152408477842</v>
      </c>
      <c r="P36" s="20">
        <f t="shared" si="6"/>
        <v>1.0995846224188792</v>
      </c>
      <c r="Q36" s="20">
        <f t="shared" si="6"/>
        <v>1.0942277315585136</v>
      </c>
      <c r="R36" s="20">
        <f t="shared" si="6"/>
        <v>1.089738122028526</v>
      </c>
      <c r="S36" s="20">
        <f t="shared" si="6"/>
        <v>1.0856652874432677</v>
      </c>
      <c r="T36" s="20">
        <f t="shared" si="6"/>
        <v>1.0834585224529212</v>
      </c>
      <c r="U36" s="20">
        <f t="shared" si="6"/>
        <v>1.0786013882461825</v>
      </c>
      <c r="V36" s="20">
        <f t="shared" si="6"/>
        <v>1.0750753741349479</v>
      </c>
      <c r="W36" s="20">
        <f t="shared" si="6"/>
        <v>1.069465365704998</v>
      </c>
      <c r="X36" s="20">
        <f t="shared" si="6"/>
        <v>1.0661084763370525</v>
      </c>
      <c r="Y36" s="20">
        <f t="shared" si="6"/>
        <v>1.0606144334175387</v>
      </c>
      <c r="Z36" s="20">
        <f t="shared" si="6"/>
        <v>1.0581981166525782</v>
      </c>
      <c r="AA36" s="20">
        <f t="shared" si="6"/>
        <v>1.0573175359007834</v>
      </c>
      <c r="AB36" s="20">
        <f t="shared" si="6"/>
        <v>1.0617941291243655</v>
      </c>
      <c r="AC36" s="21">
        <f t="shared" si="6"/>
        <v>1.0655171635514018</v>
      </c>
      <c r="AD36" s="22">
        <v>1.065517</v>
      </c>
      <c r="AE36" s="22">
        <v>1.065517</v>
      </c>
      <c r="AF36" s="22">
        <v>1.065517</v>
      </c>
      <c r="AG36" s="22">
        <v>1.065517</v>
      </c>
      <c r="AH36" s="22">
        <v>1.065517</v>
      </c>
      <c r="AI36" s="22">
        <v>1.065517</v>
      </c>
      <c r="AJ36" s="22">
        <v>1.065517</v>
      </c>
      <c r="AK36" s="22">
        <v>1.065517</v>
      </c>
      <c r="AL36" s="22">
        <v>1.065517</v>
      </c>
      <c r="AM36" s="22">
        <v>1.065517</v>
      </c>
      <c r="AN36" s="22">
        <v>1.065517</v>
      </c>
      <c r="AO36" s="22">
        <v>1.065517</v>
      </c>
      <c r="AP36" s="22">
        <v>1.065517</v>
      </c>
      <c r="AQ36" s="22">
        <v>1.065517</v>
      </c>
      <c r="AR36" s="22">
        <v>1.065517</v>
      </c>
      <c r="AS36" s="22">
        <v>1.065517</v>
      </c>
      <c r="AT36" s="22">
        <v>1.065517</v>
      </c>
      <c r="AU36" s="22">
        <v>1.065517</v>
      </c>
      <c r="AV36" s="22">
        <v>1.065517</v>
      </c>
      <c r="AW36" s="22">
        <v>1.065517</v>
      </c>
      <c r="AX36" s="22">
        <v>1.065517</v>
      </c>
      <c r="AY36" s="22">
        <v>1.065517</v>
      </c>
      <c r="AZ36" s="22">
        <v>1.065517</v>
      </c>
      <c r="BA36" s="22">
        <v>1.065517</v>
      </c>
      <c r="BB36" s="22">
        <v>1.065517</v>
      </c>
      <c r="BC36" s="1"/>
    </row>
    <row r="37" spans="1:55" x14ac:dyDescent="0.2">
      <c r="A37" s="18" t="s">
        <v>19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>
        <v>6420</v>
      </c>
      <c r="AD37" s="10">
        <f t="shared" ref="AD37:AW37" si="7">AD30/AD36</f>
        <v>7396.9821129085685</v>
      </c>
      <c r="AE37" s="10">
        <f t="shared" si="7"/>
        <v>7584.6844208022949</v>
      </c>
      <c r="AF37" s="10">
        <f t="shared" si="7"/>
        <v>7853.6477503409142</v>
      </c>
      <c r="AG37" s="10">
        <f t="shared" si="7"/>
        <v>8285.3630584964849</v>
      </c>
      <c r="AH37" s="10">
        <f t="shared" si="7"/>
        <v>8469.3113202323384</v>
      </c>
      <c r="AI37" s="10">
        <f t="shared" si="7"/>
        <v>8488.0815510217108</v>
      </c>
      <c r="AJ37" s="10">
        <f t="shared" si="7"/>
        <v>8506.8517818110831</v>
      </c>
      <c r="AK37" s="10">
        <f t="shared" si="7"/>
        <v>9711.9005984888081</v>
      </c>
      <c r="AL37" s="10">
        <f t="shared" si="7"/>
        <v>9775.7193831726763</v>
      </c>
      <c r="AM37" s="10">
        <f t="shared" si="7"/>
        <v>9922.1271833297833</v>
      </c>
      <c r="AN37" s="10">
        <f t="shared" si="7"/>
        <v>10128.599722012881</v>
      </c>
      <c r="AO37" s="10">
        <f t="shared" si="7"/>
        <v>10335.072260695981</v>
      </c>
      <c r="AP37" s="10">
        <f t="shared" si="7"/>
        <v>10541.54479937908</v>
      </c>
      <c r="AQ37" s="10">
        <f t="shared" si="7"/>
        <v>10748.01733806218</v>
      </c>
      <c r="AR37" s="10">
        <f t="shared" si="7"/>
        <v>10954.48987674528</v>
      </c>
      <c r="AS37" s="10">
        <f t="shared" si="7"/>
        <v>11160.962415428379</v>
      </c>
      <c r="AT37" s="10">
        <f t="shared" si="7"/>
        <v>11374.943046427226</v>
      </c>
      <c r="AU37" s="10">
        <f t="shared" si="7"/>
        <v>11401.221369532348</v>
      </c>
      <c r="AV37" s="10">
        <f t="shared" si="7"/>
        <v>11401.221369532348</v>
      </c>
      <c r="AW37" s="10">
        <f t="shared" si="7"/>
        <v>11401.221369532348</v>
      </c>
      <c r="AX37" s="10">
        <f>(AX26/AX36)+AW37</f>
        <v>11638.749255056464</v>
      </c>
      <c r="AY37" s="10">
        <f>(AY26/AY36)+AX37</f>
        <v>11876.27714058058</v>
      </c>
      <c r="AZ37" s="10">
        <f>(AZ26/AZ36)+AY37</f>
        <v>12113.805026104696</v>
      </c>
      <c r="BA37" s="10">
        <f>(BA26/BA36)+AZ37</f>
        <v>12351.332911628811</v>
      </c>
      <c r="BB37" s="10">
        <f>(BB26/BB36)+BA37</f>
        <v>12405.710270225623</v>
      </c>
    </row>
    <row r="38" spans="1:55" x14ac:dyDescent="0.2">
      <c r="A38" s="23" t="s">
        <v>18</v>
      </c>
      <c r="B38" s="2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>
        <v>6840.62</v>
      </c>
      <c r="AD38" s="10">
        <f t="shared" ref="AD38:AW38" si="8">AD30/AD35</f>
        <v>8575.9723688133399</v>
      </c>
      <c r="AE38" s="10">
        <f t="shared" si="8"/>
        <v>8793.5921739565674</v>
      </c>
      <c r="AF38" s="10">
        <f t="shared" si="8"/>
        <v>9105.4250332414249</v>
      </c>
      <c r="AG38" s="10">
        <f t="shared" si="8"/>
        <v>9605.9505850708465</v>
      </c>
      <c r="AH38" s="10">
        <f t="shared" si="8"/>
        <v>9819.2179941112081</v>
      </c>
      <c r="AI38" s="10">
        <f t="shared" si="8"/>
        <v>9840.9799746255303</v>
      </c>
      <c r="AJ38" s="10">
        <f t="shared" si="8"/>
        <v>9862.7419551398543</v>
      </c>
      <c r="AK38" s="10">
        <f t="shared" si="8"/>
        <v>11259.861104159367</v>
      </c>
      <c r="AL38" s="10">
        <f t="shared" si="8"/>
        <v>11333.851837908065</v>
      </c>
      <c r="AM38" s="10">
        <f t="shared" si="8"/>
        <v>11503.595285919781</v>
      </c>
      <c r="AN38" s="10">
        <f t="shared" si="8"/>
        <v>11742.97707157733</v>
      </c>
      <c r="AO38" s="10">
        <f t="shared" si="8"/>
        <v>11982.35885723488</v>
      </c>
      <c r="AP38" s="10">
        <f t="shared" si="8"/>
        <v>12221.740642892428</v>
      </c>
      <c r="AQ38" s="10">
        <f t="shared" si="8"/>
        <v>12461.122428549977</v>
      </c>
      <c r="AR38" s="10">
        <f t="shared" si="8"/>
        <v>12700.504214207527</v>
      </c>
      <c r="AS38" s="10">
        <f t="shared" si="8"/>
        <v>12939.885999865075</v>
      </c>
      <c r="AT38" s="10">
        <f t="shared" si="8"/>
        <v>13187.972577728355</v>
      </c>
      <c r="AU38" s="10">
        <f t="shared" si="8"/>
        <v>13218.439350448405</v>
      </c>
      <c r="AV38" s="10">
        <f t="shared" si="8"/>
        <v>13218.439350448405</v>
      </c>
      <c r="AW38" s="10">
        <f t="shared" si="8"/>
        <v>13218.439350448405</v>
      </c>
      <c r="AX38" s="9"/>
      <c r="AY38" s="9"/>
      <c r="AZ38" s="9"/>
      <c r="BA38" s="9"/>
      <c r="BB38" s="9"/>
    </row>
    <row r="39" spans="1:55" x14ac:dyDescent="0.2">
      <c r="A39" s="31"/>
      <c r="B39" s="31"/>
    </row>
    <row r="40" spans="1:55" x14ac:dyDescent="0.2">
      <c r="A40" s="32" t="s">
        <v>14</v>
      </c>
      <c r="B40" s="33">
        <v>12148.2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Y40" s="4"/>
    </row>
    <row r="41" spans="1:55" x14ac:dyDescent="0.2">
      <c r="A41" s="32" t="s">
        <v>15</v>
      </c>
      <c r="B41" s="34">
        <f>12148.2-12405.69</f>
        <v>-257.48999999999978</v>
      </c>
    </row>
    <row r="42" spans="1:55" x14ac:dyDescent="0.2">
      <c r="A42" s="32"/>
      <c r="B42" s="34"/>
    </row>
    <row r="43" spans="1:55" x14ac:dyDescent="0.2">
      <c r="A43" s="32" t="s">
        <v>17</v>
      </c>
      <c r="B43" s="31">
        <f>48/AC35</f>
        <v>52.228739382766406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5" x14ac:dyDescent="0.2">
      <c r="A44" s="32" t="s">
        <v>16</v>
      </c>
      <c r="B44" s="31">
        <f>B40/AC36</f>
        <v>11401.224133743348</v>
      </c>
    </row>
    <row r="48" spans="1:55" x14ac:dyDescent="0.2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">
      <c r="K51" s="4"/>
    </row>
    <row r="52" spans="1:29" x14ac:dyDescent="0.2">
      <c r="K52" s="4"/>
    </row>
    <row r="53" spans="1:29" x14ac:dyDescent="0.2">
      <c r="E53" s="4"/>
      <c r="F53" s="4"/>
      <c r="K53" s="4"/>
    </row>
    <row r="54" spans="1:29" x14ac:dyDescent="0.2">
      <c r="D54" s="4"/>
      <c r="E54" s="5"/>
      <c r="K54" s="4"/>
    </row>
    <row r="55" spans="1:29" x14ac:dyDescent="0.2">
      <c r="D55" s="4"/>
      <c r="E55" s="5"/>
      <c r="K55" s="4"/>
    </row>
    <row r="56" spans="1:29" x14ac:dyDescent="0.2">
      <c r="A56" s="4"/>
      <c r="D56" s="4"/>
      <c r="E56" s="5"/>
      <c r="K56" s="4"/>
    </row>
    <row r="57" spans="1:29" x14ac:dyDescent="0.2">
      <c r="A57" s="4"/>
      <c r="D57" s="4"/>
      <c r="E57" s="5"/>
      <c r="K57" s="4"/>
    </row>
    <row r="58" spans="1:29" x14ac:dyDescent="0.2">
      <c r="D58" s="4"/>
      <c r="E58" s="5"/>
      <c r="K58" s="4"/>
    </row>
    <row r="59" spans="1:29" x14ac:dyDescent="0.2">
      <c r="K59" s="4"/>
    </row>
    <row r="60" spans="1:29" x14ac:dyDescent="0.2">
      <c r="K60" s="4"/>
    </row>
    <row r="61" spans="1:29" x14ac:dyDescent="0.2">
      <c r="K61" s="4"/>
    </row>
    <row r="62" spans="1:29" x14ac:dyDescent="0.2">
      <c r="K62" s="4"/>
    </row>
    <row r="63" spans="1:29" x14ac:dyDescent="0.2">
      <c r="K63" s="4"/>
    </row>
    <row r="64" spans="1:29" x14ac:dyDescent="0.2">
      <c r="K64" s="4"/>
    </row>
    <row r="65" spans="11:11" x14ac:dyDescent="0.2">
      <c r="K65" s="4"/>
    </row>
    <row r="66" spans="11:11" x14ac:dyDescent="0.2">
      <c r="K66" s="4"/>
    </row>
    <row r="67" spans="11:11" x14ac:dyDescent="0.2">
      <c r="K67" s="4"/>
    </row>
    <row r="68" spans="11:11" x14ac:dyDescent="0.2">
      <c r="K68" s="4"/>
    </row>
    <row r="69" spans="11:11" x14ac:dyDescent="0.2">
      <c r="K69" s="4"/>
    </row>
    <row r="70" spans="11:11" x14ac:dyDescent="0.2">
      <c r="K70" s="4"/>
    </row>
    <row r="71" spans="11:11" x14ac:dyDescent="0.2">
      <c r="K71" s="4"/>
    </row>
    <row r="72" spans="11:11" x14ac:dyDescent="0.2">
      <c r="K72" s="4"/>
    </row>
    <row r="73" spans="11:11" x14ac:dyDescent="0.2">
      <c r="K73" s="4"/>
    </row>
    <row r="74" spans="11:11" x14ac:dyDescent="0.2">
      <c r="K74" s="4"/>
    </row>
    <row r="75" spans="11:11" x14ac:dyDescent="0.2">
      <c r="K75" s="4"/>
    </row>
    <row r="76" spans="11:11" x14ac:dyDescent="0.2">
      <c r="K76" s="4"/>
    </row>
    <row r="94" spans="2:14" ht="12" customHeight="1" x14ac:dyDescent="0.2"/>
    <row r="95" spans="2:14" hidden="1" x14ac:dyDescent="0.2"/>
    <row r="96" spans="2:14" x14ac:dyDescent="0.2">
      <c r="B96" s="30" t="s">
        <v>20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2:14" ht="14.25" customHeight="1" x14ac:dyDescent="0.2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</sheetData>
  <mergeCells count="1">
    <mergeCell ref="B96:N9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EVM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ASHISAI</cp:lastModifiedBy>
  <dcterms:created xsi:type="dcterms:W3CDTF">2004-04-02T22:17:35Z</dcterms:created>
  <dcterms:modified xsi:type="dcterms:W3CDTF">2012-04-06T15:30:47Z</dcterms:modified>
</cp:coreProperties>
</file>