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/>
  <bookViews>
    <workbookView xWindow="0" yWindow="60" windowWidth="16380" windowHeight="8130" tabRatio="367" activeTab="2"/>
  </bookViews>
  <sheets>
    <sheet name="Risk List" sheetId="13" r:id="rId1"/>
    <sheet name="Risk Glossary" sheetId="15" r:id="rId2"/>
    <sheet name="Top 10 Risk" sheetId="17" r:id="rId3"/>
  </sheets>
  <definedNames>
    <definedName name="_xlnm._FilterDatabase" localSheetId="0" hidden="1">'Risk List'!$A$4:$W$33</definedName>
    <definedName name="_xlnm._FilterDatabase" localSheetId="2" hidden="1">'Top 10 Risk'!$A$4:$W$26</definedName>
    <definedName name="Author">"$#REF!.$#REF!$#REF!"</definedName>
    <definedName name="Course_Status" localSheetId="2">#REF!</definedName>
    <definedName name="Course_Status">#REF!</definedName>
    <definedName name="CRFixingList">"$#REF!.$B$1:$N$65536"</definedName>
    <definedName name="CRFixingList_20">"$#REF!.$B$1:$S$65536"</definedName>
    <definedName name="CRFixingList_4">"$#REF!.$B$1:$S$65536"</definedName>
    <definedName name="CRFixingList_6">"$#REF!.$B$1:$S$65536"</definedName>
    <definedName name="CRFixingList_8">"$#REF!.$B$1:$S$65536"</definedName>
    <definedName name="Department">"$#REF!.$#REF!$#REF!"</definedName>
    <definedName name="Excel_BuiltIn__FilterDatabase_18">'Risk Glossary'!$C$10:$D$77</definedName>
    <definedName name="Excel_BuiltIn__FilterDatabase_6">"$#REF!.$A$3:$E$28"</definedName>
    <definedName name="Excel_BuiltIn__FilterDatabase_8">"$#REF!.$A$9:$G$15"</definedName>
    <definedName name="Excel_BuiltIn_Print_Titles_4" localSheetId="2">#REF!</definedName>
    <definedName name="Excel_BuiltIn_Print_Titles_4">#REF!</definedName>
    <definedName name="Issue_Date">"$#REF!.$I$23"</definedName>
    <definedName name="None">'Risk Glossary'!$D$99</definedName>
    <definedName name="None_20">"$#REF!.$D$96"</definedName>
    <definedName name="None_4">"$#REF!.$D$96"</definedName>
    <definedName name="None_6">"$#REF!.$D$96"</definedName>
    <definedName name="None_8">"$#REF!.$D$96"</definedName>
    <definedName name="Probability">'Risk Glossary'!$C$51:$H$55</definedName>
    <definedName name="Probability_20">"$#REF!.$C$106:$H$110"</definedName>
    <definedName name="Probability_4">"$#REF!.$C$106:$H$110"</definedName>
    <definedName name="Probability_6">"$#REF!.$C$106:$H$110"</definedName>
    <definedName name="Probability_8">"$#REF!.$C$106:$H$110"</definedName>
    <definedName name="Project">"$#REF!.$I$21"</definedName>
    <definedName name="Projects">"$#REF!.$I$25"</definedName>
    <definedName name="RiskCategory">'Risk Glossary'!$C$5:$C$10</definedName>
    <definedName name="RiskCategory_20">"$#REF!.$C$5:$C$7"</definedName>
    <definedName name="RiskCategory_4">"$#REF!.$C$5:$C$7"</definedName>
    <definedName name="RiskCategory_6">"$#REF!.$C$5:$C$7"</definedName>
    <definedName name="RiskCategory_8">"$#REF!.$C$5:$C$7"</definedName>
    <definedName name="RiskConsequence">'Risk Glossary'!$C$41:$C$46</definedName>
    <definedName name="RiskProbability">'Risk Glossary'!$C$33:$C$37</definedName>
    <definedName name="RiskProbability_20">"$#REF!.$C$88:$C$92"</definedName>
    <definedName name="RiskProbability_4">"$#REF!.$C$88:$C$92"</definedName>
    <definedName name="RiskProbability_6">"$#REF!.$C$88:$C$92"</definedName>
    <definedName name="RiskProbability_8">"$#REF!.$C$88:$C$92"</definedName>
    <definedName name="RiskSource">'Risk Glossary'!$D$5:$D$20</definedName>
    <definedName name="RiskSource_20">"$#REF!.$D$11:$D$74"</definedName>
    <definedName name="RiskSource_4">"$#REF!.$D$11:$D$74"</definedName>
    <definedName name="RiskSource_6">"$#REF!.$D$11:$D$74"</definedName>
    <definedName name="RiskSource_8">"$#REF!.$D$11:$D$74"</definedName>
    <definedName name="RiskStatus">'Risk Glossary'!$C$23:$C$29</definedName>
    <definedName name="RiskStatus_20">"$#REF!.$B$78:$B$84"</definedName>
    <definedName name="RiskStatus_4">"$#REF!.$B$78:$B$84"</definedName>
    <definedName name="RiskStatus_6">"$#REF!.$B$78:$B$84"</definedName>
    <definedName name="RiskStatus_8">"$#REF!.$B$78:$B$84"</definedName>
    <definedName name="Software_Product_Engineering">'Risk Glossary'!$C$5</definedName>
    <definedName name="Software_Product_Engineering_20">"$#REF!.$C$5"</definedName>
    <definedName name="Software_Product_Engineering_4">"$#REF!.$C$5"</definedName>
    <definedName name="Software_Product_Engineering_6">"$#REF!.$C$5"</definedName>
    <definedName name="Software_Product_Engineering_8">"$#REF!.$C$5"</definedName>
    <definedName name="Status">"$#REF!.$I$24"</definedName>
    <definedName name="Subject">"$#REF!.$C$15"</definedName>
    <definedName name="Title">"$#REF!.$C$14"</definedName>
    <definedName name="Training_Domain" localSheetId="2">#REF!</definedName>
    <definedName name="Training_Domain">#REF!</definedName>
    <definedName name="Version">"$#REF!.$N$16"</definedName>
  </definedNames>
  <calcPr calcId="144525"/>
</workbook>
</file>

<file path=xl/calcChain.xml><?xml version="1.0" encoding="utf-8"?>
<calcChain xmlns="http://schemas.openxmlformats.org/spreadsheetml/2006/main">
  <c r="O26" i="17" l="1"/>
  <c r="N26" i="17"/>
  <c r="O25" i="17"/>
  <c r="N25" i="17"/>
  <c r="O24" i="17"/>
  <c r="N24" i="17"/>
  <c r="O23" i="17"/>
  <c r="N23" i="17"/>
  <c r="O22" i="17"/>
  <c r="N22" i="17"/>
  <c r="O21" i="17"/>
  <c r="N21" i="17"/>
  <c r="O20" i="17"/>
  <c r="N20" i="17"/>
  <c r="O19" i="17"/>
  <c r="N19" i="17"/>
  <c r="O18" i="17"/>
  <c r="N18" i="17"/>
  <c r="O17" i="17"/>
  <c r="N17" i="17"/>
  <c r="O16" i="17"/>
  <c r="N16" i="17"/>
  <c r="O15" i="17"/>
  <c r="N15" i="17"/>
  <c r="O14" i="17"/>
  <c r="N14" i="17"/>
  <c r="O13" i="17"/>
  <c r="N13" i="17"/>
  <c r="O12" i="17"/>
  <c r="N12" i="17"/>
  <c r="O11" i="17"/>
  <c r="N11" i="17"/>
  <c r="O10" i="17"/>
  <c r="N10" i="17"/>
  <c r="O9" i="17"/>
  <c r="N9" i="17"/>
  <c r="O23" i="13" l="1"/>
  <c r="O21" i="13"/>
  <c r="O11" i="13"/>
  <c r="O25" i="13"/>
  <c r="O15" i="13"/>
  <c r="O20" i="13"/>
  <c r="O9" i="13"/>
  <c r="N12" i="13"/>
  <c r="N13" i="13"/>
  <c r="N14" i="13"/>
  <c r="N15" i="13"/>
  <c r="N16" i="13"/>
  <c r="N17" i="13"/>
  <c r="N18" i="13"/>
  <c r="O24" i="13"/>
  <c r="O12" i="13"/>
  <c r="N10" i="13"/>
  <c r="N11" i="13"/>
  <c r="N9" i="13"/>
  <c r="O17" i="13"/>
  <c r="N19" i="13"/>
  <c r="O16" i="13"/>
  <c r="N20" i="13"/>
  <c r="O18" i="13"/>
  <c r="N21" i="13"/>
  <c r="O22" i="13"/>
  <c r="N22" i="13"/>
  <c r="O14" i="13"/>
  <c r="N23" i="13"/>
  <c r="O10" i="13"/>
  <c r="N24" i="13"/>
  <c r="O13" i="13"/>
  <c r="N25" i="13"/>
  <c r="O19" i="13"/>
  <c r="N26" i="13"/>
  <c r="O26" i="13"/>
  <c r="N27" i="13"/>
  <c r="O27" i="13"/>
  <c r="N28" i="13"/>
  <c r="O28" i="13"/>
  <c r="N29" i="13"/>
  <c r="O29" i="13"/>
  <c r="N30" i="13"/>
  <c r="O30" i="13"/>
  <c r="N31" i="13"/>
  <c r="O31" i="13"/>
  <c r="N32" i="13"/>
  <c r="O32" i="13"/>
  <c r="N33" i="13"/>
  <c r="O33" i="13"/>
</calcChain>
</file>

<file path=xl/comments1.xml><?xml version="1.0" encoding="utf-8"?>
<comments xmlns="http://schemas.openxmlformats.org/spreadsheetml/2006/main">
  <authors>
    <author/>
  </authors>
  <commentList>
    <comment ref="Q7" authorId="0">
      <text>
        <r>
          <rPr>
            <b/>
            <sz val="8"/>
            <color indexed="8"/>
            <rFont val="Times New Roman"/>
            <family val="1"/>
          </rPr>
          <t xml:space="preserve">Hieu To:
</t>
        </r>
        <r>
          <rPr>
            <sz val="8"/>
            <color indexed="8"/>
            <rFont val="Times New Roman"/>
            <family val="1"/>
          </rPr>
          <t xml:space="preserve">1. </t>
        </r>
        <r>
          <rPr>
            <b/>
            <sz val="8"/>
            <color indexed="8"/>
            <rFont val="Times New Roman"/>
            <family val="1"/>
          </rPr>
          <t>Acceptance</t>
        </r>
        <r>
          <rPr>
            <sz val="8"/>
            <color indexed="8"/>
            <rFont val="Times New Roman"/>
            <family val="1"/>
          </rPr>
          <t xml:space="preserve">: Acknowledgment of risk but not taking any action
2. </t>
        </r>
        <r>
          <rPr>
            <b/>
            <sz val="8"/>
            <color indexed="8"/>
            <rFont val="Times New Roman"/>
            <family val="1"/>
          </rPr>
          <t>Monitor</t>
        </r>
        <r>
          <rPr>
            <sz val="8"/>
            <color indexed="8"/>
            <rFont val="Times New Roman"/>
            <family val="1"/>
          </rPr>
          <t xml:space="preserve">: Watching and periodically re-evaluating the risk
3. </t>
        </r>
        <r>
          <rPr>
            <b/>
            <sz val="8"/>
            <color indexed="8"/>
            <rFont val="Times New Roman"/>
            <family val="1"/>
          </rPr>
          <t>Control</t>
        </r>
        <r>
          <rPr>
            <sz val="8"/>
            <color indexed="8"/>
            <rFont val="Times New Roman"/>
            <family val="1"/>
          </rPr>
          <t xml:space="preserve">: Taking active action to mitigate risk
4. </t>
        </r>
        <r>
          <rPr>
            <b/>
            <sz val="8"/>
            <color indexed="8"/>
            <rFont val="Times New Roman"/>
            <family val="1"/>
          </rPr>
          <t>Transfer</t>
        </r>
        <r>
          <rPr>
            <sz val="8"/>
            <color indexed="8"/>
            <rFont val="Times New Roman"/>
            <family val="1"/>
          </rPr>
          <t xml:space="preserve">: Reallocating risk to other entity. Do not consider it any more
5. </t>
        </r>
        <r>
          <rPr>
            <b/>
            <sz val="8"/>
            <color indexed="8"/>
            <rFont val="Times New Roman"/>
            <family val="1"/>
          </rPr>
          <t>Avoid</t>
        </r>
        <r>
          <rPr>
            <sz val="8"/>
            <color indexed="8"/>
            <rFont val="Times New Roman"/>
            <family val="1"/>
          </rPr>
          <t xml:space="preserve">: Changing or lowering requirements while still meeting the user's needs
6. </t>
        </r>
        <r>
          <rPr>
            <b/>
            <sz val="8"/>
            <color indexed="8"/>
            <rFont val="Times New Roman"/>
            <family val="1"/>
          </rPr>
          <t>Retired</t>
        </r>
        <r>
          <rPr>
            <sz val="8"/>
            <color indexed="8"/>
            <rFont val="Times New Roman"/>
            <family val="1"/>
          </rPr>
          <t xml:space="preserve">: The time to impact is passed. Do not consider it any more
7. </t>
        </r>
        <r>
          <rPr>
            <b/>
            <sz val="8"/>
            <color indexed="8"/>
            <rFont val="Times New Roman"/>
            <family val="1"/>
          </rPr>
          <t>Occur</t>
        </r>
        <r>
          <rPr>
            <sz val="8"/>
            <color indexed="8"/>
            <rFont val="Times New Roman"/>
            <family val="1"/>
          </rPr>
          <t>: Risk occured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Q7" authorId="0">
      <text>
        <r>
          <rPr>
            <b/>
            <sz val="8"/>
            <color indexed="8"/>
            <rFont val="Times New Roman"/>
            <family val="1"/>
          </rPr>
          <t xml:space="preserve">Hieu To:
</t>
        </r>
        <r>
          <rPr>
            <sz val="8"/>
            <color indexed="8"/>
            <rFont val="Times New Roman"/>
            <family val="1"/>
          </rPr>
          <t xml:space="preserve">1. </t>
        </r>
        <r>
          <rPr>
            <b/>
            <sz val="8"/>
            <color indexed="8"/>
            <rFont val="Times New Roman"/>
            <family val="1"/>
          </rPr>
          <t>Acceptance</t>
        </r>
        <r>
          <rPr>
            <sz val="8"/>
            <color indexed="8"/>
            <rFont val="Times New Roman"/>
            <family val="1"/>
          </rPr>
          <t xml:space="preserve">: Acknowledgment of risk but not taking any action
2. </t>
        </r>
        <r>
          <rPr>
            <b/>
            <sz val="8"/>
            <color indexed="8"/>
            <rFont val="Times New Roman"/>
            <family val="1"/>
          </rPr>
          <t>Monitor</t>
        </r>
        <r>
          <rPr>
            <sz val="8"/>
            <color indexed="8"/>
            <rFont val="Times New Roman"/>
            <family val="1"/>
          </rPr>
          <t xml:space="preserve">: Watching and periodically re-evaluating the risk
3. </t>
        </r>
        <r>
          <rPr>
            <b/>
            <sz val="8"/>
            <color indexed="8"/>
            <rFont val="Times New Roman"/>
            <family val="1"/>
          </rPr>
          <t>Control</t>
        </r>
        <r>
          <rPr>
            <sz val="8"/>
            <color indexed="8"/>
            <rFont val="Times New Roman"/>
            <family val="1"/>
          </rPr>
          <t xml:space="preserve">: Taking active action to mitigate risk
4. </t>
        </r>
        <r>
          <rPr>
            <b/>
            <sz val="8"/>
            <color indexed="8"/>
            <rFont val="Times New Roman"/>
            <family val="1"/>
          </rPr>
          <t>Transfer</t>
        </r>
        <r>
          <rPr>
            <sz val="8"/>
            <color indexed="8"/>
            <rFont val="Times New Roman"/>
            <family val="1"/>
          </rPr>
          <t xml:space="preserve">: Reallocating risk to other entity. Do not consider it any more
5. </t>
        </r>
        <r>
          <rPr>
            <b/>
            <sz val="8"/>
            <color indexed="8"/>
            <rFont val="Times New Roman"/>
            <family val="1"/>
          </rPr>
          <t>Avoid</t>
        </r>
        <r>
          <rPr>
            <sz val="8"/>
            <color indexed="8"/>
            <rFont val="Times New Roman"/>
            <family val="1"/>
          </rPr>
          <t xml:space="preserve">: Changing or lowering requirements while still meeting the user's needs
6. </t>
        </r>
        <r>
          <rPr>
            <b/>
            <sz val="8"/>
            <color indexed="8"/>
            <rFont val="Times New Roman"/>
            <family val="1"/>
          </rPr>
          <t>Retired</t>
        </r>
        <r>
          <rPr>
            <sz val="8"/>
            <color indexed="8"/>
            <rFont val="Times New Roman"/>
            <family val="1"/>
          </rPr>
          <t xml:space="preserve">: The time to impact is passed. Do not consider it any more
7. </t>
        </r>
        <r>
          <rPr>
            <b/>
            <sz val="8"/>
            <color indexed="8"/>
            <rFont val="Times New Roman"/>
            <family val="1"/>
          </rPr>
          <t>Occur</t>
        </r>
        <r>
          <rPr>
            <sz val="8"/>
            <color indexed="8"/>
            <rFont val="Times New Roman"/>
            <family val="1"/>
          </rPr>
          <t>: Risk occured</t>
        </r>
      </text>
    </comment>
  </commentList>
</comments>
</file>

<file path=xl/sharedStrings.xml><?xml version="1.0" encoding="utf-8"?>
<sst xmlns="http://schemas.openxmlformats.org/spreadsheetml/2006/main" count="422" uniqueCount="139">
  <si>
    <t>Description</t>
  </si>
  <si>
    <t>No</t>
  </si>
  <si>
    <t>Quality</t>
  </si>
  <si>
    <t>Status</t>
  </si>
  <si>
    <t>O</t>
  </si>
  <si>
    <t>A</t>
  </si>
  <si>
    <t>C</t>
  </si>
  <si>
    <t>Design</t>
  </si>
  <si>
    <t>#</t>
  </si>
  <si>
    <t>Value</t>
  </si>
  <si>
    <t>High</t>
  </si>
  <si>
    <t>Medium</t>
  </si>
  <si>
    <t>Low</t>
  </si>
  <si>
    <t>Risk Analysis</t>
  </si>
  <si>
    <t>Risk ID</t>
  </si>
  <si>
    <t>Risk Title</t>
  </si>
  <si>
    <t>Risk Description</t>
  </si>
  <si>
    <t>Identified Date</t>
  </si>
  <si>
    <t>Earliest Impact Date</t>
  </si>
  <si>
    <t>Latest Impact Date</t>
  </si>
  <si>
    <t>Risk Category</t>
  </si>
  <si>
    <t>Risk Source</t>
  </si>
  <si>
    <t>Impact to</t>
  </si>
  <si>
    <t>Probability</t>
  </si>
  <si>
    <t>Level</t>
  </si>
  <si>
    <t>Exposure</t>
  </si>
  <si>
    <t>Mitigation Plan</t>
  </si>
  <si>
    <t>Contigency Plan</t>
  </si>
  <si>
    <t>Owner</t>
  </si>
  <si>
    <t>Relevant Stakeholders</t>
  </si>
  <si>
    <t>Become Issue?</t>
  </si>
  <si>
    <t>Date Occurred</t>
  </si>
  <si>
    <t>Scope</t>
  </si>
  <si>
    <t>Budget</t>
  </si>
  <si>
    <t>Schedule</t>
  </si>
  <si>
    <t>Acknowledgment</t>
  </si>
  <si>
    <t>Risk Taxonomy</t>
  </si>
  <si>
    <t>Technical risk</t>
  </si>
  <si>
    <t>Requirement</t>
  </si>
  <si>
    <t xml:space="preserve">Resource risks </t>
  </si>
  <si>
    <t>Process risks</t>
  </si>
  <si>
    <t>Code &amp; Unit Test</t>
  </si>
  <si>
    <t>Business risks</t>
  </si>
  <si>
    <t>Integration &amp; Test</t>
  </si>
  <si>
    <t>Customer risks</t>
  </si>
  <si>
    <t>Engineering Specialties</t>
  </si>
  <si>
    <t>Others</t>
  </si>
  <si>
    <t>Development Process</t>
  </si>
  <si>
    <t>Development System</t>
  </si>
  <si>
    <t>Management Process</t>
  </si>
  <si>
    <t>Management Methods</t>
  </si>
  <si>
    <t>Work Environment</t>
  </si>
  <si>
    <t>Resources</t>
  </si>
  <si>
    <t>Contract</t>
  </si>
  <si>
    <t>Program Interfaces</t>
  </si>
  <si>
    <t>Name</t>
  </si>
  <si>
    <t>Acknowledgment of risk but not taking any action</t>
  </si>
  <si>
    <t>M</t>
  </si>
  <si>
    <t>Monitor</t>
  </si>
  <si>
    <t>Watching and periodically re-evaluating the risk</t>
  </si>
  <si>
    <t>Control</t>
  </si>
  <si>
    <t>Taking active action to mitigate risk</t>
  </si>
  <si>
    <t>T</t>
  </si>
  <si>
    <t>Transfer</t>
  </si>
  <si>
    <t>Reallocating risk to other entity. Do not consider it any more</t>
  </si>
  <si>
    <t>V</t>
  </si>
  <si>
    <t>Avoid</t>
  </si>
  <si>
    <t>Changing or lowering requirements while still meeting the user's needs</t>
  </si>
  <si>
    <t>R</t>
  </si>
  <si>
    <t>Retired</t>
  </si>
  <si>
    <t>The time to impact is passed. Do not consider it any more</t>
  </si>
  <si>
    <t>Occur</t>
  </si>
  <si>
    <t>Risk occured</t>
  </si>
  <si>
    <t>Meaning</t>
  </si>
  <si>
    <t>Remote</t>
  </si>
  <si>
    <t>Unlikely</t>
  </si>
  <si>
    <t>Likely</t>
  </si>
  <si>
    <t>High Likely</t>
  </si>
  <si>
    <t>Near certainty</t>
  </si>
  <si>
    <t>Consequence</t>
  </si>
  <si>
    <t>None</t>
  </si>
  <si>
    <t>Negligible</t>
  </si>
  <si>
    <t>Marginal</t>
  </si>
  <si>
    <t>Significant</t>
  </si>
  <si>
    <t>Critical</t>
  </si>
  <si>
    <t>Catastrophic</t>
  </si>
  <si>
    <t>R-001</t>
  </si>
  <si>
    <t>R-002</t>
  </si>
  <si>
    <t>R-003</t>
  </si>
  <si>
    <t>R-004</t>
  </si>
  <si>
    <t>Priority</t>
  </si>
  <si>
    <t>Marketing</t>
  </si>
  <si>
    <t>R-005</t>
  </si>
  <si>
    <t>R-006</t>
  </si>
  <si>
    <t>R-007</t>
  </si>
  <si>
    <t>R-008</t>
  </si>
  <si>
    <t>R-009</t>
  </si>
  <si>
    <t>R-010</t>
  </si>
  <si>
    <t>Mr Hieu To</t>
  </si>
  <si>
    <t>Change requirements or addition requirement</t>
  </si>
  <si>
    <t>R-011</t>
  </si>
  <si>
    <t>R-012</t>
  </si>
  <si>
    <t>R-013</t>
  </si>
  <si>
    <t>R-014</t>
  </si>
  <si>
    <t>R-015</t>
  </si>
  <si>
    <t>R-016</t>
  </si>
  <si>
    <t>R-017</t>
  </si>
  <si>
    <t>The release time was delayed</t>
  </si>
  <si>
    <t>Project had been over budget</t>
  </si>
  <si>
    <t>Lack of experience in new tools</t>
  </si>
  <si>
    <t>Lack of human resource in some phase</t>
  </si>
  <si>
    <t>New technology need to use for project is complex</t>
  </si>
  <si>
    <t>Unforeseen changes in expenditure and/or income during the year</t>
  </si>
  <si>
    <t>Length of time necessary to  meet a milestone was stretched unexpected</t>
  </si>
  <si>
    <t>Sponsor reduce their funding contribution</t>
  </si>
  <si>
    <t>Project facilities location was moved to another place</t>
  </si>
  <si>
    <t>Wrong time estimation</t>
  </si>
  <si>
    <t>Unexpected project scope expansions lead to stretch schedule</t>
  </si>
  <si>
    <t>Wrong budget estimation lead to cost overruns</t>
  </si>
  <si>
    <t>Unrealistic schedules lead to frustrated members</t>
  </si>
  <si>
    <t>Inexperience of project manager</t>
  </si>
  <si>
    <t>Inexperience of team members, lack of training</t>
  </si>
  <si>
    <t>Reorganization resulting in loss of team members</t>
  </si>
  <si>
    <t>Vendor</t>
  </si>
  <si>
    <t>Development Team</t>
  </si>
  <si>
    <t>Resource</t>
  </si>
  <si>
    <t>Technology</t>
  </si>
  <si>
    <t>Customer</t>
  </si>
  <si>
    <t>Migration</t>
  </si>
  <si>
    <t>Senior Management</t>
  </si>
  <si>
    <t>Always follow schedule keep track and make sure the release time wasn't delayed</t>
  </si>
  <si>
    <t>Training team members before project begin about new tool and technology</t>
  </si>
  <si>
    <t>Keep the schedule update and make a good WBS to allocate resource well</t>
  </si>
  <si>
    <t>Make a good Change management process to control change.</t>
  </si>
  <si>
    <t>Keep track with schedule to make sure the tasks are going well and on time</t>
  </si>
  <si>
    <t>Make a good schedule and always update it to reestimate the time.</t>
  </si>
  <si>
    <t>Negotiation with stakeholder about the conclution of scope expansions and make a right decision</t>
  </si>
  <si>
    <t>Negotiate with customer for the contribute budget for the project</t>
  </si>
  <si>
    <t>Always check the schedule and collect comment from members to make sure the schedule is not unrealistic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</si>
</sst>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mm\ dd&quot;, &quot;yy"/>
    <numFmt numFmtId="165" formatCode="mm/dd/yy;@"/>
    <numFmt numFmtId="166" formatCode="0.00;[Red]0.00"/>
  </numFmts>
  <fonts count="14">
    <font>
      <sz val="10"/>
      <name val="Arial"/>
      <family val="2"/>
    </font>
    <font>
      <sz val="10"/>
      <color indexed="8"/>
      <name val="Arial"/>
      <family val="2"/>
    </font>
    <font>
      <sz val="10"/>
      <color indexed="12"/>
      <name val="Arial"/>
      <family val="2"/>
    </font>
    <font>
      <b/>
      <sz val="18"/>
      <name val="Arial"/>
      <family val="2"/>
    </font>
    <font>
      <b/>
      <sz val="10"/>
      <name val="Arial"/>
      <family val="2"/>
    </font>
    <font>
      <sz val="8"/>
      <color indexed="8"/>
      <name val="Times New Roman"/>
      <family val="1"/>
    </font>
    <font>
      <b/>
      <sz val="8"/>
      <color indexed="8"/>
      <name val="Times New Roman"/>
      <family val="1"/>
    </font>
    <font>
      <b/>
      <sz val="10"/>
      <color indexed="8"/>
      <name val="Arial"/>
      <family val="2"/>
    </font>
    <font>
      <b/>
      <sz val="16"/>
      <color indexed="10"/>
      <name val="Arial"/>
      <family val="2"/>
    </font>
    <font>
      <sz val="11"/>
      <name val="Times New Roman"/>
      <family val="1"/>
    </font>
    <font>
      <sz val="10"/>
      <color indexed="8"/>
      <name val="Probability"/>
    </font>
    <font>
      <sz val="10"/>
      <name val="Arial"/>
      <family val="2"/>
    </font>
    <font>
      <sz val="12"/>
      <name val="Times New Roman"/>
      <family val="1"/>
    </font>
    <font>
      <b/>
      <sz val="2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11"/>
        <bgColor indexed="17"/>
      </patternFill>
    </fill>
    <fill>
      <patternFill patternType="solid">
        <fgColor indexed="13"/>
        <bgColor indexed="34"/>
      </patternFill>
    </fill>
    <fill>
      <patternFill patternType="solid">
        <fgColor indexed="44"/>
        <bgColor indexed="31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theme="3" tint="0.59999389629810485"/>
        <bgColor indexed="24"/>
      </patternFill>
    </fill>
  </fills>
  <borders count="1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/>
      <bottom style="medium">
        <color indexed="64"/>
      </bottom>
      <diagonal/>
    </border>
  </borders>
  <cellStyleXfs count="7">
    <xf numFmtId="0" fontId="0" fillId="0" borderId="0"/>
    <xf numFmtId="9" fontId="11" fillId="0" borderId="0" applyFill="0" applyBorder="0" applyAlignment="0" applyProtection="0"/>
    <xf numFmtId="0" fontId="1" fillId="0" borderId="0"/>
    <xf numFmtId="0" fontId="1" fillId="0" borderId="0"/>
    <xf numFmtId="0" fontId="2" fillId="2" borderId="1" applyNumberFormat="0" applyProtection="0">
      <alignment horizontal="left" vertical="center" wrapText="1"/>
    </xf>
    <xf numFmtId="0" fontId="2" fillId="3" borderId="1" applyNumberFormat="0" applyProtection="0">
      <alignment horizontal="left" vertical="center" wrapText="1"/>
    </xf>
    <xf numFmtId="0" fontId="2" fillId="4" borderId="1" applyNumberFormat="0" applyProtection="0">
      <alignment horizontal="left" vertical="center" wrapText="1"/>
    </xf>
  </cellStyleXfs>
  <cellXfs count="83">
    <xf numFmtId="0" fontId="0" fillId="0" borderId="0" xfId="0"/>
    <xf numFmtId="0" fontId="0" fillId="0" borderId="0" xfId="0" applyFont="1"/>
    <xf numFmtId="0" fontId="0" fillId="0" borderId="1" xfId="0" applyFont="1" applyBorder="1" applyAlignment="1">
      <alignment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4" fillId="5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65" fontId="0" fillId="0" borderId="1" xfId="0" applyNumberFormat="1" applyFont="1" applyBorder="1" applyAlignment="1">
      <alignment vertical="center" wrapText="1"/>
    </xf>
    <xf numFmtId="9" fontId="0" fillId="0" borderId="1" xfId="1" applyFont="1" applyFill="1" applyBorder="1" applyAlignment="1" applyProtection="1">
      <alignment vertical="center" wrapText="1"/>
    </xf>
    <xf numFmtId="0" fontId="0" fillId="6" borderId="1" xfId="0" applyFont="1" applyFill="1" applyBorder="1" applyAlignment="1">
      <alignment vertical="center" wrapText="1"/>
    </xf>
    <xf numFmtId="164" fontId="0" fillId="0" borderId="1" xfId="0" applyNumberFormat="1" applyFont="1" applyBorder="1" applyAlignment="1">
      <alignment vertical="center"/>
    </xf>
    <xf numFmtId="0" fontId="0" fillId="0" borderId="1" xfId="0" applyBorder="1"/>
    <xf numFmtId="0" fontId="8" fillId="0" borderId="0" xfId="0" applyFont="1"/>
    <xf numFmtId="0" fontId="4" fillId="5" borderId="1" xfId="0" applyFont="1" applyFill="1" applyBorder="1"/>
    <xf numFmtId="0" fontId="9" fillId="0" borderId="1" xfId="0" applyFont="1" applyBorder="1" applyAlignment="1">
      <alignment horizontal="justify" vertical="top" wrapText="1"/>
    </xf>
    <xf numFmtId="0" fontId="9" fillId="0" borderId="1" xfId="0" applyFont="1" applyBorder="1" applyAlignment="1">
      <alignment vertical="top" wrapText="1"/>
    </xf>
    <xf numFmtId="0" fontId="0" fillId="0" borderId="5" xfId="0" applyFont="1" applyBorder="1" applyAlignment="1">
      <alignment horizontal="center" vertical="top" wrapText="1"/>
    </xf>
    <xf numFmtId="0" fontId="1" fillId="0" borderId="6" xfId="3" applyFont="1" applyFill="1" applyBorder="1" applyAlignment="1">
      <alignment vertical="top" wrapText="1"/>
    </xf>
    <xf numFmtId="0" fontId="1" fillId="0" borderId="5" xfId="3" applyFont="1" applyFill="1" applyBorder="1" applyAlignment="1">
      <alignment vertical="top" wrapText="1"/>
    </xf>
    <xf numFmtId="0" fontId="0" fillId="0" borderId="6" xfId="0" applyFont="1" applyBorder="1" applyAlignment="1">
      <alignment horizontal="center" vertical="top" wrapText="1"/>
    </xf>
    <xf numFmtId="0" fontId="0" fillId="0" borderId="6" xfId="0" applyFont="1" applyFill="1" applyBorder="1" applyAlignment="1">
      <alignment horizontal="center" vertical="top" wrapText="1"/>
    </xf>
    <xf numFmtId="0" fontId="0" fillId="0" borderId="7" xfId="0" applyFont="1" applyFill="1" applyBorder="1" applyAlignment="1">
      <alignment horizontal="center" vertical="top" wrapText="1"/>
    </xf>
    <xf numFmtId="0" fontId="1" fillId="0" borderId="7" xfId="3" applyFont="1" applyFill="1" applyBorder="1" applyAlignment="1">
      <alignment vertical="top" wrapText="1"/>
    </xf>
    <xf numFmtId="0" fontId="0" fillId="0" borderId="0" xfId="0" applyBorder="1" applyAlignment="1">
      <alignment vertical="center"/>
    </xf>
    <xf numFmtId="0" fontId="0" fillId="0" borderId="0" xfId="0" applyFill="1" applyBorder="1" applyAlignment="1">
      <alignment vertical="center"/>
    </xf>
    <xf numFmtId="0" fontId="1" fillId="0" borderId="0" xfId="3" applyFont="1" applyFill="1" applyBorder="1" applyAlignment="1">
      <alignment wrapText="1"/>
    </xf>
    <xf numFmtId="0" fontId="7" fillId="5" borderId="1" xfId="3" applyFont="1" applyFill="1" applyBorder="1" applyAlignment="1">
      <alignment horizontal="center"/>
    </xf>
    <xf numFmtId="0" fontId="0" fillId="0" borderId="0" xfId="0" applyBorder="1"/>
    <xf numFmtId="9" fontId="1" fillId="0" borderId="0" xfId="3" applyNumberFormat="1" applyFont="1" applyFill="1" applyBorder="1" applyAlignment="1">
      <alignment wrapText="1"/>
    </xf>
    <xf numFmtId="0" fontId="0" fillId="0" borderId="5" xfId="0" applyBorder="1" applyAlignment="1">
      <alignment horizontal="center"/>
    </xf>
    <xf numFmtId="9" fontId="10" fillId="0" borderId="5" xfId="3" applyNumberFormat="1" applyFont="1" applyFill="1" applyBorder="1" applyAlignment="1">
      <alignment wrapText="1"/>
    </xf>
    <xf numFmtId="0" fontId="1" fillId="0" borderId="5" xfId="3" applyFont="1" applyFill="1" applyBorder="1" applyAlignment="1">
      <alignment wrapText="1"/>
    </xf>
    <xf numFmtId="0" fontId="0" fillId="0" borderId="6" xfId="0" applyBorder="1" applyAlignment="1">
      <alignment horizontal="center"/>
    </xf>
    <xf numFmtId="9" fontId="10" fillId="0" borderId="6" xfId="3" applyNumberFormat="1" applyFont="1" applyFill="1" applyBorder="1" applyAlignment="1">
      <alignment wrapText="1"/>
    </xf>
    <xf numFmtId="0" fontId="1" fillId="0" borderId="6" xfId="3" applyFont="1" applyFill="1" applyBorder="1" applyAlignment="1">
      <alignment wrapText="1"/>
    </xf>
    <xf numFmtId="0" fontId="0" fillId="0" borderId="7" xfId="0" applyBorder="1" applyAlignment="1">
      <alignment horizontal="center"/>
    </xf>
    <xf numFmtId="9" fontId="10" fillId="0" borderId="7" xfId="3" applyNumberFormat="1" applyFont="1" applyFill="1" applyBorder="1" applyAlignment="1">
      <alignment wrapText="1"/>
    </xf>
    <xf numFmtId="0" fontId="1" fillId="0" borderId="7" xfId="3" applyFont="1" applyFill="1" applyBorder="1" applyAlignment="1">
      <alignment wrapText="1"/>
    </xf>
    <xf numFmtId="0" fontId="7" fillId="5" borderId="1" xfId="2" applyFont="1" applyFill="1" applyBorder="1" applyAlignment="1">
      <alignment horizontal="center"/>
    </xf>
    <xf numFmtId="0" fontId="1" fillId="0" borderId="5" xfId="2" applyFont="1" applyFill="1" applyBorder="1" applyAlignment="1">
      <alignment wrapText="1"/>
    </xf>
    <xf numFmtId="0" fontId="0" fillId="0" borderId="2" xfId="0" applyBorder="1"/>
    <xf numFmtId="0" fontId="1" fillId="0" borderId="6" xfId="2" applyFont="1" applyFill="1" applyBorder="1" applyAlignment="1">
      <alignment wrapText="1"/>
    </xf>
    <xf numFmtId="0" fontId="1" fillId="0" borderId="7" xfId="2" applyFont="1" applyFill="1" applyBorder="1" applyAlignment="1">
      <alignment wrapText="1"/>
    </xf>
    <xf numFmtId="0" fontId="4" fillId="0" borderId="1" xfId="0" applyFont="1" applyBorder="1" applyAlignment="1">
      <alignment horizontal="left"/>
    </xf>
    <xf numFmtId="9" fontId="1" fillId="0" borderId="5" xfId="3" applyNumberFormat="1" applyFont="1" applyFill="1" applyBorder="1" applyAlignment="1">
      <alignment horizontal="center" wrapText="1"/>
    </xf>
    <xf numFmtId="0" fontId="0" fillId="0" borderId="5" xfId="0" applyFont="1" applyFill="1" applyBorder="1" applyAlignment="1">
      <alignment vertical="center"/>
    </xf>
    <xf numFmtId="9" fontId="1" fillId="0" borderId="6" xfId="3" applyNumberFormat="1" applyFont="1" applyFill="1" applyBorder="1" applyAlignment="1">
      <alignment horizontal="center" wrapText="1"/>
    </xf>
    <xf numFmtId="0" fontId="0" fillId="0" borderId="6" xfId="0" applyFont="1" applyFill="1" applyBorder="1" applyAlignment="1">
      <alignment vertical="center"/>
    </xf>
    <xf numFmtId="0" fontId="0" fillId="0" borderId="6" xfId="0" applyFont="1" applyBorder="1"/>
    <xf numFmtId="9" fontId="1" fillId="0" borderId="7" xfId="3" applyNumberFormat="1" applyFont="1" applyFill="1" applyBorder="1" applyAlignment="1">
      <alignment horizontal="center" wrapText="1"/>
    </xf>
    <xf numFmtId="0" fontId="0" fillId="0" borderId="7" xfId="0" applyFont="1" applyBorder="1"/>
    <xf numFmtId="0" fontId="0" fillId="0" borderId="1" xfId="0" applyBorder="1" applyAlignment="1">
      <alignment vertical="center" wrapText="1"/>
    </xf>
    <xf numFmtId="0" fontId="0" fillId="0" borderId="8" xfId="0" applyBorder="1" applyAlignment="1">
      <alignment wrapText="1"/>
    </xf>
    <xf numFmtId="0" fontId="0" fillId="0" borderId="1" xfId="0" applyFont="1" applyFill="1" applyBorder="1" applyAlignment="1">
      <alignment vertical="center" wrapText="1"/>
    </xf>
    <xf numFmtId="0" fontId="0" fillId="0" borderId="10" xfId="0" applyFont="1" applyBorder="1" applyAlignment="1">
      <alignment vertical="center"/>
    </xf>
    <xf numFmtId="0" fontId="0" fillId="0" borderId="10" xfId="0" applyFont="1" applyBorder="1" applyAlignment="1">
      <alignment vertical="center" wrapText="1"/>
    </xf>
    <xf numFmtId="165" fontId="0" fillId="0" borderId="10" xfId="0" applyNumberFormat="1" applyFont="1" applyBorder="1" applyAlignment="1">
      <alignment vertical="center" wrapText="1"/>
    </xf>
    <xf numFmtId="9" fontId="0" fillId="0" borderId="10" xfId="1" applyFont="1" applyFill="1" applyBorder="1" applyAlignment="1" applyProtection="1">
      <alignment vertical="center" wrapText="1"/>
    </xf>
    <xf numFmtId="0" fontId="0" fillId="6" borderId="10" xfId="0" applyFont="1" applyFill="1" applyBorder="1" applyAlignment="1">
      <alignment vertical="center" wrapText="1"/>
    </xf>
    <xf numFmtId="0" fontId="0" fillId="0" borderId="10" xfId="0" applyFont="1" applyFill="1" applyBorder="1" applyAlignment="1">
      <alignment vertical="center" wrapText="1"/>
    </xf>
    <xf numFmtId="164" fontId="0" fillId="0" borderId="10" xfId="0" applyNumberFormat="1" applyFont="1" applyBorder="1" applyAlignment="1">
      <alignment vertical="center"/>
    </xf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vertical="center" wrapText="1"/>
    </xf>
    <xf numFmtId="165" fontId="0" fillId="0" borderId="0" xfId="0" applyNumberFormat="1" applyFont="1" applyBorder="1" applyAlignment="1">
      <alignment vertical="center" wrapText="1"/>
    </xf>
    <xf numFmtId="9" fontId="0" fillId="0" borderId="0" xfId="1" applyFont="1" applyFill="1" applyBorder="1" applyAlignment="1" applyProtection="1">
      <alignment vertical="center" wrapText="1"/>
    </xf>
    <xf numFmtId="0" fontId="0" fillId="6" borderId="0" xfId="0" applyFont="1" applyFill="1" applyBorder="1" applyAlignment="1">
      <alignment vertical="center" wrapText="1"/>
    </xf>
    <xf numFmtId="0" fontId="0" fillId="0" borderId="0" xfId="0" applyFont="1" applyFill="1" applyBorder="1" applyAlignment="1">
      <alignment vertical="center" wrapText="1"/>
    </xf>
    <xf numFmtId="164" fontId="0" fillId="0" borderId="0" xfId="0" applyNumberFormat="1" applyFont="1" applyBorder="1" applyAlignment="1">
      <alignment vertical="center"/>
    </xf>
    <xf numFmtId="0" fontId="4" fillId="5" borderId="1" xfId="0" applyFont="1" applyFill="1" applyBorder="1" applyAlignment="1">
      <alignment horizontal="center" vertical="center"/>
    </xf>
    <xf numFmtId="0" fontId="12" fillId="0" borderId="8" xfId="0" applyFont="1" applyBorder="1" applyAlignment="1">
      <alignment vertical="top" wrapText="1"/>
    </xf>
    <xf numFmtId="166" fontId="0" fillId="6" borderId="1" xfId="0" applyNumberFormat="1" applyFont="1" applyFill="1" applyBorder="1" applyAlignment="1">
      <alignment vertical="center" wrapText="1"/>
    </xf>
    <xf numFmtId="0" fontId="4" fillId="5" borderId="1" xfId="0" applyFont="1" applyFill="1" applyBorder="1" applyAlignment="1">
      <alignment horizontal="center" vertical="center"/>
    </xf>
    <xf numFmtId="0" fontId="13" fillId="7" borderId="0" xfId="0" applyFont="1" applyFill="1" applyBorder="1" applyAlignment="1">
      <alignment horizontal="center"/>
    </xf>
    <xf numFmtId="0" fontId="13" fillId="7" borderId="11" xfId="0" applyFont="1" applyFill="1" applyBorder="1" applyAlignment="1">
      <alignment horizontal="center"/>
    </xf>
    <xf numFmtId="0" fontId="4" fillId="5" borderId="4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4" fillId="5" borderId="9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7" fillId="5" borderId="1" xfId="2" applyFont="1" applyFill="1" applyBorder="1" applyAlignment="1">
      <alignment horizontal="center" wrapText="1"/>
    </xf>
    <xf numFmtId="0" fontId="4" fillId="5" borderId="1" xfId="0" applyFont="1" applyFill="1" applyBorder="1" applyAlignment="1">
      <alignment horizontal="center"/>
    </xf>
  </cellXfs>
  <cellStyles count="7">
    <cellStyle name="Done" xfId="6"/>
    <cellStyle name="Normal" xfId="0" builtinId="0"/>
    <cellStyle name="Normal_Risk List" xfId="2"/>
    <cellStyle name="Normal_Risk Status" xfId="3"/>
    <cellStyle name="On-going" xfId="4"/>
    <cellStyle name="On-Hold" xfId="5"/>
    <cellStyle name="Percent" xfId="1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DCFF"/>
      <rgbColor rgb="00800000"/>
      <rgbColor rgb="0000AE00"/>
      <rgbColor rgb="00000080"/>
      <rgbColor rgb="005C8526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E6FF00"/>
      <rgbColor rgb="0000FFFF"/>
      <rgbColor rgb="00800080"/>
      <rgbColor rgb="00800000"/>
      <rgbColor rgb="00008080"/>
      <rgbColor rgb="000000FF"/>
      <rgbColor rgb="0000CCFF"/>
      <rgbColor rgb="00CCCCCC"/>
      <rgbColor rgb="00CCFFCC"/>
      <rgbColor rgb="00E6E64C"/>
      <rgbColor rgb="0099CCFF"/>
      <rgbColor rgb="00FF99CC"/>
      <rgbColor rgb="00CC99FF"/>
      <rgbColor rgb="00FFCC99"/>
      <rgbColor rgb="003366FF"/>
      <rgbColor rgb="0000CCCC"/>
      <rgbColor rgb="00CCCC00"/>
      <rgbColor rgb="00FFCC00"/>
      <rgbColor rgb="00FF9900"/>
      <rgbColor rgb="00FF6600"/>
      <rgbColor rgb="009966CC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3:W177"/>
  <sheetViews>
    <sheetView showGridLines="0" topLeftCell="A7" zoomScale="82" zoomScaleNormal="82" workbookViewId="0">
      <selection activeCell="Q9" sqref="Q9:Q25"/>
    </sheetView>
  </sheetViews>
  <sheetFormatPr defaultColWidth="9" defaultRowHeight="12.75"/>
  <cols>
    <col min="1" max="1" width="14.28515625" customWidth="1"/>
    <col min="2" max="2" width="23.140625" hidden="1" customWidth="1"/>
    <col min="3" max="3" width="41.85546875" customWidth="1"/>
    <col min="4" max="4" width="14.28515625" hidden="1" customWidth="1"/>
    <col min="5" max="5" width="19.42578125" hidden="1" customWidth="1"/>
    <col min="6" max="6" width="18.140625" hidden="1" customWidth="1"/>
    <col min="7" max="7" width="16.5703125" customWidth="1"/>
    <col min="8" max="8" width="22" hidden="1" customWidth="1"/>
    <col min="9" max="12" width="12" customWidth="1"/>
    <col min="13" max="13" width="10.28515625" customWidth="1"/>
    <col min="14" max="14" width="8" customWidth="1"/>
    <col min="15" max="15" width="9.5703125" customWidth="1"/>
    <col min="16" max="16" width="9.5703125" hidden="1" customWidth="1"/>
    <col min="17" max="17" width="16.85546875" customWidth="1"/>
    <col min="18" max="18" width="37.7109375" hidden="1" customWidth="1"/>
    <col min="19" max="19" width="32.28515625" hidden="1" customWidth="1"/>
    <col min="20" max="20" width="12.42578125" hidden="1" customWidth="1"/>
    <col min="21" max="21" width="26.5703125" bestFit="1" customWidth="1"/>
    <col min="22" max="22" width="15.140625" customWidth="1"/>
    <col min="23" max="23" width="14.140625" hidden="1" customWidth="1"/>
  </cols>
  <sheetData>
    <row r="3" spans="1:23" s="1" customFormat="1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</row>
    <row r="4" spans="1:23" s="4" customFormat="1">
      <c r="A4"/>
      <c r="B4"/>
      <c r="C4"/>
      <c r="D4"/>
      <c r="E4"/>
      <c r="F4"/>
      <c r="G4"/>
      <c r="H4"/>
      <c r="I4" s="75" t="s">
        <v>13</v>
      </c>
      <c r="J4" s="75"/>
      <c r="K4" s="75"/>
      <c r="L4" s="75"/>
      <c r="M4" s="75"/>
      <c r="N4" s="75"/>
      <c r="O4" s="75"/>
      <c r="P4" s="75"/>
      <c r="Q4"/>
      <c r="R4"/>
      <c r="S4"/>
      <c r="T4"/>
      <c r="U4"/>
      <c r="V4"/>
      <c r="W4"/>
    </row>
    <row r="5" spans="1:23" s="4" customFormat="1">
      <c r="A5"/>
      <c r="B5"/>
      <c r="C5"/>
      <c r="D5"/>
      <c r="E5"/>
      <c r="F5"/>
      <c r="G5"/>
      <c r="H5"/>
      <c r="I5" s="75"/>
      <c r="J5" s="75"/>
      <c r="K5" s="75"/>
      <c r="L5" s="75"/>
      <c r="M5" s="75"/>
      <c r="N5" s="75"/>
      <c r="O5" s="75"/>
      <c r="P5" s="75"/>
      <c r="Q5"/>
      <c r="R5"/>
      <c r="S5"/>
      <c r="T5"/>
      <c r="U5"/>
      <c r="V5"/>
      <c r="W5"/>
    </row>
    <row r="6" spans="1:23" ht="13.5" thickBot="1">
      <c r="I6" s="76"/>
      <c r="J6" s="76"/>
      <c r="K6" s="76"/>
      <c r="L6" s="76"/>
      <c r="M6" s="76"/>
      <c r="N6" s="76"/>
      <c r="O6" s="76"/>
      <c r="P6" s="76"/>
    </row>
    <row r="7" spans="1:23" s="9" customFormat="1" ht="25.5" customHeight="1">
      <c r="A7" s="74" t="s">
        <v>14</v>
      </c>
      <c r="B7" s="74" t="s">
        <v>15</v>
      </c>
      <c r="C7" s="74" t="s">
        <v>16</v>
      </c>
      <c r="D7" s="74" t="s">
        <v>17</v>
      </c>
      <c r="E7" s="74" t="s">
        <v>18</v>
      </c>
      <c r="F7" s="74" t="s">
        <v>19</v>
      </c>
      <c r="G7" s="74" t="s">
        <v>20</v>
      </c>
      <c r="H7" s="74" t="s">
        <v>21</v>
      </c>
      <c r="I7" s="77" t="s">
        <v>22</v>
      </c>
      <c r="J7" s="77"/>
      <c r="K7" s="77"/>
      <c r="L7" s="77"/>
      <c r="M7" s="78" t="s">
        <v>23</v>
      </c>
      <c r="N7" s="78" t="s">
        <v>24</v>
      </c>
      <c r="O7" s="78" t="s">
        <v>25</v>
      </c>
      <c r="P7" s="79" t="s">
        <v>90</v>
      </c>
      <c r="Q7" s="74" t="s">
        <v>3</v>
      </c>
      <c r="R7" s="74" t="s">
        <v>26</v>
      </c>
      <c r="S7" s="74" t="s">
        <v>27</v>
      </c>
      <c r="T7" s="74" t="s">
        <v>28</v>
      </c>
      <c r="U7" s="74" t="s">
        <v>29</v>
      </c>
      <c r="V7" s="74" t="s">
        <v>30</v>
      </c>
      <c r="W7" s="74" t="s">
        <v>31</v>
      </c>
    </row>
    <row r="8" spans="1:23" s="9" customFormat="1" ht="26.25" customHeight="1">
      <c r="A8" s="74"/>
      <c r="B8" s="74"/>
      <c r="C8" s="74"/>
      <c r="D8" s="74"/>
      <c r="E8" s="74"/>
      <c r="F8" s="74"/>
      <c r="G8" s="74"/>
      <c r="H8" s="74"/>
      <c r="I8" s="8" t="s">
        <v>32</v>
      </c>
      <c r="J8" s="8" t="s">
        <v>33</v>
      </c>
      <c r="K8" s="8" t="s">
        <v>34</v>
      </c>
      <c r="L8" s="3" t="s">
        <v>2</v>
      </c>
      <c r="M8" s="78"/>
      <c r="N8" s="78"/>
      <c r="O8" s="78"/>
      <c r="P8" s="78"/>
      <c r="Q8" s="78"/>
      <c r="R8" s="78"/>
      <c r="S8" s="78"/>
      <c r="T8" s="74"/>
      <c r="U8" s="74"/>
      <c r="V8" s="74"/>
      <c r="W8" s="74"/>
    </row>
    <row r="9" spans="1:23" s="4" customFormat="1">
      <c r="A9" s="54" t="s">
        <v>86</v>
      </c>
      <c r="B9" s="54"/>
      <c r="C9" s="2" t="s">
        <v>107</v>
      </c>
      <c r="D9" s="2"/>
      <c r="E9" s="2"/>
      <c r="F9" s="2"/>
      <c r="G9" s="2" t="s">
        <v>123</v>
      </c>
      <c r="H9" s="2"/>
      <c r="I9" s="2" t="s">
        <v>80</v>
      </c>
      <c r="J9" s="2" t="s">
        <v>80</v>
      </c>
      <c r="K9" s="2" t="s">
        <v>85</v>
      </c>
      <c r="L9" s="2" t="s">
        <v>80</v>
      </c>
      <c r="M9" s="11">
        <v>0.9</v>
      </c>
      <c r="N9" s="12" t="str">
        <f>IF(MAX(VLOOKUP(I9,'Risk Glossary'!$C$41:$D$46,2,0), VLOOKUP(J9,'Risk Glossary'!$C$41:$D$46,2,0), VLOOKUP(K9,'Risk Glossary'!$C$41:$D$46,2,0), VLOOKUP(L9,'Risk Glossary'!$C$41:$D$46,2,0))&gt;0,VLOOKUP(M9,Probability,MATCH(MAX(VLOOKUP(I9,'Risk Glossary'!$C$41:$D$46,2,0), VLOOKUP(J9,'Risk Glossary'!$C$41:$D$46,2,0), VLOOKUP(K9,'Risk Glossary'!$C$41:$D$46,2,0), VLOOKUP(L9,'Risk Glossary'!$C$41:$D$46,2,0)),'Risk Glossary'!$D$50:$H$50,FALSE)+1),"")</f>
        <v>High</v>
      </c>
      <c r="O9" s="73">
        <f>MAX(VLOOKUP(I9,'Risk Glossary'!$C$41:$D$46,2,0), VLOOKUP(J9,'Risk Glossary'!$C$41:$D$46,2,0), VLOOKUP(K9,'Risk Glossary'!$C$41:$D$46,2,0), VLOOKUP(L9,'Risk Glossary'!$C$41:$D$46,2,0))*M9</f>
        <v>4.5</v>
      </c>
      <c r="P9" s="56"/>
      <c r="Q9" s="2" t="s">
        <v>60</v>
      </c>
      <c r="R9" s="54"/>
      <c r="S9" s="2"/>
      <c r="T9" s="7"/>
      <c r="U9" s="7" t="s">
        <v>98</v>
      </c>
      <c r="V9" s="7" t="s">
        <v>1</v>
      </c>
      <c r="W9" s="13"/>
    </row>
    <row r="10" spans="1:23" s="4" customFormat="1" ht="15.75">
      <c r="A10" s="54" t="s">
        <v>87</v>
      </c>
      <c r="B10" s="54"/>
      <c r="C10" s="2" t="s">
        <v>108</v>
      </c>
      <c r="D10" s="2"/>
      <c r="E10" s="2"/>
      <c r="F10" s="2"/>
      <c r="G10" s="2" t="s">
        <v>33</v>
      </c>
      <c r="H10" s="2"/>
      <c r="I10" s="2" t="s">
        <v>80</v>
      </c>
      <c r="J10" s="2" t="s">
        <v>85</v>
      </c>
      <c r="K10" s="2" t="s">
        <v>80</v>
      </c>
      <c r="L10" s="2" t="s">
        <v>80</v>
      </c>
      <c r="M10" s="11">
        <v>0.9</v>
      </c>
      <c r="N10" s="12" t="str">
        <f>IF(MAX(VLOOKUP(I10,'Risk Glossary'!$C$41:$D$46,2,0), VLOOKUP(J10,'Risk Glossary'!$C$41:$D$46,2,0), VLOOKUP(K10,'Risk Glossary'!$C$41:$D$46,2,0), VLOOKUP(L10,'Risk Glossary'!$C$41:$D$46,2,0))&gt;0,VLOOKUP(M10,Probability,MATCH(MAX(VLOOKUP(I10,'Risk Glossary'!$C$41:$D$46,2,0), VLOOKUP(J10,'Risk Glossary'!$C$41:$D$46,2,0), VLOOKUP(K10,'Risk Glossary'!$C$41:$D$46,2,0), VLOOKUP(L10,'Risk Glossary'!$C$41:$D$46,2,0)),'Risk Glossary'!$D$50:$H$50,FALSE)+1),"")</f>
        <v>High</v>
      </c>
      <c r="O10" s="73">
        <f>MAX(VLOOKUP(I10,'Risk Glossary'!$C$41:$D$46,2,0), VLOOKUP(J10,'Risk Glossary'!$C$41:$D$46,2,0), VLOOKUP(K10,'Risk Glossary'!$C$41:$D$46,2,0), VLOOKUP(L10,'Risk Glossary'!$C$41:$D$46,2,0))*M10</f>
        <v>4.5</v>
      </c>
      <c r="P10" s="56"/>
      <c r="Q10" s="2" t="s">
        <v>58</v>
      </c>
      <c r="R10" s="72"/>
      <c r="S10" s="2"/>
      <c r="T10" s="7"/>
      <c r="U10" s="7" t="s">
        <v>98</v>
      </c>
      <c r="V10" s="7" t="s">
        <v>1</v>
      </c>
      <c r="W10" s="13"/>
    </row>
    <row r="11" spans="1:23" s="4" customFormat="1" ht="25.5">
      <c r="A11" s="54" t="s">
        <v>88</v>
      </c>
      <c r="B11" s="54"/>
      <c r="C11" s="2" t="s">
        <v>109</v>
      </c>
      <c r="D11" s="2"/>
      <c r="E11" s="2"/>
      <c r="F11" s="2"/>
      <c r="G11" s="2" t="s">
        <v>124</v>
      </c>
      <c r="H11" s="2"/>
      <c r="I11" s="2" t="s">
        <v>80</v>
      </c>
      <c r="J11" s="2" t="s">
        <v>83</v>
      </c>
      <c r="K11" s="2" t="s">
        <v>85</v>
      </c>
      <c r="L11" s="2" t="s">
        <v>85</v>
      </c>
      <c r="M11" s="11">
        <v>0.5</v>
      </c>
      <c r="N11" s="12" t="str">
        <f>IF(MAX(VLOOKUP(I11,'Risk Glossary'!$C$41:$D$46,2,0), VLOOKUP(J11,'Risk Glossary'!$C$41:$D$46,2,0), VLOOKUP(K11,'Risk Glossary'!$C$41:$D$46,2,0), VLOOKUP(L11,'Risk Glossary'!$C$41:$D$46,2,0))&gt;0,VLOOKUP(M11,Probability,MATCH(MAX(VLOOKUP(I11,'Risk Glossary'!$C$41:$D$46,2,0), VLOOKUP(J11,'Risk Glossary'!$C$41:$D$46,2,0), VLOOKUP(K11,'Risk Glossary'!$C$41:$D$46,2,0), VLOOKUP(L11,'Risk Glossary'!$C$41:$D$46,2,0)),'Risk Glossary'!$D$50:$H$50,FALSE)+1),"")</f>
        <v>High</v>
      </c>
      <c r="O11" s="73">
        <f>MAX(VLOOKUP(I11,'Risk Glossary'!$C$41:$D$46,2,0), VLOOKUP(J11,'Risk Glossary'!$C$41:$D$46,2,0), VLOOKUP(K11,'Risk Glossary'!$C$41:$D$46,2,0), VLOOKUP(L11,'Risk Glossary'!$C$41:$D$46,2,0))*M11</f>
        <v>2.5</v>
      </c>
      <c r="P11" s="56"/>
      <c r="Q11" s="2" t="s">
        <v>58</v>
      </c>
      <c r="R11" s="55"/>
      <c r="S11" s="2"/>
      <c r="T11" s="7"/>
      <c r="U11" s="7" t="s">
        <v>98</v>
      </c>
      <c r="V11" s="7" t="s">
        <v>1</v>
      </c>
      <c r="W11" s="13"/>
    </row>
    <row r="12" spans="1:23" s="4" customFormat="1" ht="15.75">
      <c r="A12" s="54" t="s">
        <v>89</v>
      </c>
      <c r="B12" s="54"/>
      <c r="C12" s="2" t="s">
        <v>110</v>
      </c>
      <c r="D12" s="2"/>
      <c r="E12" s="2"/>
      <c r="F12" s="2"/>
      <c r="G12" s="2" t="s">
        <v>125</v>
      </c>
      <c r="H12" s="2"/>
      <c r="I12" s="2" t="s">
        <v>80</v>
      </c>
      <c r="J12" s="2" t="s">
        <v>85</v>
      </c>
      <c r="K12" s="2" t="s">
        <v>80</v>
      </c>
      <c r="L12" s="2" t="s">
        <v>80</v>
      </c>
      <c r="M12" s="11">
        <v>0.5</v>
      </c>
      <c r="N12" s="12" t="str">
        <f>IF(MAX(VLOOKUP(I12,'Risk Glossary'!$C$41:$D$46,2,0), VLOOKUP(J12,'Risk Glossary'!$C$41:$D$46,2,0), VLOOKUP(K12,'Risk Glossary'!$C$41:$D$46,2,0), VLOOKUP(L12,'Risk Glossary'!$C$41:$D$46,2,0))&gt;0,VLOOKUP(M12,Probability,MATCH(MAX(VLOOKUP(I12,'Risk Glossary'!$C$41:$D$46,2,0), VLOOKUP(J12,'Risk Glossary'!$C$41:$D$46,2,0), VLOOKUP(K12,'Risk Glossary'!$C$41:$D$46,2,0), VLOOKUP(L12,'Risk Glossary'!$C$41:$D$46,2,0)),'Risk Glossary'!$D$50:$H$50,FALSE)+1),"")</f>
        <v>High</v>
      </c>
      <c r="O12" s="73">
        <f>MAX(VLOOKUP(I12,'Risk Glossary'!$C$41:$D$46,2,0), VLOOKUP(J12,'Risk Glossary'!$C$41:$D$46,2,0), VLOOKUP(K12,'Risk Glossary'!$C$41:$D$46,2,0), VLOOKUP(L12,'Risk Glossary'!$C$41:$D$46,2,0))*M12</f>
        <v>2.5</v>
      </c>
      <c r="P12" s="56"/>
      <c r="Q12" s="2" t="s">
        <v>66</v>
      </c>
      <c r="R12" s="72"/>
      <c r="S12" s="2"/>
      <c r="T12" s="7"/>
      <c r="U12" s="7" t="s">
        <v>98</v>
      </c>
      <c r="V12" s="7" t="s">
        <v>1</v>
      </c>
      <c r="W12" s="13"/>
    </row>
    <row r="13" spans="1:23" s="4" customFormat="1">
      <c r="A13" s="54" t="s">
        <v>92</v>
      </c>
      <c r="B13" s="54"/>
      <c r="C13" s="2" t="s">
        <v>99</v>
      </c>
      <c r="D13" s="2"/>
      <c r="E13" s="2"/>
      <c r="F13" s="2"/>
      <c r="G13" s="2" t="s">
        <v>38</v>
      </c>
      <c r="H13" s="2"/>
      <c r="I13" s="2" t="s">
        <v>85</v>
      </c>
      <c r="J13" s="2" t="s">
        <v>81</v>
      </c>
      <c r="K13" s="2" t="s">
        <v>84</v>
      </c>
      <c r="L13" s="2" t="s">
        <v>81</v>
      </c>
      <c r="M13" s="11">
        <v>0.7</v>
      </c>
      <c r="N13" s="12" t="str">
        <f>IF(MAX(VLOOKUP(I13,'Risk Glossary'!$C$41:$D$46,2,0), VLOOKUP(J13,'Risk Glossary'!$C$41:$D$46,2,0), VLOOKUP(K13,'Risk Glossary'!$C$41:$D$46,2,0), VLOOKUP(L13,'Risk Glossary'!$C$41:$D$46,2,0))&gt;0,VLOOKUP(M13,Probability,MATCH(MAX(VLOOKUP(I13,'Risk Glossary'!$C$41:$D$46,2,0), VLOOKUP(J13,'Risk Glossary'!$C$41:$D$46,2,0), VLOOKUP(K13,'Risk Glossary'!$C$41:$D$46,2,0), VLOOKUP(L13,'Risk Glossary'!$C$41:$D$46,2,0)),'Risk Glossary'!$D$50:$H$50,FALSE)+1),"")</f>
        <v>High</v>
      </c>
      <c r="O13" s="73">
        <f>MAX(VLOOKUP(I13,'Risk Glossary'!$C$41:$D$46,2,0), VLOOKUP(J13,'Risk Glossary'!$C$41:$D$46,2,0), VLOOKUP(K13,'Risk Glossary'!$C$41:$D$46,2,0), VLOOKUP(L13,'Risk Glossary'!$C$41:$D$46,2,0))*M13</f>
        <v>3.5</v>
      </c>
      <c r="P13" s="56"/>
      <c r="Q13" s="2" t="s">
        <v>60</v>
      </c>
      <c r="R13" s="54"/>
      <c r="S13" s="2"/>
      <c r="T13" s="5"/>
      <c r="U13" s="7" t="s">
        <v>98</v>
      </c>
      <c r="V13" s="7" t="s">
        <v>1</v>
      </c>
      <c r="W13" s="13"/>
    </row>
    <row r="14" spans="1:23" s="4" customFormat="1" ht="25.5">
      <c r="A14" s="54" t="s">
        <v>93</v>
      </c>
      <c r="B14" s="2"/>
      <c r="C14" s="2" t="s">
        <v>111</v>
      </c>
      <c r="D14" s="2"/>
      <c r="E14" s="2"/>
      <c r="F14" s="2"/>
      <c r="G14" s="2" t="s">
        <v>126</v>
      </c>
      <c r="H14" s="2"/>
      <c r="I14" s="2" t="s">
        <v>82</v>
      </c>
      <c r="J14" s="2" t="s">
        <v>80</v>
      </c>
      <c r="K14" s="2" t="s">
        <v>82</v>
      </c>
      <c r="L14" s="2" t="s">
        <v>84</v>
      </c>
      <c r="M14" s="11">
        <v>0.30000000000000004</v>
      </c>
      <c r="N14" s="12" t="str">
        <f>IF(MAX(VLOOKUP(I14,'Risk Glossary'!$C$41:$D$46,2,0), VLOOKUP(J14,'Risk Glossary'!$C$41:$D$46,2,0), VLOOKUP(K14,'Risk Glossary'!$C$41:$D$46,2,0), VLOOKUP(L14,'Risk Glossary'!$C$41:$D$46,2,0))&gt;0,VLOOKUP(M14,Probability,MATCH(MAX(VLOOKUP(I14,'Risk Glossary'!$C$41:$D$46,2,0), VLOOKUP(J14,'Risk Glossary'!$C$41:$D$46,2,0), VLOOKUP(K14,'Risk Glossary'!$C$41:$D$46,2,0), VLOOKUP(L14,'Risk Glossary'!$C$41:$D$46,2,0)),'Risk Glossary'!$D$50:$H$50,FALSE)+1),"")</f>
        <v>Medium</v>
      </c>
      <c r="O14" s="73">
        <f>MAX(VLOOKUP(I14,'Risk Glossary'!$C$41:$D$46,2,0), VLOOKUP(J14,'Risk Glossary'!$C$41:$D$46,2,0), VLOOKUP(K14,'Risk Glossary'!$C$41:$D$46,2,0), VLOOKUP(L14,'Risk Glossary'!$C$41:$D$46,2,0))*M14</f>
        <v>1.2000000000000002</v>
      </c>
      <c r="P14" s="56"/>
      <c r="Q14" s="2" t="s">
        <v>60</v>
      </c>
      <c r="R14" s="54"/>
      <c r="S14" s="2"/>
      <c r="T14" s="5"/>
      <c r="U14" s="7" t="s">
        <v>98</v>
      </c>
      <c r="V14" s="7" t="s">
        <v>1</v>
      </c>
      <c r="W14" s="13"/>
    </row>
    <row r="15" spans="1:23" s="4" customFormat="1" ht="25.5">
      <c r="A15" s="54" t="s">
        <v>94</v>
      </c>
      <c r="B15" s="54"/>
      <c r="C15" s="2" t="s">
        <v>112</v>
      </c>
      <c r="D15" s="2"/>
      <c r="E15" s="2"/>
      <c r="F15" s="2"/>
      <c r="G15" s="2" t="s">
        <v>33</v>
      </c>
      <c r="H15" s="2"/>
      <c r="I15" s="2" t="s">
        <v>85</v>
      </c>
      <c r="J15" s="2" t="s">
        <v>83</v>
      </c>
      <c r="K15" s="2" t="s">
        <v>84</v>
      </c>
      <c r="L15" s="2" t="s">
        <v>83</v>
      </c>
      <c r="M15" s="11">
        <v>0.30000000000000004</v>
      </c>
      <c r="N15" s="12" t="str">
        <f>IF(MAX(VLOOKUP(I15,'Risk Glossary'!$C$41:$D$46,2,0), VLOOKUP(J15,'Risk Glossary'!$C$41:$D$46,2,0), VLOOKUP(K15,'Risk Glossary'!$C$41:$D$46,2,0), VLOOKUP(L15,'Risk Glossary'!$C$41:$D$46,2,0))&gt;0,VLOOKUP(M15,Probability,MATCH(MAX(VLOOKUP(I15,'Risk Glossary'!$C$41:$D$46,2,0), VLOOKUP(J15,'Risk Glossary'!$C$41:$D$46,2,0), VLOOKUP(K15,'Risk Glossary'!$C$41:$D$46,2,0), VLOOKUP(L15,'Risk Glossary'!$C$41:$D$46,2,0)),'Risk Glossary'!$D$50:$H$50,FALSE)+1),"")</f>
        <v>Medium</v>
      </c>
      <c r="O15" s="73">
        <f>MAX(VLOOKUP(I15,'Risk Glossary'!$C$41:$D$46,2,0), VLOOKUP(J15,'Risk Glossary'!$C$41:$D$46,2,0), VLOOKUP(K15,'Risk Glossary'!$C$41:$D$46,2,0), VLOOKUP(L15,'Risk Glossary'!$C$41:$D$46,2,0))*M15</f>
        <v>1.5000000000000002</v>
      </c>
      <c r="P15" s="56"/>
      <c r="Q15" s="2" t="s">
        <v>58</v>
      </c>
      <c r="R15" s="54"/>
      <c r="S15" s="2"/>
      <c r="T15" s="5"/>
      <c r="U15" s="7" t="s">
        <v>98</v>
      </c>
      <c r="V15" s="7" t="s">
        <v>1</v>
      </c>
      <c r="W15" s="13"/>
    </row>
    <row r="16" spans="1:23" s="4" customFormat="1" ht="29.25" customHeight="1">
      <c r="A16" s="54" t="s">
        <v>95</v>
      </c>
      <c r="B16" s="54"/>
      <c r="C16" s="2" t="s">
        <v>113</v>
      </c>
      <c r="D16" s="2"/>
      <c r="E16" s="2"/>
      <c r="F16" s="2"/>
      <c r="G16" s="2" t="s">
        <v>34</v>
      </c>
      <c r="H16" s="2"/>
      <c r="I16" s="2" t="s">
        <v>80</v>
      </c>
      <c r="J16" s="2" t="s">
        <v>82</v>
      </c>
      <c r="K16" s="2" t="s">
        <v>85</v>
      </c>
      <c r="L16" s="2" t="s">
        <v>83</v>
      </c>
      <c r="M16" s="11">
        <v>0.5</v>
      </c>
      <c r="N16" s="12" t="str">
        <f>IF(MAX(VLOOKUP(I16,'Risk Glossary'!$C$41:$D$46,2,0), VLOOKUP(J16,'Risk Glossary'!$C$41:$D$46,2,0), VLOOKUP(K16,'Risk Glossary'!$C$41:$D$46,2,0), VLOOKUP(L16,'Risk Glossary'!$C$41:$D$46,2,0))&gt;0,VLOOKUP(M16,Probability,MATCH(MAX(VLOOKUP(I16,'Risk Glossary'!$C$41:$D$46,2,0), VLOOKUP(J16,'Risk Glossary'!$C$41:$D$46,2,0), VLOOKUP(K16,'Risk Glossary'!$C$41:$D$46,2,0), VLOOKUP(L16,'Risk Glossary'!$C$41:$D$46,2,0)),'Risk Glossary'!$D$50:$H$50,FALSE)+1),"")</f>
        <v>High</v>
      </c>
      <c r="O16" s="73">
        <f>MAX(VLOOKUP(I16,'Risk Glossary'!$C$41:$D$46,2,0), VLOOKUP(J16,'Risk Glossary'!$C$41:$D$46,2,0), VLOOKUP(K16,'Risk Glossary'!$C$41:$D$46,2,0), VLOOKUP(L16,'Risk Glossary'!$C$41:$D$46,2,0))*M16</f>
        <v>2.5</v>
      </c>
      <c r="P16" s="56"/>
      <c r="Q16" s="2" t="s">
        <v>60</v>
      </c>
      <c r="R16" s="54"/>
      <c r="S16" s="2"/>
      <c r="T16" s="5"/>
      <c r="U16" s="7" t="s">
        <v>98</v>
      </c>
      <c r="V16" s="7" t="s">
        <v>1</v>
      </c>
      <c r="W16" s="13"/>
    </row>
    <row r="17" spans="1:23" s="4" customFormat="1" ht="30.75" customHeight="1">
      <c r="A17" s="54" t="s">
        <v>96</v>
      </c>
      <c r="B17" s="2"/>
      <c r="C17" s="2" t="s">
        <v>114</v>
      </c>
      <c r="D17" s="2"/>
      <c r="E17" s="2"/>
      <c r="F17" s="2"/>
      <c r="G17" s="2" t="s">
        <v>127</v>
      </c>
      <c r="H17" s="2"/>
      <c r="I17" s="2" t="s">
        <v>80</v>
      </c>
      <c r="J17" s="2" t="s">
        <v>84</v>
      </c>
      <c r="K17" s="2" t="s">
        <v>83</v>
      </c>
      <c r="L17" s="2" t="s">
        <v>81</v>
      </c>
      <c r="M17" s="11">
        <v>0.30000000000000004</v>
      </c>
      <c r="N17" s="12" t="str">
        <f>IF(MAX(VLOOKUP(I17,'Risk Glossary'!$C$41:$D$46,2,0), VLOOKUP(J17,'Risk Glossary'!$C$41:$D$46,2,0), VLOOKUP(K17,'Risk Glossary'!$C$41:$D$46,2,0), VLOOKUP(L17,'Risk Glossary'!$C$41:$D$46,2,0))&gt;0,VLOOKUP(M17,Probability,MATCH(MAX(VLOOKUP(I17,'Risk Glossary'!$C$41:$D$46,2,0), VLOOKUP(J17,'Risk Glossary'!$C$41:$D$46,2,0), VLOOKUP(K17,'Risk Glossary'!$C$41:$D$46,2,0), VLOOKUP(L17,'Risk Glossary'!$C$41:$D$46,2,0)),'Risk Glossary'!$D$50:$H$50,FALSE)+1),"")</f>
        <v>Medium</v>
      </c>
      <c r="O17" s="73">
        <f>MAX(VLOOKUP(I17,'Risk Glossary'!$C$41:$D$46,2,0), VLOOKUP(J17,'Risk Glossary'!$C$41:$D$46,2,0), VLOOKUP(K17,'Risk Glossary'!$C$41:$D$46,2,0), VLOOKUP(L17,'Risk Glossary'!$C$41:$D$46,2,0))*M17</f>
        <v>1.2000000000000002</v>
      </c>
      <c r="P17" s="56"/>
      <c r="Q17" s="2" t="s">
        <v>58</v>
      </c>
      <c r="R17" s="54"/>
      <c r="S17" s="2"/>
      <c r="T17" s="5"/>
      <c r="U17" s="7" t="s">
        <v>98</v>
      </c>
      <c r="V17" s="7" t="s">
        <v>1</v>
      </c>
      <c r="W17" s="13"/>
    </row>
    <row r="18" spans="1:23" s="4" customFormat="1" ht="25.5">
      <c r="A18" s="7" t="s">
        <v>97</v>
      </c>
      <c r="B18" s="2"/>
      <c r="C18" s="2" t="s">
        <v>115</v>
      </c>
      <c r="D18" s="2"/>
      <c r="E18" s="2"/>
      <c r="F18" s="2"/>
      <c r="G18" s="2" t="s">
        <v>128</v>
      </c>
      <c r="H18" s="2"/>
      <c r="I18" s="2" t="s">
        <v>80</v>
      </c>
      <c r="J18" s="2" t="s">
        <v>83</v>
      </c>
      <c r="K18" s="2" t="s">
        <v>83</v>
      </c>
      <c r="L18" s="2" t="s">
        <v>82</v>
      </c>
      <c r="M18" s="11">
        <v>0.1</v>
      </c>
      <c r="N18" s="12" t="str">
        <f>IF(MAX(VLOOKUP(I18,'Risk Glossary'!$C$41:$D$46,2,0), VLOOKUP(J18,'Risk Glossary'!$C$41:$D$46,2,0), VLOOKUP(K18,'Risk Glossary'!$C$41:$D$46,2,0), VLOOKUP(L18,'Risk Glossary'!$C$41:$D$46,2,0))&gt;0,VLOOKUP(M18,Probability,MATCH(MAX(VLOOKUP(I18,'Risk Glossary'!$C$41:$D$46,2,0), VLOOKUP(J18,'Risk Glossary'!$C$41:$D$46,2,0), VLOOKUP(K18,'Risk Glossary'!$C$41:$D$46,2,0), VLOOKUP(L18,'Risk Glossary'!$C$41:$D$46,2,0)),'Risk Glossary'!$D$50:$H$50,FALSE)+1),"")</f>
        <v>Low</v>
      </c>
      <c r="O18" s="73">
        <f>MAX(VLOOKUP(I18,'Risk Glossary'!$C$41:$D$46,2,0), VLOOKUP(J18,'Risk Glossary'!$C$41:$D$46,2,0), VLOOKUP(K18,'Risk Glossary'!$C$41:$D$46,2,0), VLOOKUP(L18,'Risk Glossary'!$C$41:$D$46,2,0))*M18</f>
        <v>0.30000000000000004</v>
      </c>
      <c r="P18" s="56"/>
      <c r="Q18" s="2" t="s">
        <v>58</v>
      </c>
      <c r="R18" s="2"/>
      <c r="S18" s="2"/>
      <c r="T18" s="5"/>
      <c r="U18" s="7" t="s">
        <v>98</v>
      </c>
      <c r="V18" s="7" t="s">
        <v>1</v>
      </c>
      <c r="W18" s="13"/>
    </row>
    <row r="19" spans="1:23" s="4" customFormat="1">
      <c r="A19" s="7" t="s">
        <v>100</v>
      </c>
      <c r="B19" s="2"/>
      <c r="C19" s="2" t="s">
        <v>116</v>
      </c>
      <c r="D19" s="2"/>
      <c r="E19" s="2"/>
      <c r="F19" s="2"/>
      <c r="G19" s="2" t="s">
        <v>34</v>
      </c>
      <c r="H19" s="2"/>
      <c r="I19" s="2" t="s">
        <v>80</v>
      </c>
      <c r="J19" s="2" t="s">
        <v>83</v>
      </c>
      <c r="K19" s="2" t="s">
        <v>85</v>
      </c>
      <c r="L19" s="2" t="s">
        <v>82</v>
      </c>
      <c r="M19" s="11">
        <v>0.5</v>
      </c>
      <c r="N19" s="12" t="str">
        <f>IF(MAX(VLOOKUP(I19,'Risk Glossary'!$C$41:$D$46,2,0), VLOOKUP(J19,'Risk Glossary'!$C$41:$D$46,2,0), VLOOKUP(K19,'Risk Glossary'!$C$41:$D$46,2,0), VLOOKUP(L19,'Risk Glossary'!$C$41:$D$46,2,0))&gt;0,VLOOKUP(M19,Probability,MATCH(MAX(VLOOKUP(I19,'Risk Glossary'!$C$41:$D$46,2,0), VLOOKUP(J19,'Risk Glossary'!$C$41:$D$46,2,0), VLOOKUP(K19,'Risk Glossary'!$C$41:$D$46,2,0), VLOOKUP(L19,'Risk Glossary'!$C$41:$D$46,2,0)),'Risk Glossary'!$D$50:$H$50,FALSE)+1),"")</f>
        <v>High</v>
      </c>
      <c r="O19" s="73">
        <f>MAX(VLOOKUP(I19,'Risk Glossary'!$C$41:$D$46,2,0), VLOOKUP(J19,'Risk Glossary'!$C$41:$D$46,2,0), VLOOKUP(K19,'Risk Glossary'!$C$41:$D$46,2,0), VLOOKUP(L19,'Risk Glossary'!$C$41:$D$46,2,0))*M19</f>
        <v>2.5</v>
      </c>
      <c r="P19" s="56"/>
      <c r="Q19" s="2" t="s">
        <v>58</v>
      </c>
      <c r="R19" s="2"/>
      <c r="S19" s="2"/>
      <c r="T19" s="5"/>
      <c r="U19" s="7" t="s">
        <v>98</v>
      </c>
      <c r="V19" s="7" t="s">
        <v>1</v>
      </c>
      <c r="W19" s="13"/>
    </row>
    <row r="20" spans="1:23" s="4" customFormat="1" ht="25.5">
      <c r="A20" s="7" t="s">
        <v>101</v>
      </c>
      <c r="B20" s="2"/>
      <c r="C20" s="2" t="s">
        <v>117</v>
      </c>
      <c r="D20" s="2"/>
      <c r="E20" s="2"/>
      <c r="F20" s="2"/>
      <c r="G20" s="2" t="s">
        <v>34</v>
      </c>
      <c r="H20" s="2"/>
      <c r="I20" s="2" t="s">
        <v>85</v>
      </c>
      <c r="J20" s="2" t="s">
        <v>80</v>
      </c>
      <c r="K20" s="2" t="s">
        <v>85</v>
      </c>
      <c r="L20" s="2" t="s">
        <v>81</v>
      </c>
      <c r="M20" s="11">
        <v>0.30000000000000004</v>
      </c>
      <c r="N20" s="12" t="str">
        <f>IF(MAX(VLOOKUP(I20,'Risk Glossary'!$C$41:$D$46,2,0), VLOOKUP(J20,'Risk Glossary'!$C$41:$D$46,2,0), VLOOKUP(K20,'Risk Glossary'!$C$41:$D$46,2,0), VLOOKUP(L20,'Risk Glossary'!$C$41:$D$46,2,0))&gt;0,VLOOKUP(M20,Probability,MATCH(MAX(VLOOKUP(I20,'Risk Glossary'!$C$41:$D$46,2,0), VLOOKUP(J20,'Risk Glossary'!$C$41:$D$46,2,0), VLOOKUP(K20,'Risk Glossary'!$C$41:$D$46,2,0), VLOOKUP(L20,'Risk Glossary'!$C$41:$D$46,2,0)),'Risk Glossary'!$D$50:$H$50,FALSE)+1),"")</f>
        <v>Medium</v>
      </c>
      <c r="O20" s="73">
        <f>MAX(VLOOKUP(I20,'Risk Glossary'!$C$41:$D$46,2,0), VLOOKUP(J20,'Risk Glossary'!$C$41:$D$46,2,0), VLOOKUP(K20,'Risk Glossary'!$C$41:$D$46,2,0), VLOOKUP(L20,'Risk Glossary'!$C$41:$D$46,2,0))*M20</f>
        <v>1.5000000000000002</v>
      </c>
      <c r="P20" s="56"/>
      <c r="Q20" s="2" t="s">
        <v>60</v>
      </c>
      <c r="R20" s="2"/>
      <c r="S20" s="2"/>
      <c r="T20" s="5"/>
      <c r="U20" s="7" t="s">
        <v>98</v>
      </c>
      <c r="V20" s="7" t="s">
        <v>1</v>
      </c>
      <c r="W20" s="13"/>
    </row>
    <row r="21" spans="1:23" s="4" customFormat="1">
      <c r="A21" s="7" t="s">
        <v>102</v>
      </c>
      <c r="B21" s="2"/>
      <c r="C21" s="2" t="s">
        <v>118</v>
      </c>
      <c r="D21" s="2"/>
      <c r="E21" s="2"/>
      <c r="F21" s="2"/>
      <c r="G21" s="2" t="s">
        <v>33</v>
      </c>
      <c r="H21" s="2"/>
      <c r="I21" s="2" t="s">
        <v>80</v>
      </c>
      <c r="J21" s="2" t="s">
        <v>85</v>
      </c>
      <c r="K21" s="2" t="s">
        <v>80</v>
      </c>
      <c r="L21" s="2" t="s">
        <v>82</v>
      </c>
      <c r="M21" s="11">
        <v>0.7</v>
      </c>
      <c r="N21" s="12" t="str">
        <f>IF(MAX(VLOOKUP(I21,'Risk Glossary'!$C$41:$D$46,2,0), VLOOKUP(J21,'Risk Glossary'!$C$41:$D$46,2,0), VLOOKUP(K21,'Risk Glossary'!$C$41:$D$46,2,0), VLOOKUP(L21,'Risk Glossary'!$C$41:$D$46,2,0))&gt;0,VLOOKUP(M21,Probability,MATCH(MAX(VLOOKUP(I21,'Risk Glossary'!$C$41:$D$46,2,0), VLOOKUP(J21,'Risk Glossary'!$C$41:$D$46,2,0), VLOOKUP(K21,'Risk Glossary'!$C$41:$D$46,2,0), VLOOKUP(L21,'Risk Glossary'!$C$41:$D$46,2,0)),'Risk Glossary'!$D$50:$H$50,FALSE)+1),"")</f>
        <v>High</v>
      </c>
      <c r="O21" s="73">
        <f>MAX(VLOOKUP(I21,'Risk Glossary'!$C$41:$D$46,2,0), VLOOKUP(J21,'Risk Glossary'!$C$41:$D$46,2,0), VLOOKUP(K21,'Risk Glossary'!$C$41:$D$46,2,0), VLOOKUP(L21,'Risk Glossary'!$C$41:$D$46,2,0))*M21</f>
        <v>3.5</v>
      </c>
      <c r="P21" s="56"/>
      <c r="Q21" s="2" t="s">
        <v>60</v>
      </c>
      <c r="R21" s="2"/>
      <c r="S21" s="2"/>
      <c r="T21" s="5"/>
      <c r="U21" s="7" t="s">
        <v>98</v>
      </c>
      <c r="V21" s="7" t="s">
        <v>1</v>
      </c>
      <c r="W21" s="13"/>
    </row>
    <row r="22" spans="1:23" s="4" customFormat="1" ht="25.5">
      <c r="A22" s="7" t="s">
        <v>103</v>
      </c>
      <c r="B22" s="2"/>
      <c r="C22" s="2" t="s">
        <v>119</v>
      </c>
      <c r="D22" s="2"/>
      <c r="E22" s="2"/>
      <c r="F22" s="2"/>
      <c r="G22" s="2" t="s">
        <v>34</v>
      </c>
      <c r="H22" s="2"/>
      <c r="I22" s="2" t="s">
        <v>80</v>
      </c>
      <c r="J22" s="2" t="s">
        <v>80</v>
      </c>
      <c r="K22" s="2" t="s">
        <v>85</v>
      </c>
      <c r="L22" s="2" t="s">
        <v>84</v>
      </c>
      <c r="M22" s="11">
        <v>0.5</v>
      </c>
      <c r="N22" s="12" t="str">
        <f>IF(MAX(VLOOKUP(I22,'Risk Glossary'!$C$41:$D$46,2,0), VLOOKUP(J22,'Risk Glossary'!$C$41:$D$46,2,0), VLOOKUP(K22,'Risk Glossary'!$C$41:$D$46,2,0), VLOOKUP(L22,'Risk Glossary'!$C$41:$D$46,2,0))&gt;0,VLOOKUP(M22,Probability,MATCH(MAX(VLOOKUP(I22,'Risk Glossary'!$C$41:$D$46,2,0), VLOOKUP(J22,'Risk Glossary'!$C$41:$D$46,2,0), VLOOKUP(K22,'Risk Glossary'!$C$41:$D$46,2,0), VLOOKUP(L22,'Risk Glossary'!$C$41:$D$46,2,0)),'Risk Glossary'!$D$50:$H$50,FALSE)+1),"")</f>
        <v>High</v>
      </c>
      <c r="O22" s="73">
        <f>MAX(VLOOKUP(I22,'Risk Glossary'!$C$41:$D$46,2,0), VLOOKUP(J22,'Risk Glossary'!$C$41:$D$46,2,0), VLOOKUP(K22,'Risk Glossary'!$C$41:$D$46,2,0), VLOOKUP(L22,'Risk Glossary'!$C$41:$D$46,2,0))*M22</f>
        <v>2.5</v>
      </c>
      <c r="P22" s="56"/>
      <c r="Q22" s="2" t="s">
        <v>58</v>
      </c>
      <c r="R22" s="2"/>
      <c r="S22" s="2"/>
      <c r="T22" s="5"/>
      <c r="U22" s="7" t="s">
        <v>98</v>
      </c>
      <c r="V22" s="7" t="s">
        <v>1</v>
      </c>
      <c r="W22" s="13"/>
    </row>
    <row r="23" spans="1:23" s="4" customFormat="1" ht="25.5">
      <c r="A23" s="7" t="s">
        <v>104</v>
      </c>
      <c r="B23" s="2"/>
      <c r="C23" s="2" t="s">
        <v>120</v>
      </c>
      <c r="D23" s="2"/>
      <c r="E23" s="2"/>
      <c r="F23" s="2"/>
      <c r="G23" s="2" t="s">
        <v>129</v>
      </c>
      <c r="H23" s="2"/>
      <c r="I23" s="2" t="s">
        <v>80</v>
      </c>
      <c r="J23" s="2" t="s">
        <v>80</v>
      </c>
      <c r="K23" s="2" t="s">
        <v>83</v>
      </c>
      <c r="L23" s="2" t="s">
        <v>83</v>
      </c>
      <c r="M23" s="11">
        <v>0.30000000000000004</v>
      </c>
      <c r="N23" s="12" t="str">
        <f>IF(MAX(VLOOKUP(I23,'Risk Glossary'!$C$41:$D$46,2,0), VLOOKUP(J23,'Risk Glossary'!$C$41:$D$46,2,0), VLOOKUP(K23,'Risk Glossary'!$C$41:$D$46,2,0), VLOOKUP(L23,'Risk Glossary'!$C$41:$D$46,2,0))&gt;0,VLOOKUP(M23,Probability,MATCH(MAX(VLOOKUP(I23,'Risk Glossary'!$C$41:$D$46,2,0), VLOOKUP(J23,'Risk Glossary'!$C$41:$D$46,2,0), VLOOKUP(K23,'Risk Glossary'!$C$41:$D$46,2,0), VLOOKUP(L23,'Risk Glossary'!$C$41:$D$46,2,0)),'Risk Glossary'!$D$50:$H$50,FALSE)+1),"")</f>
        <v>Medium</v>
      </c>
      <c r="O23" s="73">
        <f>MAX(VLOOKUP(I23,'Risk Glossary'!$C$41:$D$46,2,0), VLOOKUP(J23,'Risk Glossary'!$C$41:$D$46,2,0), VLOOKUP(K23,'Risk Glossary'!$C$41:$D$46,2,0), VLOOKUP(L23,'Risk Glossary'!$C$41:$D$46,2,0))*M23</f>
        <v>0.90000000000000013</v>
      </c>
      <c r="P23" s="56"/>
      <c r="Q23" s="2" t="s">
        <v>60</v>
      </c>
      <c r="R23" s="2"/>
      <c r="S23" s="2"/>
      <c r="T23" s="5"/>
      <c r="U23" s="7" t="s">
        <v>98</v>
      </c>
      <c r="V23" s="7" t="s">
        <v>1</v>
      </c>
      <c r="W23" s="13"/>
    </row>
    <row r="24" spans="1:23" s="4" customFormat="1">
      <c r="A24" s="7" t="s">
        <v>105</v>
      </c>
      <c r="B24" s="2"/>
      <c r="C24" s="2" t="s">
        <v>121</v>
      </c>
      <c r="D24" s="2"/>
      <c r="E24" s="2"/>
      <c r="F24" s="2"/>
      <c r="G24" s="2" t="s">
        <v>125</v>
      </c>
      <c r="H24" s="2"/>
      <c r="I24" s="2" t="s">
        <v>80</v>
      </c>
      <c r="J24" s="2" t="s">
        <v>80</v>
      </c>
      <c r="K24" s="2" t="s">
        <v>83</v>
      </c>
      <c r="L24" s="2" t="s">
        <v>84</v>
      </c>
      <c r="M24" s="11">
        <v>0.30000000000000004</v>
      </c>
      <c r="N24" s="12" t="str">
        <f>IF(MAX(VLOOKUP(I24,'Risk Glossary'!$C$41:$D$46,2,0), VLOOKUP(J24,'Risk Glossary'!$C$41:$D$46,2,0), VLOOKUP(K24,'Risk Glossary'!$C$41:$D$46,2,0), VLOOKUP(L24,'Risk Glossary'!$C$41:$D$46,2,0))&gt;0,VLOOKUP(M24,Probability,MATCH(MAX(VLOOKUP(I24,'Risk Glossary'!$C$41:$D$46,2,0), VLOOKUP(J24,'Risk Glossary'!$C$41:$D$46,2,0), VLOOKUP(K24,'Risk Glossary'!$C$41:$D$46,2,0), VLOOKUP(L24,'Risk Glossary'!$C$41:$D$46,2,0)),'Risk Glossary'!$D$50:$H$50,FALSE)+1),"")</f>
        <v>Medium</v>
      </c>
      <c r="O24" s="73">
        <f>MAX(VLOOKUP(I24,'Risk Glossary'!$C$41:$D$46,2,0), VLOOKUP(J24,'Risk Glossary'!$C$41:$D$46,2,0), VLOOKUP(K24,'Risk Glossary'!$C$41:$D$46,2,0), VLOOKUP(L24,'Risk Glossary'!$C$41:$D$46,2,0))*M24</f>
        <v>1.2000000000000002</v>
      </c>
      <c r="P24" s="56"/>
      <c r="Q24" s="2" t="s">
        <v>58</v>
      </c>
      <c r="R24" s="2"/>
      <c r="S24" s="2"/>
      <c r="T24" s="5"/>
      <c r="U24" s="7" t="s">
        <v>98</v>
      </c>
      <c r="V24" s="7" t="s">
        <v>1</v>
      </c>
      <c r="W24" s="13"/>
    </row>
    <row r="25" spans="1:23" s="4" customFormat="1" ht="25.5">
      <c r="A25" s="7" t="s">
        <v>106</v>
      </c>
      <c r="B25" s="2"/>
      <c r="C25" s="2" t="s">
        <v>122</v>
      </c>
      <c r="D25" s="2"/>
      <c r="E25" s="2"/>
      <c r="F25" s="2"/>
      <c r="G25" s="2" t="s">
        <v>125</v>
      </c>
      <c r="H25" s="2"/>
      <c r="I25" s="2" t="s">
        <v>80</v>
      </c>
      <c r="J25" s="2" t="s">
        <v>80</v>
      </c>
      <c r="K25" s="2" t="s">
        <v>83</v>
      </c>
      <c r="L25" s="2" t="s">
        <v>84</v>
      </c>
      <c r="M25" s="11">
        <v>0.30000000000000004</v>
      </c>
      <c r="N25" s="12" t="str">
        <f>IF(MAX(VLOOKUP(I25,'Risk Glossary'!$C$41:$D$46,2,0), VLOOKUP(J25,'Risk Glossary'!$C$41:$D$46,2,0), VLOOKUP(K25,'Risk Glossary'!$C$41:$D$46,2,0), VLOOKUP(L25,'Risk Glossary'!$C$41:$D$46,2,0))&gt;0,VLOOKUP(M25,Probability,MATCH(MAX(VLOOKUP(I25,'Risk Glossary'!$C$41:$D$46,2,0), VLOOKUP(J25,'Risk Glossary'!$C$41:$D$46,2,0), VLOOKUP(K25,'Risk Glossary'!$C$41:$D$46,2,0), VLOOKUP(L25,'Risk Glossary'!$C$41:$D$46,2,0)),'Risk Glossary'!$D$50:$H$50,FALSE)+1),"")</f>
        <v>Medium</v>
      </c>
      <c r="O25" s="73">
        <f>MAX(VLOOKUP(I25,'Risk Glossary'!$C$41:$D$46,2,0), VLOOKUP(J25,'Risk Glossary'!$C$41:$D$46,2,0), VLOOKUP(K25,'Risk Glossary'!$C$41:$D$46,2,0), VLOOKUP(L25,'Risk Glossary'!$C$41:$D$46,2,0))*M25</f>
        <v>1.2000000000000002</v>
      </c>
      <c r="P25" s="56"/>
      <c r="Q25" s="2" t="s">
        <v>58</v>
      </c>
      <c r="R25" s="2"/>
      <c r="S25" s="2"/>
      <c r="T25" s="5"/>
      <c r="U25" s="7" t="s">
        <v>98</v>
      </c>
      <c r="V25" s="7" t="s">
        <v>1</v>
      </c>
      <c r="W25" s="13"/>
    </row>
    <row r="26" spans="1:23" s="4" customFormat="1">
      <c r="A26" s="5"/>
      <c r="B26" s="2"/>
      <c r="C26" s="2"/>
      <c r="D26" s="10"/>
      <c r="E26" s="10"/>
      <c r="F26" s="10"/>
      <c r="G26" s="2"/>
      <c r="H26" s="2"/>
      <c r="I26" s="2"/>
      <c r="J26" s="2"/>
      <c r="K26" s="2"/>
      <c r="L26" s="2"/>
      <c r="M26" s="11"/>
      <c r="N26" s="12" t="e">
        <f>IF(MAX(VLOOKUP(I26,'Risk Glossary'!$C$41:$D$46,2,0), VLOOKUP(J26,'Risk Glossary'!$C$41:$D$46,2,0), VLOOKUP(K26,'Risk Glossary'!$C$41:$D$46,2,0), VLOOKUP(L26,'Risk Glossary'!$C$41:$D$46,2,0))&gt;0,VLOOKUP(M26,Probability,MATCH(MAX(VLOOKUP(I26,'Risk Glossary'!$C$41:$D$46,2,0), VLOOKUP(J26,'Risk Glossary'!$C$41:$D$46,2,0), VLOOKUP(K26,'Risk Glossary'!$C$41:$D$46,2,0), VLOOKUP(L26,'Risk Glossary'!$C$41:$D$46,2,0)),'Risk Glossary'!$D$50:$H$50,FALSE)+1),"")</f>
        <v>#N/A</v>
      </c>
      <c r="O26" s="12" t="e">
        <f>MAX(VLOOKUP(I26,'Risk Glossary'!$C$41:$D$46,2,0), VLOOKUP(J26,'Risk Glossary'!$C$41:$D$46,2,0), VLOOKUP(K26,'Risk Glossary'!$C$41:$D$46,2,0), VLOOKUP(L26,'Risk Glossary'!$C$41:$D$46,2,0))*M26</f>
        <v>#N/A</v>
      </c>
      <c r="P26" s="56"/>
      <c r="Q26" s="2"/>
      <c r="R26" s="2"/>
      <c r="S26" s="2"/>
      <c r="T26" s="5"/>
      <c r="U26" s="5"/>
      <c r="V26" s="5"/>
      <c r="W26" s="13"/>
    </row>
    <row r="27" spans="1:23" s="4" customFormat="1">
      <c r="A27" s="5"/>
      <c r="B27" s="2"/>
      <c r="C27" s="2"/>
      <c r="D27" s="10"/>
      <c r="E27" s="10"/>
      <c r="F27" s="10"/>
      <c r="G27" s="2"/>
      <c r="H27" s="2"/>
      <c r="I27" s="2"/>
      <c r="J27" s="2"/>
      <c r="K27" s="2"/>
      <c r="L27" s="2"/>
      <c r="M27" s="11"/>
      <c r="N27" s="12" t="e">
        <f>IF(MAX(VLOOKUP(I27,'Risk Glossary'!$C$41:$D$46,2,0), VLOOKUP(J27,'Risk Glossary'!$C$41:$D$46,2,0), VLOOKUP(K27,'Risk Glossary'!$C$41:$D$46,2,0), VLOOKUP(L27,'Risk Glossary'!$C$41:$D$46,2,0))&gt;0,VLOOKUP(M27,Probability,MATCH(MAX(VLOOKUP(I27,'Risk Glossary'!$C$41:$D$46,2,0), VLOOKUP(J27,'Risk Glossary'!$C$41:$D$46,2,0), VLOOKUP(K27,'Risk Glossary'!$C$41:$D$46,2,0), VLOOKUP(L27,'Risk Glossary'!$C$41:$D$46,2,0)),'Risk Glossary'!$D$50:$H$50,FALSE)+1),"")</f>
        <v>#N/A</v>
      </c>
      <c r="O27" s="12" t="e">
        <f>MAX(VLOOKUP(I27,'Risk Glossary'!$C$41:$D$46,2,0), VLOOKUP(J27,'Risk Glossary'!$C$41:$D$46,2,0), VLOOKUP(K27,'Risk Glossary'!$C$41:$D$46,2,0), VLOOKUP(L27,'Risk Glossary'!$C$41:$D$46,2,0))*M27</f>
        <v>#N/A</v>
      </c>
      <c r="P27" s="56"/>
      <c r="Q27" s="2"/>
      <c r="R27" s="2"/>
      <c r="S27" s="2"/>
      <c r="T27" s="5"/>
      <c r="U27" s="5"/>
      <c r="V27" s="5"/>
      <c r="W27" s="13"/>
    </row>
    <row r="28" spans="1:23" s="4" customFormat="1">
      <c r="A28" s="5"/>
      <c r="B28" s="2"/>
      <c r="C28" s="2"/>
      <c r="D28" s="10"/>
      <c r="E28" s="10"/>
      <c r="F28" s="10"/>
      <c r="G28" s="2"/>
      <c r="H28" s="2"/>
      <c r="I28" s="2"/>
      <c r="J28" s="2"/>
      <c r="K28" s="2"/>
      <c r="L28" s="2"/>
      <c r="M28" s="11"/>
      <c r="N28" s="12" t="e">
        <f>IF(MAX(VLOOKUP(I28,'Risk Glossary'!$C$41:$D$46,2,0), VLOOKUP(J28,'Risk Glossary'!$C$41:$D$46,2,0), VLOOKUP(K28,'Risk Glossary'!$C$41:$D$46,2,0), VLOOKUP(L28,'Risk Glossary'!$C$41:$D$46,2,0))&gt;0,VLOOKUP(M28,Probability,MATCH(MAX(VLOOKUP(I28,'Risk Glossary'!$C$41:$D$46,2,0), VLOOKUP(J28,'Risk Glossary'!$C$41:$D$46,2,0), VLOOKUP(K28,'Risk Glossary'!$C$41:$D$46,2,0), VLOOKUP(L28,'Risk Glossary'!$C$41:$D$46,2,0)),'Risk Glossary'!$D$50:$H$50,FALSE)+1),"")</f>
        <v>#N/A</v>
      </c>
      <c r="O28" s="12" t="e">
        <f>MAX(VLOOKUP(I28,'Risk Glossary'!$C$41:$D$46,2,0), VLOOKUP(J28,'Risk Glossary'!$C$41:$D$46,2,0), VLOOKUP(K28,'Risk Glossary'!$C$41:$D$46,2,0), VLOOKUP(L28,'Risk Glossary'!$C$41:$D$46,2,0))*M28</f>
        <v>#N/A</v>
      </c>
      <c r="P28" s="56"/>
      <c r="Q28" s="2"/>
      <c r="R28" s="2"/>
      <c r="S28" s="2"/>
      <c r="T28" s="5"/>
      <c r="U28" s="5"/>
      <c r="V28" s="5"/>
      <c r="W28" s="13"/>
    </row>
    <row r="29" spans="1:23" s="4" customFormat="1">
      <c r="A29" s="5"/>
      <c r="B29" s="2"/>
      <c r="C29" s="2"/>
      <c r="D29" s="10"/>
      <c r="E29" s="10"/>
      <c r="F29" s="10"/>
      <c r="G29" s="2"/>
      <c r="H29" s="2"/>
      <c r="I29" s="2"/>
      <c r="J29" s="2"/>
      <c r="K29" s="2"/>
      <c r="L29" s="2"/>
      <c r="M29" s="11"/>
      <c r="N29" s="12" t="e">
        <f>IF(MAX(VLOOKUP(I29,'Risk Glossary'!$C$41:$D$46,2,0), VLOOKUP(J29,'Risk Glossary'!$C$41:$D$46,2,0), VLOOKUP(K29,'Risk Glossary'!$C$41:$D$46,2,0), VLOOKUP(L29,'Risk Glossary'!$C$41:$D$46,2,0))&gt;0,VLOOKUP(M29,Probability,MATCH(MAX(VLOOKUP(I29,'Risk Glossary'!$C$41:$D$46,2,0), VLOOKUP(J29,'Risk Glossary'!$C$41:$D$46,2,0), VLOOKUP(K29,'Risk Glossary'!$C$41:$D$46,2,0), VLOOKUP(L29,'Risk Glossary'!$C$41:$D$46,2,0)),'Risk Glossary'!$D$50:$H$50,FALSE)+1),"")</f>
        <v>#N/A</v>
      </c>
      <c r="O29" s="12" t="e">
        <f>MAX(VLOOKUP(I29,'Risk Glossary'!$C$41:$D$46,2,0), VLOOKUP(J29,'Risk Glossary'!$C$41:$D$46,2,0), VLOOKUP(K29,'Risk Glossary'!$C$41:$D$46,2,0), VLOOKUP(L29,'Risk Glossary'!$C$41:$D$46,2,0))*M29</f>
        <v>#N/A</v>
      </c>
      <c r="P29" s="56"/>
      <c r="Q29" s="2"/>
      <c r="R29" s="2"/>
      <c r="S29" s="2"/>
      <c r="T29" s="5"/>
      <c r="U29" s="5"/>
      <c r="V29" s="5"/>
      <c r="W29" s="13"/>
    </row>
    <row r="30" spans="1:23" s="4" customFormat="1">
      <c r="A30" s="5"/>
      <c r="B30" s="2"/>
      <c r="C30" s="2"/>
      <c r="D30" s="10"/>
      <c r="E30" s="10"/>
      <c r="F30" s="10"/>
      <c r="G30" s="2"/>
      <c r="H30" s="2"/>
      <c r="I30" s="2"/>
      <c r="J30" s="2"/>
      <c r="K30" s="2"/>
      <c r="L30" s="2"/>
      <c r="M30" s="11"/>
      <c r="N30" s="12" t="e">
        <f>IF(MAX(VLOOKUP(I30,'Risk Glossary'!$C$41:$D$46,2,0), VLOOKUP(J30,'Risk Glossary'!$C$41:$D$46,2,0), VLOOKUP(K30,'Risk Glossary'!$C$41:$D$46,2,0), VLOOKUP(L30,'Risk Glossary'!$C$41:$D$46,2,0))&gt;0,VLOOKUP(M30,Probability,MATCH(MAX(VLOOKUP(I30,'Risk Glossary'!$C$41:$D$46,2,0), VLOOKUP(J30,'Risk Glossary'!$C$41:$D$46,2,0), VLOOKUP(K30,'Risk Glossary'!$C$41:$D$46,2,0), VLOOKUP(L30,'Risk Glossary'!$C$41:$D$46,2,0)),'Risk Glossary'!$D$50:$H$50,FALSE)+1),"")</f>
        <v>#N/A</v>
      </c>
      <c r="O30" s="12" t="e">
        <f>MAX(VLOOKUP(I30,'Risk Glossary'!$C$41:$D$46,2,0), VLOOKUP(J30,'Risk Glossary'!$C$41:$D$46,2,0), VLOOKUP(K30,'Risk Glossary'!$C$41:$D$46,2,0), VLOOKUP(L30,'Risk Glossary'!$C$41:$D$46,2,0))*M30</f>
        <v>#N/A</v>
      </c>
      <c r="P30" s="56"/>
      <c r="Q30" s="2"/>
      <c r="R30" s="2"/>
      <c r="S30" s="2"/>
      <c r="T30" s="5"/>
      <c r="U30" s="5"/>
      <c r="V30" s="5"/>
      <c r="W30" s="13"/>
    </row>
    <row r="31" spans="1:23" s="4" customFormat="1">
      <c r="A31" s="5"/>
      <c r="B31" s="2"/>
      <c r="C31" s="2"/>
      <c r="D31" s="10"/>
      <c r="E31" s="10"/>
      <c r="F31" s="10"/>
      <c r="G31" s="2"/>
      <c r="H31" s="2"/>
      <c r="I31" s="2"/>
      <c r="J31" s="2"/>
      <c r="K31" s="2"/>
      <c r="L31" s="2"/>
      <c r="M31" s="11"/>
      <c r="N31" s="12" t="e">
        <f>IF(MAX(VLOOKUP(I31,'Risk Glossary'!$C$41:$D$46,2,0), VLOOKUP(J31,'Risk Glossary'!$C$41:$D$46,2,0), VLOOKUP(K31,'Risk Glossary'!$C$41:$D$46,2,0), VLOOKUP(L31,'Risk Glossary'!$C$41:$D$46,2,0))&gt;0,VLOOKUP(M31,Probability,MATCH(MAX(VLOOKUP(I31,'Risk Glossary'!$C$41:$D$46,2,0), VLOOKUP(J31,'Risk Glossary'!$C$41:$D$46,2,0), VLOOKUP(K31,'Risk Glossary'!$C$41:$D$46,2,0), VLOOKUP(L31,'Risk Glossary'!$C$41:$D$46,2,0)),'Risk Glossary'!$D$50:$H$50,FALSE)+1),"")</f>
        <v>#N/A</v>
      </c>
      <c r="O31" s="12" t="e">
        <f>MAX(VLOOKUP(I31,'Risk Glossary'!$C$41:$D$46,2,0), VLOOKUP(J31,'Risk Glossary'!$C$41:$D$46,2,0), VLOOKUP(K31,'Risk Glossary'!$C$41:$D$46,2,0), VLOOKUP(L31,'Risk Glossary'!$C$41:$D$46,2,0))*M31</f>
        <v>#N/A</v>
      </c>
      <c r="P31" s="56"/>
      <c r="Q31" s="2"/>
      <c r="R31" s="2"/>
      <c r="S31" s="2"/>
      <c r="T31" s="5"/>
      <c r="U31" s="5"/>
      <c r="V31" s="5"/>
      <c r="W31" s="13"/>
    </row>
    <row r="32" spans="1:23" s="4" customFormat="1">
      <c r="A32" s="5"/>
      <c r="B32" s="2"/>
      <c r="C32" s="2"/>
      <c r="D32" s="10"/>
      <c r="E32" s="10"/>
      <c r="F32" s="10"/>
      <c r="G32" s="2"/>
      <c r="H32" s="2"/>
      <c r="I32" s="2"/>
      <c r="J32" s="2"/>
      <c r="K32" s="2"/>
      <c r="L32" s="2"/>
      <c r="M32" s="11"/>
      <c r="N32" s="12" t="e">
        <f>IF(MAX(VLOOKUP(I32,'Risk Glossary'!$C$41:$D$46,2,0), VLOOKUP(J32,'Risk Glossary'!$C$41:$D$46,2,0), VLOOKUP(K32,'Risk Glossary'!$C$41:$D$46,2,0), VLOOKUP(L32,'Risk Glossary'!$C$41:$D$46,2,0))&gt;0,VLOOKUP(M32,Probability,MATCH(MAX(VLOOKUP(I32,'Risk Glossary'!$C$41:$D$46,2,0), VLOOKUP(J32,'Risk Glossary'!$C$41:$D$46,2,0), VLOOKUP(K32,'Risk Glossary'!$C$41:$D$46,2,0), VLOOKUP(L32,'Risk Glossary'!$C$41:$D$46,2,0)),'Risk Glossary'!$D$50:$H$50,FALSE)+1),"")</f>
        <v>#N/A</v>
      </c>
      <c r="O32" s="12" t="e">
        <f>MAX(VLOOKUP(I32,'Risk Glossary'!$C$41:$D$46,2,0), VLOOKUP(J32,'Risk Glossary'!$C$41:$D$46,2,0), VLOOKUP(K32,'Risk Glossary'!$C$41:$D$46,2,0), VLOOKUP(L32,'Risk Glossary'!$C$41:$D$46,2,0))*M32</f>
        <v>#N/A</v>
      </c>
      <c r="P32" s="56"/>
      <c r="Q32" s="2"/>
      <c r="R32" s="2"/>
      <c r="S32" s="2"/>
      <c r="T32" s="5"/>
      <c r="U32" s="5"/>
      <c r="V32" s="5"/>
      <c r="W32" s="13"/>
    </row>
    <row r="33" spans="1:23" s="4" customFormat="1">
      <c r="A33" s="57"/>
      <c r="B33" s="58"/>
      <c r="C33" s="58"/>
      <c r="D33" s="59"/>
      <c r="E33" s="59"/>
      <c r="F33" s="59"/>
      <c r="G33" s="58"/>
      <c r="H33" s="58"/>
      <c r="I33" s="58"/>
      <c r="J33" s="58"/>
      <c r="K33" s="58"/>
      <c r="L33" s="58"/>
      <c r="M33" s="60"/>
      <c r="N33" s="61" t="e">
        <f>IF(MAX(VLOOKUP(I33,'Risk Glossary'!$C$41:$D$46,2,0), VLOOKUP(J33,'Risk Glossary'!$C$41:$D$46,2,0), VLOOKUP(K33,'Risk Glossary'!$C$41:$D$46,2,0), VLOOKUP(L33,'Risk Glossary'!$C$41:$D$46,2,0))&gt;0,VLOOKUP(M33,Probability,MATCH(MAX(VLOOKUP(I33,'Risk Glossary'!$C$41:$D$46,2,0), VLOOKUP(J33,'Risk Glossary'!$C$41:$D$46,2,0), VLOOKUP(K33,'Risk Glossary'!$C$41:$D$46,2,0), VLOOKUP(L33,'Risk Glossary'!$C$41:$D$46,2,0)),'Risk Glossary'!$D$50:$H$50,FALSE)+1),"")</f>
        <v>#N/A</v>
      </c>
      <c r="O33" s="61" t="e">
        <f>MAX(VLOOKUP(I33,'Risk Glossary'!$C$41:$D$46,2,0), VLOOKUP(J33,'Risk Glossary'!$C$41:$D$46,2,0), VLOOKUP(K33,'Risk Glossary'!$C$41:$D$46,2,0), VLOOKUP(L33,'Risk Glossary'!$C$41:$D$46,2,0))*M33</f>
        <v>#N/A</v>
      </c>
      <c r="P33" s="62"/>
      <c r="Q33" s="58"/>
      <c r="R33" s="58"/>
      <c r="S33" s="58"/>
      <c r="T33" s="57"/>
      <c r="U33" s="57"/>
      <c r="V33" s="57"/>
      <c r="W33" s="63"/>
    </row>
    <row r="34" spans="1:23" s="4" customFormat="1">
      <c r="A34" s="64"/>
      <c r="B34" s="65"/>
      <c r="C34" s="65"/>
      <c r="D34" s="66"/>
      <c r="E34" s="66"/>
      <c r="F34" s="66"/>
      <c r="G34" s="65"/>
      <c r="H34" s="65"/>
      <c r="I34" s="65"/>
      <c r="J34" s="65"/>
      <c r="K34" s="65"/>
      <c r="L34" s="65"/>
      <c r="M34" s="67"/>
      <c r="N34" s="68"/>
      <c r="O34" s="68"/>
      <c r="P34" s="69"/>
      <c r="Q34" s="65"/>
      <c r="R34" s="65"/>
      <c r="S34" s="65"/>
      <c r="T34" s="64"/>
      <c r="U34" s="64"/>
      <c r="V34" s="64"/>
      <c r="W34" s="70"/>
    </row>
    <row r="35" spans="1:23" s="4" customFormat="1">
      <c r="A35" s="64"/>
      <c r="B35" s="65"/>
      <c r="C35" s="65"/>
      <c r="D35" s="66"/>
      <c r="E35" s="66"/>
      <c r="F35" s="66"/>
      <c r="G35" s="65"/>
      <c r="H35" s="65"/>
      <c r="I35" s="65"/>
      <c r="J35" s="65"/>
      <c r="K35" s="65"/>
      <c r="L35" s="65"/>
      <c r="M35" s="67"/>
      <c r="N35" s="68"/>
      <c r="O35" s="68"/>
      <c r="P35" s="69"/>
      <c r="Q35" s="65"/>
      <c r="R35" s="65"/>
      <c r="S35" s="65"/>
      <c r="T35" s="64"/>
      <c r="U35" s="64"/>
      <c r="V35" s="64"/>
      <c r="W35" s="70"/>
    </row>
    <row r="36" spans="1:23" s="4" customFormat="1">
      <c r="A36" s="64"/>
      <c r="B36" s="65"/>
      <c r="C36" s="65"/>
      <c r="D36" s="66"/>
      <c r="E36" s="66"/>
      <c r="F36" s="66"/>
      <c r="G36" s="65"/>
      <c r="H36" s="65"/>
      <c r="I36" s="65"/>
      <c r="J36" s="65"/>
      <c r="K36" s="65"/>
      <c r="L36" s="65"/>
      <c r="M36" s="67"/>
      <c r="N36" s="68"/>
      <c r="O36" s="68"/>
      <c r="P36" s="69"/>
      <c r="Q36" s="65"/>
      <c r="R36" s="65"/>
      <c r="S36" s="65"/>
      <c r="T36" s="64"/>
      <c r="U36" s="64"/>
      <c r="V36" s="64"/>
      <c r="W36" s="70"/>
    </row>
    <row r="37" spans="1:23" s="4" customFormat="1">
      <c r="A37" s="64"/>
      <c r="B37" s="65"/>
      <c r="C37" s="65"/>
      <c r="D37" s="66"/>
      <c r="E37" s="66"/>
      <c r="F37" s="66"/>
      <c r="G37" s="65"/>
      <c r="H37" s="65"/>
      <c r="I37" s="65"/>
      <c r="J37" s="65"/>
      <c r="K37" s="65"/>
      <c r="L37" s="65"/>
      <c r="M37" s="67"/>
      <c r="N37" s="68"/>
      <c r="O37" s="68"/>
      <c r="P37" s="69"/>
      <c r="Q37" s="65"/>
      <c r="R37" s="65"/>
      <c r="S37" s="65"/>
      <c r="T37" s="64"/>
      <c r="U37" s="64"/>
      <c r="V37" s="64"/>
      <c r="W37" s="70"/>
    </row>
    <row r="38" spans="1:23" s="4" customFormat="1">
      <c r="A38" s="64"/>
      <c r="B38" s="65"/>
      <c r="C38" s="65"/>
      <c r="D38" s="66"/>
      <c r="E38" s="66"/>
      <c r="F38" s="66"/>
      <c r="G38" s="65"/>
      <c r="H38" s="65"/>
      <c r="I38" s="65"/>
      <c r="J38" s="65"/>
      <c r="K38" s="65"/>
      <c r="L38" s="65"/>
      <c r="M38" s="67"/>
      <c r="N38" s="68"/>
      <c r="O38" s="68"/>
      <c r="P38" s="69"/>
      <c r="Q38" s="65"/>
      <c r="R38" s="65"/>
      <c r="S38" s="65"/>
      <c r="T38" s="64"/>
      <c r="U38" s="64"/>
      <c r="V38" s="64"/>
      <c r="W38" s="70"/>
    </row>
    <row r="39" spans="1:23" s="4" customFormat="1">
      <c r="A39" s="64"/>
      <c r="B39" s="65"/>
      <c r="C39" s="65"/>
      <c r="D39" s="66"/>
      <c r="E39" s="66"/>
      <c r="F39" s="66"/>
      <c r="G39" s="65"/>
      <c r="H39" s="65"/>
      <c r="I39" s="65"/>
      <c r="J39" s="65"/>
      <c r="K39" s="65"/>
      <c r="L39" s="65"/>
      <c r="M39" s="67"/>
      <c r="N39" s="68"/>
      <c r="O39" s="68"/>
      <c r="P39" s="69"/>
      <c r="Q39" s="65"/>
      <c r="R39" s="65"/>
      <c r="S39" s="65"/>
      <c r="T39" s="64"/>
      <c r="U39" s="64"/>
      <c r="V39" s="64"/>
      <c r="W39" s="70"/>
    </row>
    <row r="40" spans="1:23" s="4" customFormat="1">
      <c r="A40" s="64"/>
      <c r="B40" s="65"/>
      <c r="C40" s="65"/>
      <c r="D40" s="66"/>
      <c r="E40" s="66"/>
      <c r="F40" s="66"/>
      <c r="G40" s="65"/>
      <c r="H40" s="65"/>
      <c r="I40" s="65"/>
      <c r="J40" s="65"/>
      <c r="K40" s="65"/>
      <c r="L40" s="65"/>
      <c r="M40" s="67"/>
      <c r="N40" s="68"/>
      <c r="O40" s="68"/>
      <c r="P40" s="69"/>
      <c r="Q40" s="65"/>
      <c r="R40" s="65"/>
      <c r="S40" s="65"/>
      <c r="T40" s="64"/>
      <c r="U40" s="64"/>
      <c r="V40" s="64"/>
      <c r="W40" s="70"/>
    </row>
    <row r="41" spans="1:23" s="4" customFormat="1">
      <c r="A41" s="64"/>
      <c r="B41" s="65"/>
      <c r="C41" s="65"/>
      <c r="D41" s="66"/>
      <c r="E41" s="66"/>
      <c r="F41" s="66"/>
      <c r="G41" s="65"/>
      <c r="H41" s="65"/>
      <c r="I41" s="65"/>
      <c r="J41" s="65"/>
      <c r="K41" s="65"/>
      <c r="L41" s="65"/>
      <c r="M41" s="67"/>
      <c r="N41" s="68"/>
      <c r="O41" s="68"/>
      <c r="P41" s="69"/>
      <c r="Q41" s="65"/>
      <c r="R41" s="65"/>
      <c r="S41" s="65"/>
      <c r="T41" s="64"/>
      <c r="U41" s="64"/>
      <c r="V41" s="64"/>
      <c r="W41" s="70"/>
    </row>
    <row r="42" spans="1:23" s="4" customFormat="1">
      <c r="A42" s="64"/>
      <c r="B42" s="65"/>
      <c r="C42" s="65"/>
      <c r="D42" s="66"/>
      <c r="E42" s="66"/>
      <c r="F42" s="66"/>
      <c r="G42" s="65"/>
      <c r="H42" s="65"/>
      <c r="I42" s="65"/>
      <c r="J42" s="65"/>
      <c r="K42" s="65"/>
      <c r="L42" s="65"/>
      <c r="M42" s="67"/>
      <c r="N42" s="68"/>
      <c r="O42" s="68"/>
      <c r="P42" s="69"/>
      <c r="Q42" s="65"/>
      <c r="R42" s="65"/>
      <c r="S42" s="65"/>
      <c r="T42" s="64"/>
      <c r="U42" s="64"/>
      <c r="V42" s="64"/>
      <c r="W42" s="70"/>
    </row>
    <row r="43" spans="1:23" s="4" customFormat="1">
      <c r="A43" s="64"/>
      <c r="B43" s="65"/>
      <c r="C43" s="65"/>
      <c r="D43" s="66"/>
      <c r="E43" s="66"/>
      <c r="F43" s="66"/>
      <c r="G43" s="65"/>
      <c r="H43" s="65"/>
      <c r="I43" s="65"/>
      <c r="J43" s="65"/>
      <c r="K43" s="65"/>
      <c r="L43" s="65"/>
      <c r="M43" s="67"/>
      <c r="N43" s="68"/>
      <c r="O43" s="68"/>
      <c r="P43" s="69"/>
      <c r="Q43" s="65"/>
      <c r="R43" s="65"/>
      <c r="S43" s="65"/>
      <c r="T43" s="64"/>
      <c r="U43" s="64"/>
      <c r="V43" s="64"/>
      <c r="W43" s="70"/>
    </row>
    <row r="44" spans="1:23" s="4" customFormat="1">
      <c r="A44" s="64"/>
      <c r="B44" s="65"/>
      <c r="C44" s="65"/>
      <c r="D44" s="66"/>
      <c r="E44" s="66"/>
      <c r="F44" s="66"/>
      <c r="G44" s="65"/>
      <c r="H44" s="65"/>
      <c r="I44" s="65"/>
      <c r="J44" s="65"/>
      <c r="K44" s="65"/>
      <c r="L44" s="65"/>
      <c r="M44" s="67"/>
      <c r="N44" s="68"/>
      <c r="O44" s="68"/>
      <c r="P44" s="69"/>
      <c r="Q44" s="65"/>
      <c r="R44" s="65"/>
      <c r="S44" s="65"/>
      <c r="T44" s="64"/>
      <c r="U44" s="64"/>
      <c r="V44" s="64"/>
      <c r="W44" s="70"/>
    </row>
    <row r="45" spans="1:23" s="4" customFormat="1">
      <c r="A45" s="64"/>
      <c r="B45" s="65"/>
      <c r="C45" s="65"/>
      <c r="D45" s="66"/>
      <c r="E45" s="66"/>
      <c r="F45" s="66"/>
      <c r="G45" s="65"/>
      <c r="H45" s="65"/>
      <c r="I45" s="65"/>
      <c r="J45" s="65"/>
      <c r="K45" s="65"/>
      <c r="L45" s="65"/>
      <c r="M45" s="67"/>
      <c r="N45" s="68"/>
      <c r="O45" s="68"/>
      <c r="P45" s="69"/>
      <c r="Q45" s="65"/>
      <c r="R45" s="65"/>
      <c r="S45" s="65"/>
      <c r="T45" s="64"/>
      <c r="U45" s="64"/>
      <c r="V45" s="64"/>
      <c r="W45" s="70"/>
    </row>
    <row r="46" spans="1:23" s="4" customFormat="1">
      <c r="A46" s="64"/>
      <c r="B46" s="65"/>
      <c r="C46" s="65"/>
      <c r="D46" s="66"/>
      <c r="E46" s="66"/>
      <c r="F46" s="66"/>
      <c r="G46" s="65"/>
      <c r="H46" s="65"/>
      <c r="I46" s="65"/>
      <c r="J46" s="65"/>
      <c r="K46" s="65"/>
      <c r="L46" s="65"/>
      <c r="M46" s="67"/>
      <c r="N46" s="68"/>
      <c r="O46" s="68"/>
      <c r="P46" s="69"/>
      <c r="Q46" s="65"/>
      <c r="R46" s="65"/>
      <c r="S46" s="65"/>
      <c r="T46" s="64"/>
      <c r="U46" s="64"/>
      <c r="V46" s="64"/>
      <c r="W46" s="70"/>
    </row>
    <row r="47" spans="1:23" s="4" customFormat="1">
      <c r="A47" s="64"/>
      <c r="B47" s="65"/>
      <c r="C47" s="65"/>
      <c r="D47" s="66"/>
      <c r="E47" s="66"/>
      <c r="F47" s="66"/>
      <c r="G47" s="65"/>
      <c r="H47" s="65"/>
      <c r="I47" s="65"/>
      <c r="J47" s="65"/>
      <c r="K47" s="65"/>
      <c r="L47" s="65"/>
      <c r="M47" s="67"/>
      <c r="N47" s="68"/>
      <c r="O47" s="68"/>
      <c r="P47" s="69"/>
      <c r="Q47" s="65"/>
      <c r="R47" s="65"/>
      <c r="S47" s="65"/>
      <c r="T47" s="64"/>
      <c r="U47" s="64"/>
      <c r="V47" s="64"/>
      <c r="W47" s="70"/>
    </row>
    <row r="48" spans="1:23" s="4" customFormat="1">
      <c r="A48" s="64"/>
      <c r="B48" s="65"/>
      <c r="C48" s="65"/>
      <c r="D48" s="66"/>
      <c r="E48" s="66"/>
      <c r="F48" s="66"/>
      <c r="G48" s="65"/>
      <c r="H48" s="65"/>
      <c r="I48" s="65"/>
      <c r="J48" s="65"/>
      <c r="K48" s="65"/>
      <c r="L48" s="65"/>
      <c r="M48" s="67"/>
      <c r="N48" s="68"/>
      <c r="O48" s="68"/>
      <c r="P48" s="69"/>
      <c r="Q48" s="65"/>
      <c r="R48" s="65"/>
      <c r="S48" s="65"/>
      <c r="T48" s="64"/>
      <c r="U48" s="64"/>
      <c r="V48" s="64"/>
      <c r="W48" s="70"/>
    </row>
    <row r="49" spans="1:23" s="4" customFormat="1">
      <c r="A49" s="64"/>
      <c r="B49" s="65"/>
      <c r="C49" s="65"/>
      <c r="D49" s="66"/>
      <c r="E49" s="66"/>
      <c r="F49" s="66"/>
      <c r="G49" s="65"/>
      <c r="H49" s="65"/>
      <c r="I49" s="65"/>
      <c r="J49" s="65"/>
      <c r="K49" s="65"/>
      <c r="L49" s="65"/>
      <c r="M49" s="67"/>
      <c r="N49" s="68"/>
      <c r="O49" s="68"/>
      <c r="P49" s="69"/>
      <c r="Q49" s="65"/>
      <c r="R49" s="65"/>
      <c r="S49" s="65"/>
      <c r="T49" s="64"/>
      <c r="U49" s="64"/>
      <c r="V49" s="64"/>
      <c r="W49" s="70"/>
    </row>
    <row r="50" spans="1:23" s="4" customFormat="1"/>
    <row r="51" spans="1:23" s="4" customFormat="1"/>
    <row r="52" spans="1:23" s="4" customFormat="1"/>
    <row r="53" spans="1:23" s="4" customFormat="1"/>
    <row r="54" spans="1:23" s="4" customFormat="1"/>
    <row r="55" spans="1:23" s="4" customFormat="1"/>
    <row r="56" spans="1:23" s="4" customFormat="1"/>
    <row r="57" spans="1:23" s="4" customFormat="1"/>
    <row r="58" spans="1:23" s="4" customFormat="1"/>
    <row r="59" spans="1:23" s="4" customFormat="1"/>
    <row r="60" spans="1:23" s="4" customFormat="1"/>
    <row r="61" spans="1:23" s="4" customFormat="1"/>
    <row r="62" spans="1:23" s="4" customFormat="1"/>
    <row r="63" spans="1:23" s="4" customFormat="1"/>
    <row r="64" spans="1:23" s="1" customFormat="1"/>
    <row r="65" s="1" customFormat="1"/>
    <row r="66" s="1" customFormat="1"/>
    <row r="67" s="1" customFormat="1"/>
    <row r="68" s="1" customFormat="1"/>
    <row r="69" s="1" customFormat="1"/>
    <row r="70" s="1" customFormat="1"/>
    <row r="71" s="1" customFormat="1"/>
    <row r="72" s="1" customFormat="1"/>
    <row r="73" s="1" customFormat="1"/>
    <row r="74" s="1" customFormat="1"/>
    <row r="75" s="1" customFormat="1"/>
    <row r="76" s="1" customFormat="1"/>
    <row r="77" s="1" customFormat="1"/>
    <row r="78" s="1" customFormat="1"/>
    <row r="79" s="1" customFormat="1"/>
    <row r="80" s="1" customFormat="1"/>
    <row r="81" s="1" customFormat="1"/>
    <row r="82" s="1" customFormat="1"/>
    <row r="83" s="1" customFormat="1"/>
    <row r="84" s="1" customFormat="1"/>
    <row r="85" s="1" customFormat="1"/>
    <row r="86" s="1" customFormat="1"/>
    <row r="87" s="1" customFormat="1"/>
    <row r="88" s="1" customFormat="1"/>
    <row r="89" s="1" customFormat="1"/>
    <row r="90" s="1" customFormat="1"/>
    <row r="91" s="1" customFormat="1"/>
    <row r="92" s="1" customFormat="1"/>
    <row r="93" s="1" customFormat="1"/>
    <row r="94" s="1" customFormat="1"/>
    <row r="95" s="1" customFormat="1"/>
    <row r="96" s="1" customFormat="1"/>
    <row r="97" s="1" customFormat="1"/>
    <row r="98" s="1" customFormat="1"/>
    <row r="99" s="1" customFormat="1"/>
    <row r="100" s="1" customFormat="1"/>
    <row r="101" s="1" customFormat="1"/>
    <row r="102" s="1" customFormat="1"/>
    <row r="103" s="1" customFormat="1"/>
    <row r="104" s="1" customFormat="1"/>
    <row r="105" s="1" customFormat="1"/>
    <row r="106" s="1" customFormat="1"/>
    <row r="107" s="1" customFormat="1"/>
    <row r="108" s="1" customFormat="1"/>
    <row r="109" s="1" customFormat="1"/>
    <row r="110" s="1" customFormat="1"/>
    <row r="111" s="1" customFormat="1"/>
    <row r="112" s="1" customFormat="1"/>
    <row r="113" s="1" customFormat="1"/>
    <row r="114" s="1" customFormat="1"/>
    <row r="115" s="1" customFormat="1"/>
    <row r="116" s="1" customFormat="1"/>
    <row r="117" s="1" customFormat="1"/>
    <row r="118" s="1" customFormat="1"/>
    <row r="119" s="1" customFormat="1"/>
    <row r="120" s="1" customFormat="1"/>
    <row r="121" s="1" customFormat="1"/>
    <row r="122" s="1" customFormat="1"/>
    <row r="123" s="1" customFormat="1"/>
    <row r="124" s="1" customFormat="1"/>
    <row r="125" s="1" customFormat="1"/>
    <row r="126" s="1" customFormat="1"/>
    <row r="127" s="1" customFormat="1"/>
    <row r="128" s="1" customFormat="1"/>
    <row r="129" s="1" customFormat="1"/>
    <row r="130" s="1" customFormat="1"/>
    <row r="131" s="1" customFormat="1"/>
    <row r="132" s="1" customFormat="1"/>
    <row r="133" s="1" customFormat="1"/>
    <row r="134" s="1" customFormat="1"/>
    <row r="135" s="1" customFormat="1"/>
    <row r="136" s="1" customFormat="1"/>
    <row r="137" s="1" customFormat="1"/>
    <row r="138" s="1" customFormat="1"/>
    <row r="139" s="1" customFormat="1"/>
    <row r="140" s="1" customFormat="1"/>
    <row r="141" s="1" customFormat="1"/>
    <row r="142" s="1" customFormat="1"/>
    <row r="143" s="1" customFormat="1"/>
    <row r="144" s="1" customFormat="1"/>
    <row r="145" s="1" customFormat="1"/>
    <row r="146" s="1" customFormat="1"/>
    <row r="147" s="1" customFormat="1"/>
    <row r="148" s="1" customFormat="1"/>
    <row r="149" s="1" customFormat="1"/>
    <row r="150" s="1" customFormat="1"/>
    <row r="151" s="1" customFormat="1"/>
    <row r="152" s="1" customFormat="1"/>
    <row r="153" s="1" customFormat="1"/>
    <row r="154" s="1" customFormat="1"/>
    <row r="155" s="1" customFormat="1"/>
    <row r="156" s="1" customFormat="1"/>
    <row r="157" s="1" customFormat="1"/>
    <row r="158" s="1" customFormat="1"/>
    <row r="159" s="1" customFormat="1"/>
    <row r="160" s="1" customFormat="1"/>
    <row r="161" s="1" customFormat="1"/>
    <row r="162" s="1" customFormat="1"/>
    <row r="163" s="1" customFormat="1"/>
    <row r="164" s="1" customFormat="1"/>
    <row r="165" s="1" customFormat="1"/>
    <row r="166" s="1" customFormat="1"/>
    <row r="167" s="1" customFormat="1"/>
    <row r="168" s="1" customFormat="1"/>
    <row r="169" s="1" customFormat="1"/>
    <row r="170" s="1" customFormat="1"/>
    <row r="171" s="1" customFormat="1"/>
    <row r="172" s="1" customFormat="1"/>
    <row r="173" s="1" customFormat="1"/>
    <row r="174" s="1" customFormat="1"/>
    <row r="175" s="1" customFormat="1"/>
    <row r="176" s="1" customFormat="1"/>
    <row r="177" s="1" customFormat="1"/>
  </sheetData>
  <sortState ref="O9:O25">
    <sortCondition descending="1" ref="O9"/>
  </sortState>
  <mergeCells count="21">
    <mergeCell ref="W7:W8"/>
    <mergeCell ref="I7:L7"/>
    <mergeCell ref="M7:M8"/>
    <mergeCell ref="N7:N8"/>
    <mergeCell ref="O7:O8"/>
    <mergeCell ref="Q7:Q8"/>
    <mergeCell ref="R7:R8"/>
    <mergeCell ref="S7:S8"/>
    <mergeCell ref="T7:T8"/>
    <mergeCell ref="U7:U8"/>
    <mergeCell ref="V7:V8"/>
    <mergeCell ref="P7:P8"/>
    <mergeCell ref="F7:F8"/>
    <mergeCell ref="G7:G8"/>
    <mergeCell ref="H7:H8"/>
    <mergeCell ref="I4:P6"/>
    <mergeCell ref="A7:A8"/>
    <mergeCell ref="B7:B8"/>
    <mergeCell ref="C7:C8"/>
    <mergeCell ref="D7:D8"/>
    <mergeCell ref="E7:E8"/>
  </mergeCells>
  <dataValidations count="5">
    <dataValidation type="list" operator="equal" allowBlank="1" showErrorMessage="1" sqref="Q9:Q49">
      <formula1>RiskStatus</formula1>
      <formula2>0</formula2>
    </dataValidation>
    <dataValidation type="list" operator="equal" allowBlank="1" showErrorMessage="1" sqref="G9:G49">
      <formula1>RiskCategory</formula1>
      <formula2>0</formula2>
    </dataValidation>
    <dataValidation type="list" operator="equal" allowBlank="1" showErrorMessage="1" sqref="H9:H49">
      <formula1>RiskSource</formula1>
      <formula2>0</formula2>
    </dataValidation>
    <dataValidation type="list" operator="equal" allowBlank="1" showErrorMessage="1" sqref="I9:L49">
      <formula1>RiskConsequence</formula1>
      <formula2>0</formula2>
    </dataValidation>
    <dataValidation type="list" operator="equal" allowBlank="1" showErrorMessage="1" sqref="M9:M49">
      <formula1>RiskProbability</formula1>
      <formula2>0</formula2>
    </dataValidation>
  </dataValidations>
  <pageMargins left="0.17986111111111111" right="0.1701388888888889" top="0.98402777777777772" bottom="0.98402777777777772" header="0.51180555555555551" footer="0.5"/>
  <pageSetup paperSize="9" firstPageNumber="0" fitToHeight="0" orientation="landscape" horizontalDpi="300" verticalDpi="300" r:id="rId1"/>
  <headerFooter alignWithMargins="0">
    <oddFooter>&amp;LRisk List&amp;RPage &amp;P of &amp;N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H55"/>
  <sheetViews>
    <sheetView showGridLines="0" zoomScale="90" zoomScaleNormal="90" workbookViewId="0">
      <selection activeCell="D49" sqref="D49:H49"/>
    </sheetView>
  </sheetViews>
  <sheetFormatPr defaultColWidth="9" defaultRowHeight="12.75"/>
  <cols>
    <col min="1" max="1" width="2.28515625" customWidth="1"/>
    <col min="2" max="2" width="6.5703125" customWidth="1"/>
    <col min="3" max="3" width="26.28515625" customWidth="1"/>
    <col min="4" max="4" width="43.85546875" customWidth="1"/>
    <col min="5" max="5" width="18" customWidth="1"/>
    <col min="6" max="6" width="7.5703125" customWidth="1"/>
    <col min="7" max="7" width="22" customWidth="1"/>
    <col min="8" max="8" width="7.5703125" customWidth="1"/>
    <col min="9" max="9" width="23.140625" customWidth="1"/>
    <col min="10" max="10" width="4.7109375" customWidth="1"/>
    <col min="11" max="11" width="3.7109375" customWidth="1"/>
    <col min="12" max="12" width="20.42578125" customWidth="1"/>
  </cols>
  <sheetData>
    <row r="2" spans="2:4" ht="23.25">
      <c r="B2" s="80" t="s">
        <v>36</v>
      </c>
      <c r="C2" s="80"/>
      <c r="D2" s="80"/>
    </row>
    <row r="3" spans="2:4" ht="20.25">
      <c r="C3" s="15"/>
      <c r="D3" s="15"/>
    </row>
    <row r="4" spans="2:4">
      <c r="C4" s="16" t="s">
        <v>20</v>
      </c>
      <c r="D4" s="16" t="s">
        <v>21</v>
      </c>
    </row>
    <row r="5" spans="2:4" ht="15">
      <c r="C5" s="17" t="s">
        <v>37</v>
      </c>
      <c r="D5" s="18" t="s">
        <v>38</v>
      </c>
    </row>
    <row r="6" spans="2:4" ht="15">
      <c r="C6" s="17" t="s">
        <v>39</v>
      </c>
      <c r="D6" s="18" t="s">
        <v>7</v>
      </c>
    </row>
    <row r="7" spans="2:4" ht="15">
      <c r="C7" s="17" t="s">
        <v>40</v>
      </c>
      <c r="D7" s="18" t="s">
        <v>41</v>
      </c>
    </row>
    <row r="8" spans="2:4" ht="15">
      <c r="C8" s="17" t="s">
        <v>42</v>
      </c>
      <c r="D8" s="18" t="s">
        <v>43</v>
      </c>
    </row>
    <row r="9" spans="2:4" ht="15">
      <c r="C9" s="17" t="s">
        <v>44</v>
      </c>
      <c r="D9" s="18" t="s">
        <v>45</v>
      </c>
    </row>
    <row r="10" spans="2:4" ht="15">
      <c r="C10" s="17" t="s">
        <v>46</v>
      </c>
      <c r="D10" s="18" t="s">
        <v>47</v>
      </c>
    </row>
    <row r="11" spans="2:4" ht="15">
      <c r="C11" s="14"/>
      <c r="D11" s="18" t="s">
        <v>48</v>
      </c>
    </row>
    <row r="12" spans="2:4" ht="15">
      <c r="C12" s="14"/>
      <c r="D12" s="18" t="s">
        <v>49</v>
      </c>
    </row>
    <row r="13" spans="2:4" ht="15">
      <c r="C13" s="14"/>
      <c r="D13" s="18" t="s">
        <v>50</v>
      </c>
    </row>
    <row r="14" spans="2:4" ht="15">
      <c r="C14" s="14"/>
      <c r="D14" s="18" t="s">
        <v>51</v>
      </c>
    </row>
    <row r="15" spans="2:4" ht="15">
      <c r="C15" s="14"/>
      <c r="D15" s="18" t="s">
        <v>52</v>
      </c>
    </row>
    <row r="16" spans="2:4" ht="15">
      <c r="C16" s="14"/>
      <c r="D16" s="18" t="s">
        <v>53</v>
      </c>
    </row>
    <row r="17" spans="2:8" ht="15">
      <c r="C17" s="14"/>
      <c r="D17" s="18" t="s">
        <v>34</v>
      </c>
    </row>
    <row r="18" spans="2:8" ht="15">
      <c r="C18" s="14"/>
      <c r="D18" s="18" t="s">
        <v>33</v>
      </c>
    </row>
    <row r="19" spans="2:8" ht="15">
      <c r="C19" s="14"/>
      <c r="D19" s="18" t="s">
        <v>91</v>
      </c>
    </row>
    <row r="20" spans="2:8" ht="15">
      <c r="C20" s="14"/>
      <c r="D20" s="18" t="s">
        <v>54</v>
      </c>
    </row>
    <row r="22" spans="2:8">
      <c r="B22" s="8" t="s">
        <v>3</v>
      </c>
      <c r="C22" s="8" t="s">
        <v>55</v>
      </c>
      <c r="D22" s="8" t="s">
        <v>0</v>
      </c>
      <c r="F22" s="9"/>
      <c r="G22" s="9"/>
      <c r="H22" s="9"/>
    </row>
    <row r="23" spans="2:8">
      <c r="B23" s="19" t="s">
        <v>5</v>
      </c>
      <c r="C23" s="20" t="s">
        <v>35</v>
      </c>
      <c r="D23" s="21" t="s">
        <v>56</v>
      </c>
      <c r="F23" s="6"/>
      <c r="G23" s="6"/>
      <c r="H23" s="6"/>
    </row>
    <row r="24" spans="2:8">
      <c r="B24" s="22" t="s">
        <v>57</v>
      </c>
      <c r="C24" s="20" t="s">
        <v>58</v>
      </c>
      <c r="D24" s="20" t="s">
        <v>59</v>
      </c>
      <c r="F24" s="6"/>
      <c r="G24" s="6"/>
      <c r="H24" s="6"/>
    </row>
    <row r="25" spans="2:8">
      <c r="B25" s="22" t="s">
        <v>6</v>
      </c>
      <c r="C25" s="20" t="s">
        <v>60</v>
      </c>
      <c r="D25" s="20" t="s">
        <v>61</v>
      </c>
      <c r="F25" s="6"/>
      <c r="G25" s="6"/>
      <c r="H25" s="6"/>
    </row>
    <row r="26" spans="2:8" ht="25.5">
      <c r="B26" s="23" t="s">
        <v>62</v>
      </c>
      <c r="C26" s="20" t="s">
        <v>63</v>
      </c>
      <c r="D26" s="20" t="s">
        <v>64</v>
      </c>
    </row>
    <row r="27" spans="2:8" ht="25.5">
      <c r="B27" s="23" t="s">
        <v>65</v>
      </c>
      <c r="C27" s="20" t="s">
        <v>66</v>
      </c>
      <c r="D27" s="20" t="s">
        <v>67</v>
      </c>
    </row>
    <row r="28" spans="2:8" ht="25.5">
      <c r="B28" s="23" t="s">
        <v>68</v>
      </c>
      <c r="C28" s="20" t="s">
        <v>69</v>
      </c>
      <c r="D28" s="20" t="s">
        <v>70</v>
      </c>
    </row>
    <row r="29" spans="2:8">
      <c r="B29" s="24" t="s">
        <v>4</v>
      </c>
      <c r="C29" s="25" t="s">
        <v>71</v>
      </c>
      <c r="D29" s="25" t="s">
        <v>72</v>
      </c>
    </row>
    <row r="30" spans="2:8">
      <c r="C30" s="26"/>
      <c r="D30" s="27"/>
      <c r="E30" s="28"/>
      <c r="F30" s="28"/>
    </row>
    <row r="31" spans="2:8">
      <c r="E31" s="28"/>
    </row>
    <row r="32" spans="2:8">
      <c r="B32" s="29" t="s">
        <v>8</v>
      </c>
      <c r="C32" s="29" t="s">
        <v>23</v>
      </c>
      <c r="D32" s="29" t="s">
        <v>73</v>
      </c>
      <c r="E32" s="30"/>
      <c r="F32" s="31"/>
      <c r="G32" s="28"/>
    </row>
    <row r="33" spans="2:7">
      <c r="B33" s="32">
        <v>1</v>
      </c>
      <c r="C33" s="33">
        <v>0.1</v>
      </c>
      <c r="D33" s="34" t="s">
        <v>74</v>
      </c>
      <c r="E33" s="30"/>
      <c r="F33" s="31"/>
      <c r="G33" s="28"/>
    </row>
    <row r="34" spans="2:7">
      <c r="B34" s="35">
        <v>2</v>
      </c>
      <c r="C34" s="36">
        <v>0.30000000000000004</v>
      </c>
      <c r="D34" s="37" t="s">
        <v>75</v>
      </c>
      <c r="E34" s="30"/>
      <c r="F34" s="31"/>
      <c r="G34" s="28"/>
    </row>
    <row r="35" spans="2:7">
      <c r="B35" s="35">
        <v>3</v>
      </c>
      <c r="C35" s="36">
        <v>0.5</v>
      </c>
      <c r="D35" s="37" t="s">
        <v>76</v>
      </c>
      <c r="E35" s="30"/>
      <c r="F35" s="31"/>
      <c r="G35" s="28"/>
    </row>
    <row r="36" spans="2:7">
      <c r="B36" s="35">
        <v>4</v>
      </c>
      <c r="C36" s="36">
        <v>0.7</v>
      </c>
      <c r="D36" s="37" t="s">
        <v>77</v>
      </c>
      <c r="E36" s="30"/>
      <c r="F36" s="31"/>
      <c r="G36" s="28"/>
    </row>
    <row r="37" spans="2:7">
      <c r="B37" s="38">
        <v>5</v>
      </c>
      <c r="C37" s="39">
        <v>0.9</v>
      </c>
      <c r="D37" s="40" t="s">
        <v>78</v>
      </c>
      <c r="E37" s="30"/>
      <c r="F37" s="31"/>
      <c r="G37" s="28"/>
    </row>
    <row r="38" spans="2:7">
      <c r="B38" s="30"/>
      <c r="C38" s="31"/>
      <c r="D38" s="28"/>
      <c r="E38" s="30"/>
      <c r="F38" s="31"/>
      <c r="G38" s="28"/>
    </row>
    <row r="39" spans="2:7">
      <c r="E39" s="30"/>
      <c r="F39" s="31"/>
      <c r="G39" s="28"/>
    </row>
    <row r="40" spans="2:7">
      <c r="C40" s="41" t="s">
        <v>79</v>
      </c>
      <c r="D40" s="41" t="s">
        <v>9</v>
      </c>
    </row>
    <row r="41" spans="2:7">
      <c r="C41" s="42" t="s">
        <v>80</v>
      </c>
      <c r="D41" s="43">
        <v>0</v>
      </c>
    </row>
    <row r="42" spans="2:7">
      <c r="C42" s="44" t="s">
        <v>81</v>
      </c>
      <c r="D42" s="43">
        <v>1</v>
      </c>
    </row>
    <row r="43" spans="2:7">
      <c r="C43" s="44" t="s">
        <v>82</v>
      </c>
      <c r="D43" s="43">
        <v>2</v>
      </c>
    </row>
    <row r="44" spans="2:7">
      <c r="C44" s="44" t="s">
        <v>83</v>
      </c>
      <c r="D44" s="43">
        <v>3</v>
      </c>
    </row>
    <row r="45" spans="2:7">
      <c r="C45" s="44" t="s">
        <v>84</v>
      </c>
      <c r="D45" s="43">
        <v>4</v>
      </c>
    </row>
    <row r="46" spans="2:7">
      <c r="C46" s="45" t="s">
        <v>85</v>
      </c>
      <c r="D46" s="43">
        <v>5</v>
      </c>
    </row>
    <row r="49" spans="3:8" ht="12.95" customHeight="1">
      <c r="C49" s="81" t="s">
        <v>23</v>
      </c>
      <c r="D49" s="82" t="s">
        <v>79</v>
      </c>
      <c r="E49" s="82"/>
      <c r="F49" s="82"/>
      <c r="G49" s="82"/>
      <c r="H49" s="82"/>
    </row>
    <row r="50" spans="3:8">
      <c r="C50" s="81"/>
      <c r="D50" s="46">
        <v>1</v>
      </c>
      <c r="E50" s="46">
        <v>2</v>
      </c>
      <c r="F50" s="46">
        <v>3</v>
      </c>
      <c r="G50" s="46">
        <v>4</v>
      </c>
      <c r="H50" s="46">
        <v>5</v>
      </c>
    </row>
    <row r="51" spans="3:8">
      <c r="C51" s="47">
        <v>0.1</v>
      </c>
      <c r="D51" s="48" t="s">
        <v>12</v>
      </c>
      <c r="E51" s="48" t="s">
        <v>12</v>
      </c>
      <c r="F51" s="48" t="s">
        <v>12</v>
      </c>
      <c r="G51" s="48" t="s">
        <v>12</v>
      </c>
      <c r="H51" s="48" t="s">
        <v>12</v>
      </c>
    </row>
    <row r="52" spans="3:8">
      <c r="C52" s="49">
        <v>0.30000000000000004</v>
      </c>
      <c r="D52" s="50" t="s">
        <v>12</v>
      </c>
      <c r="E52" s="50" t="s">
        <v>12</v>
      </c>
      <c r="F52" s="51" t="s">
        <v>11</v>
      </c>
      <c r="G52" s="51" t="s">
        <v>11</v>
      </c>
      <c r="H52" s="51" t="s">
        <v>11</v>
      </c>
    </row>
    <row r="53" spans="3:8">
      <c r="C53" s="49">
        <v>0.5</v>
      </c>
      <c r="D53" s="50" t="s">
        <v>12</v>
      </c>
      <c r="E53" s="51" t="s">
        <v>11</v>
      </c>
      <c r="F53" s="51" t="s">
        <v>11</v>
      </c>
      <c r="G53" s="51" t="s">
        <v>11</v>
      </c>
      <c r="H53" s="51" t="s">
        <v>10</v>
      </c>
    </row>
    <row r="54" spans="3:8">
      <c r="C54" s="49">
        <v>0.7</v>
      </c>
      <c r="D54" s="50" t="s">
        <v>12</v>
      </c>
      <c r="E54" s="51" t="s">
        <v>11</v>
      </c>
      <c r="F54" s="51" t="s">
        <v>11</v>
      </c>
      <c r="G54" s="51" t="s">
        <v>10</v>
      </c>
      <c r="H54" s="51" t="s">
        <v>10</v>
      </c>
    </row>
    <row r="55" spans="3:8">
      <c r="C55" s="52">
        <v>0.9</v>
      </c>
      <c r="D55" s="53" t="s">
        <v>11</v>
      </c>
      <c r="E55" s="53" t="s">
        <v>11</v>
      </c>
      <c r="F55" s="53" t="s">
        <v>10</v>
      </c>
      <c r="G55" s="53" t="s">
        <v>10</v>
      </c>
      <c r="H55" s="53" t="s">
        <v>10</v>
      </c>
    </row>
  </sheetData>
  <mergeCells count="3">
    <mergeCell ref="B2:D2"/>
    <mergeCell ref="C49:C50"/>
    <mergeCell ref="D49:H49"/>
  </mergeCells>
  <pageMargins left="0.74791666666666667" right="0.74791666666666667" top="0.98402777777777772" bottom="0.98402777777777772" header="0.51180555555555551" footer="0.5"/>
  <pageSetup firstPageNumber="0" fitToHeight="0" orientation="portrait" horizontalDpi="300" verticalDpi="300"/>
  <headerFooter alignWithMargins="0">
    <oddFooter>&amp;LRisk Glossary&amp;RPage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3:W170"/>
  <sheetViews>
    <sheetView showGridLines="0" tabSelected="1" topLeftCell="C4" zoomScale="82" zoomScaleNormal="82" workbookViewId="0">
      <selection activeCell="R20" sqref="R19:R20"/>
    </sheetView>
  </sheetViews>
  <sheetFormatPr defaultColWidth="9" defaultRowHeight="12.75"/>
  <cols>
    <col min="1" max="1" width="14.28515625" customWidth="1"/>
    <col min="2" max="2" width="23.140625" hidden="1" customWidth="1"/>
    <col min="3" max="3" width="41.85546875" customWidth="1"/>
    <col min="4" max="4" width="14.28515625" hidden="1" customWidth="1"/>
    <col min="5" max="5" width="19.42578125" hidden="1" customWidth="1"/>
    <col min="6" max="6" width="18.140625" hidden="1" customWidth="1"/>
    <col min="7" max="7" width="16.5703125" customWidth="1"/>
    <col min="8" max="8" width="22" hidden="1" customWidth="1"/>
    <col min="9" max="12" width="12" customWidth="1"/>
    <col min="13" max="13" width="10.28515625" customWidth="1"/>
    <col min="14" max="14" width="8" customWidth="1"/>
    <col min="15" max="15" width="9.5703125" customWidth="1"/>
    <col min="16" max="16" width="9.5703125" hidden="1" customWidth="1"/>
    <col min="17" max="17" width="16.85546875" customWidth="1"/>
    <col min="18" max="18" width="37.7109375" customWidth="1"/>
    <col min="19" max="19" width="32.28515625" hidden="1" customWidth="1"/>
    <col min="20" max="20" width="12.42578125" hidden="1" customWidth="1"/>
    <col min="21" max="21" width="26.5703125" bestFit="1" customWidth="1"/>
    <col min="22" max="22" width="15.140625" customWidth="1"/>
    <col min="23" max="23" width="14.140625" hidden="1" customWidth="1"/>
  </cols>
  <sheetData>
    <row r="3" spans="1:23" s="1" customFormat="1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</row>
    <row r="4" spans="1:23" s="4" customFormat="1">
      <c r="A4"/>
      <c r="B4"/>
      <c r="C4"/>
      <c r="D4"/>
      <c r="E4"/>
      <c r="F4"/>
      <c r="G4"/>
      <c r="H4"/>
      <c r="I4" s="75" t="s">
        <v>13</v>
      </c>
      <c r="J4" s="75"/>
      <c r="K4" s="75"/>
      <c r="L4" s="75"/>
      <c r="M4" s="75"/>
      <c r="N4" s="75"/>
      <c r="O4" s="75"/>
      <c r="P4" s="75"/>
      <c r="Q4"/>
      <c r="R4"/>
      <c r="S4"/>
      <c r="T4"/>
      <c r="U4"/>
      <c r="V4"/>
      <c r="W4"/>
    </row>
    <row r="5" spans="1:23" s="4" customFormat="1">
      <c r="A5"/>
      <c r="B5"/>
      <c r="C5"/>
      <c r="D5"/>
      <c r="E5"/>
      <c r="F5"/>
      <c r="G5"/>
      <c r="H5"/>
      <c r="I5" s="75"/>
      <c r="J5" s="75"/>
      <c r="K5" s="75"/>
      <c r="L5" s="75"/>
      <c r="M5" s="75"/>
      <c r="N5" s="75"/>
      <c r="O5" s="75"/>
      <c r="P5" s="75"/>
      <c r="Q5"/>
      <c r="R5"/>
      <c r="S5"/>
      <c r="T5"/>
      <c r="U5"/>
      <c r="V5"/>
      <c r="W5"/>
    </row>
    <row r="6" spans="1:23" ht="13.5" thickBot="1">
      <c r="I6" s="76"/>
      <c r="J6" s="76"/>
      <c r="K6" s="76"/>
      <c r="L6" s="76"/>
      <c r="M6" s="76"/>
      <c r="N6" s="76"/>
      <c r="O6" s="76"/>
      <c r="P6" s="76"/>
    </row>
    <row r="7" spans="1:23" s="9" customFormat="1" ht="25.5" customHeight="1">
      <c r="A7" s="74" t="s">
        <v>14</v>
      </c>
      <c r="B7" s="74" t="s">
        <v>15</v>
      </c>
      <c r="C7" s="74" t="s">
        <v>16</v>
      </c>
      <c r="D7" s="74" t="s">
        <v>17</v>
      </c>
      <c r="E7" s="74" t="s">
        <v>18</v>
      </c>
      <c r="F7" s="74" t="s">
        <v>19</v>
      </c>
      <c r="G7" s="74" t="s">
        <v>20</v>
      </c>
      <c r="H7" s="74" t="s">
        <v>21</v>
      </c>
      <c r="I7" s="77" t="s">
        <v>22</v>
      </c>
      <c r="J7" s="77"/>
      <c r="K7" s="77"/>
      <c r="L7" s="77"/>
      <c r="M7" s="78" t="s">
        <v>23</v>
      </c>
      <c r="N7" s="78" t="s">
        <v>24</v>
      </c>
      <c r="O7" s="78" t="s">
        <v>25</v>
      </c>
      <c r="P7" s="79" t="s">
        <v>90</v>
      </c>
      <c r="Q7" s="74" t="s">
        <v>3</v>
      </c>
      <c r="R7" s="74" t="s">
        <v>26</v>
      </c>
      <c r="S7" s="74" t="s">
        <v>27</v>
      </c>
      <c r="T7" s="74" t="s">
        <v>28</v>
      </c>
      <c r="U7" s="74" t="s">
        <v>29</v>
      </c>
      <c r="V7" s="74" t="s">
        <v>30</v>
      </c>
      <c r="W7" s="74" t="s">
        <v>31</v>
      </c>
    </row>
    <row r="8" spans="1:23" s="9" customFormat="1" ht="26.25" customHeight="1">
      <c r="A8" s="74"/>
      <c r="B8" s="74"/>
      <c r="C8" s="74"/>
      <c r="D8" s="74"/>
      <c r="E8" s="74"/>
      <c r="F8" s="74"/>
      <c r="G8" s="74"/>
      <c r="H8" s="74"/>
      <c r="I8" s="71" t="s">
        <v>32</v>
      </c>
      <c r="J8" s="71" t="s">
        <v>33</v>
      </c>
      <c r="K8" s="71" t="s">
        <v>34</v>
      </c>
      <c r="L8" s="3" t="s">
        <v>2</v>
      </c>
      <c r="M8" s="78"/>
      <c r="N8" s="78"/>
      <c r="O8" s="78"/>
      <c r="P8" s="78"/>
      <c r="Q8" s="78"/>
      <c r="R8" s="78"/>
      <c r="S8" s="78"/>
      <c r="T8" s="74"/>
      <c r="U8" s="74"/>
      <c r="V8" s="74"/>
      <c r="W8" s="74"/>
    </row>
    <row r="9" spans="1:23" s="4" customFormat="1" ht="25.5">
      <c r="A9" s="54" t="s">
        <v>86</v>
      </c>
      <c r="B9" s="54"/>
      <c r="C9" s="2" t="s">
        <v>107</v>
      </c>
      <c r="D9" s="2"/>
      <c r="E9" s="2"/>
      <c r="F9" s="2"/>
      <c r="G9" s="2" t="s">
        <v>123</v>
      </c>
      <c r="H9" s="2"/>
      <c r="I9" s="2" t="s">
        <v>80</v>
      </c>
      <c r="J9" s="2" t="s">
        <v>80</v>
      </c>
      <c r="K9" s="2" t="s">
        <v>85</v>
      </c>
      <c r="L9" s="2" t="s">
        <v>80</v>
      </c>
      <c r="M9" s="11">
        <v>0.9</v>
      </c>
      <c r="N9" s="12" t="str">
        <f>IF(MAX(VLOOKUP(I9,'Risk Glossary'!$C$41:$D$46,2,0), VLOOKUP(J9,'Risk Glossary'!$C$41:$D$46,2,0), VLOOKUP(K9,'Risk Glossary'!$C$41:$D$46,2,0), VLOOKUP(L9,'Risk Glossary'!$C$41:$D$46,2,0))&gt;0,VLOOKUP(M9,Probability,MATCH(MAX(VLOOKUP(I9,'Risk Glossary'!$C$41:$D$46,2,0), VLOOKUP(J9,'Risk Glossary'!$C$41:$D$46,2,0), VLOOKUP(K9,'Risk Glossary'!$C$41:$D$46,2,0), VLOOKUP(L9,'Risk Glossary'!$C$41:$D$46,2,0)),'Risk Glossary'!$D$50:$H$50,FALSE)+1),"")</f>
        <v>High</v>
      </c>
      <c r="O9" s="73">
        <f>MAX(VLOOKUP(I9,'Risk Glossary'!$C$41:$D$46,2,0), VLOOKUP(J9,'Risk Glossary'!$C$41:$D$46,2,0), VLOOKUP(K9,'Risk Glossary'!$C$41:$D$46,2,0), VLOOKUP(L9,'Risk Glossary'!$C$41:$D$46,2,0))*M9</f>
        <v>4.5</v>
      </c>
      <c r="P9" s="56"/>
      <c r="Q9" s="2" t="s">
        <v>60</v>
      </c>
      <c r="R9" s="54" t="s">
        <v>130</v>
      </c>
      <c r="S9" s="2"/>
      <c r="T9" s="7"/>
      <c r="U9" s="7" t="s">
        <v>98</v>
      </c>
      <c r="V9" s="7" t="s">
        <v>1</v>
      </c>
      <c r="W9" s="13"/>
    </row>
    <row r="10" spans="1:23" s="4" customFormat="1" ht="25.5">
      <c r="A10" s="54" t="s">
        <v>87</v>
      </c>
      <c r="B10" s="54"/>
      <c r="C10" s="2" t="s">
        <v>108</v>
      </c>
      <c r="D10" s="2"/>
      <c r="E10" s="2"/>
      <c r="F10" s="2"/>
      <c r="G10" s="2" t="s">
        <v>33</v>
      </c>
      <c r="H10" s="2"/>
      <c r="I10" s="2" t="s">
        <v>80</v>
      </c>
      <c r="J10" s="2" t="s">
        <v>85</v>
      </c>
      <c r="K10" s="2" t="s">
        <v>80</v>
      </c>
      <c r="L10" s="2" t="s">
        <v>80</v>
      </c>
      <c r="M10" s="11">
        <v>0.9</v>
      </c>
      <c r="N10" s="12" t="str">
        <f>IF(MAX(VLOOKUP(I10,'Risk Glossary'!$C$41:$D$46,2,0), VLOOKUP(J10,'Risk Glossary'!$C$41:$D$46,2,0), VLOOKUP(K10,'Risk Glossary'!$C$41:$D$46,2,0), VLOOKUP(L10,'Risk Glossary'!$C$41:$D$46,2,0))&gt;0,VLOOKUP(M10,Probability,MATCH(MAX(VLOOKUP(I10,'Risk Glossary'!$C$41:$D$46,2,0), VLOOKUP(J10,'Risk Glossary'!$C$41:$D$46,2,0), VLOOKUP(K10,'Risk Glossary'!$C$41:$D$46,2,0), VLOOKUP(L10,'Risk Glossary'!$C$41:$D$46,2,0)),'Risk Glossary'!$D$50:$H$50,FALSE)+1),"")</f>
        <v>High</v>
      </c>
      <c r="O10" s="73">
        <f>MAX(VLOOKUP(I10,'Risk Glossary'!$C$41:$D$46,2,0), VLOOKUP(J10,'Risk Glossary'!$C$41:$D$46,2,0), VLOOKUP(K10,'Risk Glossary'!$C$41:$D$46,2,0), VLOOKUP(L10,'Risk Glossary'!$C$41:$D$46,2,0))*M10</f>
        <v>4.5</v>
      </c>
      <c r="P10" s="56"/>
      <c r="Q10" s="2" t="s">
        <v>58</v>
      </c>
      <c r="R10" s="54" t="s">
        <v>130</v>
      </c>
      <c r="S10" s="2"/>
      <c r="T10" s="7"/>
      <c r="U10" s="7" t="s">
        <v>98</v>
      </c>
      <c r="V10" s="7" t="s">
        <v>1</v>
      </c>
      <c r="W10" s="13"/>
    </row>
    <row r="11" spans="1:23" s="4" customFormat="1" ht="25.5">
      <c r="A11" s="54" t="s">
        <v>88</v>
      </c>
      <c r="B11" s="54"/>
      <c r="C11" s="2" t="s">
        <v>109</v>
      </c>
      <c r="D11" s="2"/>
      <c r="E11" s="2"/>
      <c r="F11" s="2"/>
      <c r="G11" s="2" t="s">
        <v>124</v>
      </c>
      <c r="H11" s="2"/>
      <c r="I11" s="2" t="s">
        <v>80</v>
      </c>
      <c r="J11" s="2" t="s">
        <v>83</v>
      </c>
      <c r="K11" s="2" t="s">
        <v>85</v>
      </c>
      <c r="L11" s="2" t="s">
        <v>85</v>
      </c>
      <c r="M11" s="11">
        <v>0.5</v>
      </c>
      <c r="N11" s="12" t="str">
        <f>IF(MAX(VLOOKUP(I11,'Risk Glossary'!$C$41:$D$46,2,0), VLOOKUP(J11,'Risk Glossary'!$C$41:$D$46,2,0), VLOOKUP(K11,'Risk Glossary'!$C$41:$D$46,2,0), VLOOKUP(L11,'Risk Glossary'!$C$41:$D$46,2,0))&gt;0,VLOOKUP(M11,Probability,MATCH(MAX(VLOOKUP(I11,'Risk Glossary'!$C$41:$D$46,2,0), VLOOKUP(J11,'Risk Glossary'!$C$41:$D$46,2,0), VLOOKUP(K11,'Risk Glossary'!$C$41:$D$46,2,0), VLOOKUP(L11,'Risk Glossary'!$C$41:$D$46,2,0)),'Risk Glossary'!$D$50:$H$50,FALSE)+1),"")</f>
        <v>High</v>
      </c>
      <c r="O11" s="73">
        <f>MAX(VLOOKUP(I11,'Risk Glossary'!$C$41:$D$46,2,0), VLOOKUP(J11,'Risk Glossary'!$C$41:$D$46,2,0), VLOOKUP(K11,'Risk Glossary'!$C$41:$D$46,2,0), VLOOKUP(L11,'Risk Glossary'!$C$41:$D$46,2,0))*M11</f>
        <v>2.5</v>
      </c>
      <c r="P11" s="56"/>
      <c r="Q11" s="2" t="s">
        <v>58</v>
      </c>
      <c r="R11" s="55" t="s">
        <v>131</v>
      </c>
      <c r="S11" s="2"/>
      <c r="T11" s="7"/>
      <c r="U11" s="7" t="s">
        <v>98</v>
      </c>
      <c r="V11" s="7" t="s">
        <v>1</v>
      </c>
      <c r="W11" s="13"/>
    </row>
    <row r="12" spans="1:23" s="4" customFormat="1" ht="25.5">
      <c r="A12" s="54" t="s">
        <v>89</v>
      </c>
      <c r="B12" s="54"/>
      <c r="C12" s="2" t="s">
        <v>110</v>
      </c>
      <c r="D12" s="2"/>
      <c r="E12" s="2"/>
      <c r="F12" s="2"/>
      <c r="G12" s="2" t="s">
        <v>125</v>
      </c>
      <c r="H12" s="2"/>
      <c r="I12" s="2" t="s">
        <v>80</v>
      </c>
      <c r="J12" s="2" t="s">
        <v>85</v>
      </c>
      <c r="K12" s="2" t="s">
        <v>80</v>
      </c>
      <c r="L12" s="2" t="s">
        <v>80</v>
      </c>
      <c r="M12" s="11">
        <v>0.5</v>
      </c>
      <c r="N12" s="12" t="str">
        <f>IF(MAX(VLOOKUP(I12,'Risk Glossary'!$C$41:$D$46,2,0), VLOOKUP(J12,'Risk Glossary'!$C$41:$D$46,2,0), VLOOKUP(K12,'Risk Glossary'!$C$41:$D$46,2,0), VLOOKUP(L12,'Risk Glossary'!$C$41:$D$46,2,0))&gt;0,VLOOKUP(M12,Probability,MATCH(MAX(VLOOKUP(I12,'Risk Glossary'!$C$41:$D$46,2,0), VLOOKUP(J12,'Risk Glossary'!$C$41:$D$46,2,0), VLOOKUP(K12,'Risk Glossary'!$C$41:$D$46,2,0), VLOOKUP(L12,'Risk Glossary'!$C$41:$D$46,2,0)),'Risk Glossary'!$D$50:$H$50,FALSE)+1),"")</f>
        <v>High</v>
      </c>
      <c r="O12" s="73">
        <f>MAX(VLOOKUP(I12,'Risk Glossary'!$C$41:$D$46,2,0), VLOOKUP(J12,'Risk Glossary'!$C$41:$D$46,2,0), VLOOKUP(K12,'Risk Glossary'!$C$41:$D$46,2,0), VLOOKUP(L12,'Risk Glossary'!$C$41:$D$46,2,0))*M12</f>
        <v>2.5</v>
      </c>
      <c r="P12" s="56"/>
      <c r="Q12" s="2" t="s">
        <v>66</v>
      </c>
      <c r="R12" s="55" t="s">
        <v>132</v>
      </c>
      <c r="S12" s="2"/>
      <c r="T12" s="7"/>
      <c r="U12" s="7" t="s">
        <v>98</v>
      </c>
      <c r="V12" s="7" t="s">
        <v>1</v>
      </c>
      <c r="W12" s="13"/>
    </row>
    <row r="13" spans="1:23" s="4" customFormat="1" ht="25.5">
      <c r="A13" s="54" t="s">
        <v>92</v>
      </c>
      <c r="B13" s="54"/>
      <c r="C13" s="2" t="s">
        <v>99</v>
      </c>
      <c r="D13" s="2"/>
      <c r="E13" s="2"/>
      <c r="F13" s="2"/>
      <c r="G13" s="2" t="s">
        <v>38</v>
      </c>
      <c r="H13" s="2"/>
      <c r="I13" s="2" t="s">
        <v>85</v>
      </c>
      <c r="J13" s="2" t="s">
        <v>81</v>
      </c>
      <c r="K13" s="2" t="s">
        <v>84</v>
      </c>
      <c r="L13" s="2" t="s">
        <v>81</v>
      </c>
      <c r="M13" s="11">
        <v>0.7</v>
      </c>
      <c r="N13" s="12" t="str">
        <f>IF(MAX(VLOOKUP(I13,'Risk Glossary'!$C$41:$D$46,2,0), VLOOKUP(J13,'Risk Glossary'!$C$41:$D$46,2,0), VLOOKUP(K13,'Risk Glossary'!$C$41:$D$46,2,0), VLOOKUP(L13,'Risk Glossary'!$C$41:$D$46,2,0))&gt;0,VLOOKUP(M13,Probability,MATCH(MAX(VLOOKUP(I13,'Risk Glossary'!$C$41:$D$46,2,0), VLOOKUP(J13,'Risk Glossary'!$C$41:$D$46,2,0), VLOOKUP(K13,'Risk Glossary'!$C$41:$D$46,2,0), VLOOKUP(L13,'Risk Glossary'!$C$41:$D$46,2,0)),'Risk Glossary'!$D$50:$H$50,FALSE)+1),"")</f>
        <v>High</v>
      </c>
      <c r="O13" s="73">
        <f>MAX(VLOOKUP(I13,'Risk Glossary'!$C$41:$D$46,2,0), VLOOKUP(J13,'Risk Glossary'!$C$41:$D$46,2,0), VLOOKUP(K13,'Risk Glossary'!$C$41:$D$46,2,0), VLOOKUP(L13,'Risk Glossary'!$C$41:$D$46,2,0))*M13</f>
        <v>3.5</v>
      </c>
      <c r="P13" s="56"/>
      <c r="Q13" s="2" t="s">
        <v>60</v>
      </c>
      <c r="R13" s="55" t="s">
        <v>133</v>
      </c>
      <c r="S13" s="2"/>
      <c r="T13" s="5"/>
      <c r="U13" s="7" t="s">
        <v>98</v>
      </c>
      <c r="V13" s="7" t="s">
        <v>1</v>
      </c>
      <c r="W13" s="13"/>
    </row>
    <row r="14" spans="1:23" s="4" customFormat="1" ht="29.25" customHeight="1">
      <c r="A14" s="54" t="s">
        <v>95</v>
      </c>
      <c r="B14" s="54"/>
      <c r="C14" s="2" t="s">
        <v>113</v>
      </c>
      <c r="D14" s="2"/>
      <c r="E14" s="2"/>
      <c r="F14" s="2"/>
      <c r="G14" s="2" t="s">
        <v>34</v>
      </c>
      <c r="H14" s="2"/>
      <c r="I14" s="2" t="s">
        <v>80</v>
      </c>
      <c r="J14" s="2" t="s">
        <v>82</v>
      </c>
      <c r="K14" s="2" t="s">
        <v>85</v>
      </c>
      <c r="L14" s="2" t="s">
        <v>83</v>
      </c>
      <c r="M14" s="11">
        <v>0.5</v>
      </c>
      <c r="N14" s="12" t="str">
        <f>IF(MAX(VLOOKUP(I14,'Risk Glossary'!$C$41:$D$46,2,0), VLOOKUP(J14,'Risk Glossary'!$C$41:$D$46,2,0), VLOOKUP(K14,'Risk Glossary'!$C$41:$D$46,2,0), VLOOKUP(L14,'Risk Glossary'!$C$41:$D$46,2,0))&gt;0,VLOOKUP(M14,Probability,MATCH(MAX(VLOOKUP(I14,'Risk Glossary'!$C$41:$D$46,2,0), VLOOKUP(J14,'Risk Glossary'!$C$41:$D$46,2,0), VLOOKUP(K14,'Risk Glossary'!$C$41:$D$46,2,0), VLOOKUP(L14,'Risk Glossary'!$C$41:$D$46,2,0)),'Risk Glossary'!$D$50:$H$50,FALSE)+1),"")</f>
        <v>High</v>
      </c>
      <c r="O14" s="73">
        <f>MAX(VLOOKUP(I14,'Risk Glossary'!$C$41:$D$46,2,0), VLOOKUP(J14,'Risk Glossary'!$C$41:$D$46,2,0), VLOOKUP(K14,'Risk Glossary'!$C$41:$D$46,2,0), VLOOKUP(L14,'Risk Glossary'!$C$41:$D$46,2,0))*M14</f>
        <v>2.5</v>
      </c>
      <c r="P14" s="56"/>
      <c r="Q14" s="2" t="s">
        <v>60</v>
      </c>
      <c r="R14" s="55" t="s">
        <v>134</v>
      </c>
      <c r="S14" s="2"/>
      <c r="T14" s="5"/>
      <c r="U14" s="7" t="s">
        <v>98</v>
      </c>
      <c r="V14" s="7" t="s">
        <v>1</v>
      </c>
      <c r="W14" s="13"/>
    </row>
    <row r="15" spans="1:23" s="4" customFormat="1" ht="25.5">
      <c r="A15" s="7" t="s">
        <v>100</v>
      </c>
      <c r="B15" s="2"/>
      <c r="C15" s="2" t="s">
        <v>116</v>
      </c>
      <c r="D15" s="2"/>
      <c r="E15" s="2"/>
      <c r="F15" s="2"/>
      <c r="G15" s="2" t="s">
        <v>34</v>
      </c>
      <c r="H15" s="2"/>
      <c r="I15" s="2" t="s">
        <v>80</v>
      </c>
      <c r="J15" s="2" t="s">
        <v>83</v>
      </c>
      <c r="K15" s="2" t="s">
        <v>85</v>
      </c>
      <c r="L15" s="2" t="s">
        <v>82</v>
      </c>
      <c r="M15" s="11">
        <v>0.5</v>
      </c>
      <c r="N15" s="12" t="str">
        <f>IF(MAX(VLOOKUP(I15,'Risk Glossary'!$C$41:$D$46,2,0), VLOOKUP(J15,'Risk Glossary'!$C$41:$D$46,2,0), VLOOKUP(K15,'Risk Glossary'!$C$41:$D$46,2,0), VLOOKUP(L15,'Risk Glossary'!$C$41:$D$46,2,0))&gt;0,VLOOKUP(M15,Probability,MATCH(MAX(VLOOKUP(I15,'Risk Glossary'!$C$41:$D$46,2,0), VLOOKUP(J15,'Risk Glossary'!$C$41:$D$46,2,0), VLOOKUP(K15,'Risk Glossary'!$C$41:$D$46,2,0), VLOOKUP(L15,'Risk Glossary'!$C$41:$D$46,2,0)),'Risk Glossary'!$D$50:$H$50,FALSE)+1),"")</f>
        <v>High</v>
      </c>
      <c r="O15" s="73">
        <f>MAX(VLOOKUP(I15,'Risk Glossary'!$C$41:$D$46,2,0), VLOOKUP(J15,'Risk Glossary'!$C$41:$D$46,2,0), VLOOKUP(K15,'Risk Glossary'!$C$41:$D$46,2,0), VLOOKUP(L15,'Risk Glossary'!$C$41:$D$46,2,0))*M15</f>
        <v>2.5</v>
      </c>
      <c r="P15" s="56"/>
      <c r="Q15" s="2" t="s">
        <v>58</v>
      </c>
      <c r="R15" s="55" t="s">
        <v>135</v>
      </c>
      <c r="S15" s="2"/>
      <c r="T15" s="5"/>
      <c r="U15" s="7" t="s">
        <v>98</v>
      </c>
      <c r="V15" s="7" t="s">
        <v>1</v>
      </c>
      <c r="W15" s="13"/>
    </row>
    <row r="16" spans="1:23" s="4" customFormat="1" ht="38.25">
      <c r="A16" s="7" t="s">
        <v>101</v>
      </c>
      <c r="B16" s="2"/>
      <c r="C16" s="2" t="s">
        <v>117</v>
      </c>
      <c r="D16" s="2"/>
      <c r="E16" s="2"/>
      <c r="F16" s="2"/>
      <c r="G16" s="2" t="s">
        <v>34</v>
      </c>
      <c r="H16" s="2"/>
      <c r="I16" s="2" t="s">
        <v>85</v>
      </c>
      <c r="J16" s="2" t="s">
        <v>80</v>
      </c>
      <c r="K16" s="2" t="s">
        <v>85</v>
      </c>
      <c r="L16" s="2" t="s">
        <v>81</v>
      </c>
      <c r="M16" s="11">
        <v>0.30000000000000004</v>
      </c>
      <c r="N16" s="12" t="str">
        <f>IF(MAX(VLOOKUP(I16,'Risk Glossary'!$C$41:$D$46,2,0), VLOOKUP(J16,'Risk Glossary'!$C$41:$D$46,2,0), VLOOKUP(K16,'Risk Glossary'!$C$41:$D$46,2,0), VLOOKUP(L16,'Risk Glossary'!$C$41:$D$46,2,0))&gt;0,VLOOKUP(M16,Probability,MATCH(MAX(VLOOKUP(I16,'Risk Glossary'!$C$41:$D$46,2,0), VLOOKUP(J16,'Risk Glossary'!$C$41:$D$46,2,0), VLOOKUP(K16,'Risk Glossary'!$C$41:$D$46,2,0), VLOOKUP(L16,'Risk Glossary'!$C$41:$D$46,2,0)),'Risk Glossary'!$D$50:$H$50,FALSE)+1),"")</f>
        <v>Medium</v>
      </c>
      <c r="O16" s="73">
        <f>MAX(VLOOKUP(I16,'Risk Glossary'!$C$41:$D$46,2,0), VLOOKUP(J16,'Risk Glossary'!$C$41:$D$46,2,0), VLOOKUP(K16,'Risk Glossary'!$C$41:$D$46,2,0), VLOOKUP(L16,'Risk Glossary'!$C$41:$D$46,2,0))*M16</f>
        <v>1.5000000000000002</v>
      </c>
      <c r="P16" s="56"/>
      <c r="Q16" s="2" t="s">
        <v>60</v>
      </c>
      <c r="R16" s="55" t="s">
        <v>136</v>
      </c>
      <c r="S16" s="2"/>
      <c r="T16" s="5"/>
      <c r="U16" s="7" t="s">
        <v>98</v>
      </c>
      <c r="V16" s="7" t="s">
        <v>1</v>
      </c>
      <c r="W16" s="13"/>
    </row>
    <row r="17" spans="1:23" s="4" customFormat="1" ht="25.5">
      <c r="A17" s="7" t="s">
        <v>102</v>
      </c>
      <c r="B17" s="2"/>
      <c r="C17" s="2" t="s">
        <v>118</v>
      </c>
      <c r="D17" s="2"/>
      <c r="E17" s="2"/>
      <c r="F17" s="2"/>
      <c r="G17" s="2" t="s">
        <v>33</v>
      </c>
      <c r="H17" s="2"/>
      <c r="I17" s="2" t="s">
        <v>80</v>
      </c>
      <c r="J17" s="2" t="s">
        <v>85</v>
      </c>
      <c r="K17" s="2" t="s">
        <v>80</v>
      </c>
      <c r="L17" s="2" t="s">
        <v>82</v>
      </c>
      <c r="M17" s="11">
        <v>0.7</v>
      </c>
      <c r="N17" s="12" t="str">
        <f>IF(MAX(VLOOKUP(I17,'Risk Glossary'!$C$41:$D$46,2,0), VLOOKUP(J17,'Risk Glossary'!$C$41:$D$46,2,0), VLOOKUP(K17,'Risk Glossary'!$C$41:$D$46,2,0), VLOOKUP(L17,'Risk Glossary'!$C$41:$D$46,2,0))&gt;0,VLOOKUP(M17,Probability,MATCH(MAX(VLOOKUP(I17,'Risk Glossary'!$C$41:$D$46,2,0), VLOOKUP(J17,'Risk Glossary'!$C$41:$D$46,2,0), VLOOKUP(K17,'Risk Glossary'!$C$41:$D$46,2,0), VLOOKUP(L17,'Risk Glossary'!$C$41:$D$46,2,0)),'Risk Glossary'!$D$50:$H$50,FALSE)+1),"")</f>
        <v>High</v>
      </c>
      <c r="O17" s="73">
        <f>MAX(VLOOKUP(I17,'Risk Glossary'!$C$41:$D$46,2,0), VLOOKUP(J17,'Risk Glossary'!$C$41:$D$46,2,0), VLOOKUP(K17,'Risk Glossary'!$C$41:$D$46,2,0), VLOOKUP(L17,'Risk Glossary'!$C$41:$D$46,2,0))*M17</f>
        <v>3.5</v>
      </c>
      <c r="P17" s="56"/>
      <c r="Q17" s="2" t="s">
        <v>58</v>
      </c>
      <c r="R17" s="55" t="s">
        <v>137</v>
      </c>
      <c r="S17" s="2"/>
      <c r="T17" s="5"/>
      <c r="U17" s="7" t="s">
        <v>98</v>
      </c>
      <c r="V17" s="7" t="s">
        <v>1</v>
      </c>
      <c r="W17" s="13"/>
    </row>
    <row r="18" spans="1:23" s="4" customFormat="1" ht="38.25">
      <c r="A18" s="7" t="s">
        <v>103</v>
      </c>
      <c r="B18" s="2"/>
      <c r="C18" s="2" t="s">
        <v>119</v>
      </c>
      <c r="D18" s="2"/>
      <c r="E18" s="2"/>
      <c r="F18" s="2"/>
      <c r="G18" s="2" t="s">
        <v>34</v>
      </c>
      <c r="H18" s="2"/>
      <c r="I18" s="2" t="s">
        <v>80</v>
      </c>
      <c r="J18" s="2" t="s">
        <v>80</v>
      </c>
      <c r="K18" s="2" t="s">
        <v>85</v>
      </c>
      <c r="L18" s="2" t="s">
        <v>84</v>
      </c>
      <c r="M18" s="11">
        <v>0.5</v>
      </c>
      <c r="N18" s="12" t="str">
        <f>IF(MAX(VLOOKUP(I18,'Risk Glossary'!$C$41:$D$46,2,0), VLOOKUP(J18,'Risk Glossary'!$C$41:$D$46,2,0), VLOOKUP(K18,'Risk Glossary'!$C$41:$D$46,2,0), VLOOKUP(L18,'Risk Glossary'!$C$41:$D$46,2,0))&gt;0,VLOOKUP(M18,Probability,MATCH(MAX(VLOOKUP(I18,'Risk Glossary'!$C$41:$D$46,2,0), VLOOKUP(J18,'Risk Glossary'!$C$41:$D$46,2,0), VLOOKUP(K18,'Risk Glossary'!$C$41:$D$46,2,0), VLOOKUP(L18,'Risk Glossary'!$C$41:$D$46,2,0)),'Risk Glossary'!$D$50:$H$50,FALSE)+1),"")</f>
        <v>High</v>
      </c>
      <c r="O18" s="73">
        <f>MAX(VLOOKUP(I18,'Risk Glossary'!$C$41:$D$46,2,0), VLOOKUP(J18,'Risk Glossary'!$C$41:$D$46,2,0), VLOOKUP(K18,'Risk Glossary'!$C$41:$D$46,2,0), VLOOKUP(L18,'Risk Glossary'!$C$41:$D$46,2,0))*M18</f>
        <v>2.5</v>
      </c>
      <c r="P18" s="56"/>
      <c r="Q18" s="2" t="s">
        <v>58</v>
      </c>
      <c r="R18" s="55" t="s">
        <v>138</v>
      </c>
      <c r="S18" s="2"/>
      <c r="T18" s="5"/>
      <c r="U18" s="7" t="s">
        <v>98</v>
      </c>
      <c r="V18" s="7" t="s">
        <v>1</v>
      </c>
      <c r="W18" s="13"/>
    </row>
    <row r="19" spans="1:23" s="4" customFormat="1">
      <c r="A19" s="5"/>
      <c r="B19" s="2"/>
      <c r="C19" s="2"/>
      <c r="D19" s="10"/>
      <c r="E19" s="10"/>
      <c r="F19" s="10"/>
      <c r="G19" s="2"/>
      <c r="H19" s="2"/>
      <c r="I19" s="2"/>
      <c r="J19" s="2"/>
      <c r="K19" s="2"/>
      <c r="L19" s="2"/>
      <c r="M19" s="11"/>
      <c r="N19" s="12" t="e">
        <f>IF(MAX(VLOOKUP(I19,'Risk Glossary'!$C$41:$D$46,2,0), VLOOKUP(J19,'Risk Glossary'!$C$41:$D$46,2,0), VLOOKUP(K19,'Risk Glossary'!$C$41:$D$46,2,0), VLOOKUP(L19,'Risk Glossary'!$C$41:$D$46,2,0))&gt;0,VLOOKUP(M19,Probability,MATCH(MAX(VLOOKUP(I19,'Risk Glossary'!$C$41:$D$46,2,0), VLOOKUP(J19,'Risk Glossary'!$C$41:$D$46,2,0), VLOOKUP(K19,'Risk Glossary'!$C$41:$D$46,2,0), VLOOKUP(L19,'Risk Glossary'!$C$41:$D$46,2,0)),'Risk Glossary'!$D$50:$H$50,FALSE)+1),"")</f>
        <v>#N/A</v>
      </c>
      <c r="O19" s="12" t="e">
        <f>MAX(VLOOKUP(I19,'Risk Glossary'!$C$41:$D$46,2,0), VLOOKUP(J19,'Risk Glossary'!$C$41:$D$46,2,0), VLOOKUP(K19,'Risk Glossary'!$C$41:$D$46,2,0), VLOOKUP(L19,'Risk Glossary'!$C$41:$D$46,2,0))*M19</f>
        <v>#N/A</v>
      </c>
      <c r="P19" s="56"/>
      <c r="Q19" s="2"/>
      <c r="R19" s="2"/>
      <c r="S19" s="2"/>
      <c r="T19" s="5"/>
      <c r="U19" s="5"/>
      <c r="V19" s="5"/>
      <c r="W19" s="13"/>
    </row>
    <row r="20" spans="1:23" s="4" customFormat="1">
      <c r="A20" s="5"/>
      <c r="B20" s="2"/>
      <c r="C20" s="2"/>
      <c r="D20" s="10"/>
      <c r="E20" s="10"/>
      <c r="F20" s="10"/>
      <c r="G20" s="2"/>
      <c r="H20" s="2"/>
      <c r="I20" s="2"/>
      <c r="J20" s="2"/>
      <c r="K20" s="2"/>
      <c r="L20" s="2"/>
      <c r="M20" s="11"/>
      <c r="N20" s="12" t="e">
        <f>IF(MAX(VLOOKUP(I20,'Risk Glossary'!$C$41:$D$46,2,0), VLOOKUP(J20,'Risk Glossary'!$C$41:$D$46,2,0), VLOOKUP(K20,'Risk Glossary'!$C$41:$D$46,2,0), VLOOKUP(L20,'Risk Glossary'!$C$41:$D$46,2,0))&gt;0,VLOOKUP(M20,Probability,MATCH(MAX(VLOOKUP(I20,'Risk Glossary'!$C$41:$D$46,2,0), VLOOKUP(J20,'Risk Glossary'!$C$41:$D$46,2,0), VLOOKUP(K20,'Risk Glossary'!$C$41:$D$46,2,0), VLOOKUP(L20,'Risk Glossary'!$C$41:$D$46,2,0)),'Risk Glossary'!$D$50:$H$50,FALSE)+1),"")</f>
        <v>#N/A</v>
      </c>
      <c r="O20" s="12" t="e">
        <f>MAX(VLOOKUP(I20,'Risk Glossary'!$C$41:$D$46,2,0), VLOOKUP(J20,'Risk Glossary'!$C$41:$D$46,2,0), VLOOKUP(K20,'Risk Glossary'!$C$41:$D$46,2,0), VLOOKUP(L20,'Risk Glossary'!$C$41:$D$46,2,0))*M20</f>
        <v>#N/A</v>
      </c>
      <c r="P20" s="56"/>
      <c r="Q20" s="2"/>
      <c r="R20" s="2"/>
      <c r="S20" s="2"/>
      <c r="T20" s="5"/>
      <c r="U20" s="5"/>
      <c r="V20" s="5"/>
      <c r="W20" s="13"/>
    </row>
    <row r="21" spans="1:23" s="4" customFormat="1">
      <c r="A21" s="5"/>
      <c r="B21" s="2"/>
      <c r="C21" s="2"/>
      <c r="D21" s="10"/>
      <c r="E21" s="10"/>
      <c r="F21" s="10"/>
      <c r="G21" s="2"/>
      <c r="H21" s="2"/>
      <c r="I21" s="2"/>
      <c r="J21" s="2"/>
      <c r="K21" s="2"/>
      <c r="L21" s="2"/>
      <c r="M21" s="11"/>
      <c r="N21" s="12" t="e">
        <f>IF(MAX(VLOOKUP(I21,'Risk Glossary'!$C$41:$D$46,2,0), VLOOKUP(J21,'Risk Glossary'!$C$41:$D$46,2,0), VLOOKUP(K21,'Risk Glossary'!$C$41:$D$46,2,0), VLOOKUP(L21,'Risk Glossary'!$C$41:$D$46,2,0))&gt;0,VLOOKUP(M21,Probability,MATCH(MAX(VLOOKUP(I21,'Risk Glossary'!$C$41:$D$46,2,0), VLOOKUP(J21,'Risk Glossary'!$C$41:$D$46,2,0), VLOOKUP(K21,'Risk Glossary'!$C$41:$D$46,2,0), VLOOKUP(L21,'Risk Glossary'!$C$41:$D$46,2,0)),'Risk Glossary'!$D$50:$H$50,FALSE)+1),"")</f>
        <v>#N/A</v>
      </c>
      <c r="O21" s="12" t="e">
        <f>MAX(VLOOKUP(I21,'Risk Glossary'!$C$41:$D$46,2,0), VLOOKUP(J21,'Risk Glossary'!$C$41:$D$46,2,0), VLOOKUP(K21,'Risk Glossary'!$C$41:$D$46,2,0), VLOOKUP(L21,'Risk Glossary'!$C$41:$D$46,2,0))*M21</f>
        <v>#N/A</v>
      </c>
      <c r="P21" s="56"/>
      <c r="Q21" s="2"/>
      <c r="R21" s="2"/>
      <c r="S21" s="2"/>
      <c r="T21" s="5"/>
      <c r="U21" s="5"/>
      <c r="V21" s="5"/>
      <c r="W21" s="13"/>
    </row>
    <row r="22" spans="1:23" s="4" customFormat="1">
      <c r="A22" s="5"/>
      <c r="B22" s="2"/>
      <c r="C22" s="2"/>
      <c r="D22" s="10"/>
      <c r="E22" s="10"/>
      <c r="F22" s="10"/>
      <c r="G22" s="2"/>
      <c r="H22" s="2"/>
      <c r="I22" s="2"/>
      <c r="J22" s="2"/>
      <c r="K22" s="2"/>
      <c r="L22" s="2"/>
      <c r="M22" s="11"/>
      <c r="N22" s="12" t="e">
        <f>IF(MAX(VLOOKUP(I22,'Risk Glossary'!$C$41:$D$46,2,0), VLOOKUP(J22,'Risk Glossary'!$C$41:$D$46,2,0), VLOOKUP(K22,'Risk Glossary'!$C$41:$D$46,2,0), VLOOKUP(L22,'Risk Glossary'!$C$41:$D$46,2,0))&gt;0,VLOOKUP(M22,Probability,MATCH(MAX(VLOOKUP(I22,'Risk Glossary'!$C$41:$D$46,2,0), VLOOKUP(J22,'Risk Glossary'!$C$41:$D$46,2,0), VLOOKUP(K22,'Risk Glossary'!$C$41:$D$46,2,0), VLOOKUP(L22,'Risk Glossary'!$C$41:$D$46,2,0)),'Risk Glossary'!$D$50:$H$50,FALSE)+1),"")</f>
        <v>#N/A</v>
      </c>
      <c r="O22" s="12" t="e">
        <f>MAX(VLOOKUP(I22,'Risk Glossary'!$C$41:$D$46,2,0), VLOOKUP(J22,'Risk Glossary'!$C$41:$D$46,2,0), VLOOKUP(K22,'Risk Glossary'!$C$41:$D$46,2,0), VLOOKUP(L22,'Risk Glossary'!$C$41:$D$46,2,0))*M22</f>
        <v>#N/A</v>
      </c>
      <c r="P22" s="56"/>
      <c r="Q22" s="2"/>
      <c r="R22" s="2"/>
      <c r="S22" s="2"/>
      <c r="T22" s="5"/>
      <c r="U22" s="5"/>
      <c r="V22" s="5"/>
      <c r="W22" s="13"/>
    </row>
    <row r="23" spans="1:23" s="4" customFormat="1">
      <c r="A23" s="5"/>
      <c r="B23" s="2"/>
      <c r="C23" s="2"/>
      <c r="D23" s="10"/>
      <c r="E23" s="10"/>
      <c r="F23" s="10"/>
      <c r="G23" s="2"/>
      <c r="H23" s="2"/>
      <c r="I23" s="2"/>
      <c r="J23" s="2"/>
      <c r="K23" s="2"/>
      <c r="L23" s="2"/>
      <c r="M23" s="11"/>
      <c r="N23" s="12" t="e">
        <f>IF(MAX(VLOOKUP(I23,'Risk Glossary'!$C$41:$D$46,2,0), VLOOKUP(J23,'Risk Glossary'!$C$41:$D$46,2,0), VLOOKUP(K23,'Risk Glossary'!$C$41:$D$46,2,0), VLOOKUP(L23,'Risk Glossary'!$C$41:$D$46,2,0))&gt;0,VLOOKUP(M23,Probability,MATCH(MAX(VLOOKUP(I23,'Risk Glossary'!$C$41:$D$46,2,0), VLOOKUP(J23,'Risk Glossary'!$C$41:$D$46,2,0), VLOOKUP(K23,'Risk Glossary'!$C$41:$D$46,2,0), VLOOKUP(L23,'Risk Glossary'!$C$41:$D$46,2,0)),'Risk Glossary'!$D$50:$H$50,FALSE)+1),"")</f>
        <v>#N/A</v>
      </c>
      <c r="O23" s="12" t="e">
        <f>MAX(VLOOKUP(I23,'Risk Glossary'!$C$41:$D$46,2,0), VLOOKUP(J23,'Risk Glossary'!$C$41:$D$46,2,0), VLOOKUP(K23,'Risk Glossary'!$C$41:$D$46,2,0), VLOOKUP(L23,'Risk Glossary'!$C$41:$D$46,2,0))*M23</f>
        <v>#N/A</v>
      </c>
      <c r="P23" s="56"/>
      <c r="Q23" s="2"/>
      <c r="R23" s="2"/>
      <c r="S23" s="2"/>
      <c r="T23" s="5"/>
      <c r="U23" s="5"/>
      <c r="V23" s="5"/>
      <c r="W23" s="13"/>
    </row>
    <row r="24" spans="1:23" s="4" customFormat="1">
      <c r="A24" s="5"/>
      <c r="B24" s="2"/>
      <c r="C24" s="2"/>
      <c r="D24" s="10"/>
      <c r="E24" s="10"/>
      <c r="F24" s="10"/>
      <c r="G24" s="2"/>
      <c r="H24" s="2"/>
      <c r="I24" s="2"/>
      <c r="J24" s="2"/>
      <c r="K24" s="2"/>
      <c r="L24" s="2"/>
      <c r="M24" s="11"/>
      <c r="N24" s="12" t="e">
        <f>IF(MAX(VLOOKUP(I24,'Risk Glossary'!$C$41:$D$46,2,0), VLOOKUP(J24,'Risk Glossary'!$C$41:$D$46,2,0), VLOOKUP(K24,'Risk Glossary'!$C$41:$D$46,2,0), VLOOKUP(L24,'Risk Glossary'!$C$41:$D$46,2,0))&gt;0,VLOOKUP(M24,Probability,MATCH(MAX(VLOOKUP(I24,'Risk Glossary'!$C$41:$D$46,2,0), VLOOKUP(J24,'Risk Glossary'!$C$41:$D$46,2,0), VLOOKUP(K24,'Risk Glossary'!$C$41:$D$46,2,0), VLOOKUP(L24,'Risk Glossary'!$C$41:$D$46,2,0)),'Risk Glossary'!$D$50:$H$50,FALSE)+1),"")</f>
        <v>#N/A</v>
      </c>
      <c r="O24" s="12" t="e">
        <f>MAX(VLOOKUP(I24,'Risk Glossary'!$C$41:$D$46,2,0), VLOOKUP(J24,'Risk Glossary'!$C$41:$D$46,2,0), VLOOKUP(K24,'Risk Glossary'!$C$41:$D$46,2,0), VLOOKUP(L24,'Risk Glossary'!$C$41:$D$46,2,0))*M24</f>
        <v>#N/A</v>
      </c>
      <c r="P24" s="56"/>
      <c r="Q24" s="2"/>
      <c r="R24" s="2"/>
      <c r="S24" s="2"/>
      <c r="T24" s="5"/>
      <c r="U24" s="5"/>
      <c r="V24" s="5"/>
      <c r="W24" s="13"/>
    </row>
    <row r="25" spans="1:23" s="4" customFormat="1">
      <c r="A25" s="5"/>
      <c r="B25" s="2"/>
      <c r="C25" s="2"/>
      <c r="D25" s="10"/>
      <c r="E25" s="10"/>
      <c r="F25" s="10"/>
      <c r="G25" s="2"/>
      <c r="H25" s="2"/>
      <c r="I25" s="2"/>
      <c r="J25" s="2"/>
      <c r="K25" s="2"/>
      <c r="L25" s="2"/>
      <c r="M25" s="11"/>
      <c r="N25" s="12" t="e">
        <f>IF(MAX(VLOOKUP(I25,'Risk Glossary'!$C$41:$D$46,2,0), VLOOKUP(J25,'Risk Glossary'!$C$41:$D$46,2,0), VLOOKUP(K25,'Risk Glossary'!$C$41:$D$46,2,0), VLOOKUP(L25,'Risk Glossary'!$C$41:$D$46,2,0))&gt;0,VLOOKUP(M25,Probability,MATCH(MAX(VLOOKUP(I25,'Risk Glossary'!$C$41:$D$46,2,0), VLOOKUP(J25,'Risk Glossary'!$C$41:$D$46,2,0), VLOOKUP(K25,'Risk Glossary'!$C$41:$D$46,2,0), VLOOKUP(L25,'Risk Glossary'!$C$41:$D$46,2,0)),'Risk Glossary'!$D$50:$H$50,FALSE)+1),"")</f>
        <v>#N/A</v>
      </c>
      <c r="O25" s="12" t="e">
        <f>MAX(VLOOKUP(I25,'Risk Glossary'!$C$41:$D$46,2,0), VLOOKUP(J25,'Risk Glossary'!$C$41:$D$46,2,0), VLOOKUP(K25,'Risk Glossary'!$C$41:$D$46,2,0), VLOOKUP(L25,'Risk Glossary'!$C$41:$D$46,2,0))*M25</f>
        <v>#N/A</v>
      </c>
      <c r="P25" s="56"/>
      <c r="Q25" s="2"/>
      <c r="R25" s="2"/>
      <c r="S25" s="2"/>
      <c r="T25" s="5"/>
      <c r="U25" s="5"/>
      <c r="V25" s="5"/>
      <c r="W25" s="13"/>
    </row>
    <row r="26" spans="1:23" s="4" customFormat="1">
      <c r="A26" s="57"/>
      <c r="B26" s="58"/>
      <c r="C26" s="58"/>
      <c r="D26" s="59"/>
      <c r="E26" s="59"/>
      <c r="F26" s="59"/>
      <c r="G26" s="58"/>
      <c r="H26" s="58"/>
      <c r="I26" s="58"/>
      <c r="J26" s="58"/>
      <c r="K26" s="58"/>
      <c r="L26" s="58"/>
      <c r="M26" s="60"/>
      <c r="N26" s="61" t="e">
        <f>IF(MAX(VLOOKUP(I26,'Risk Glossary'!$C$41:$D$46,2,0), VLOOKUP(J26,'Risk Glossary'!$C$41:$D$46,2,0), VLOOKUP(K26,'Risk Glossary'!$C$41:$D$46,2,0), VLOOKUP(L26,'Risk Glossary'!$C$41:$D$46,2,0))&gt;0,VLOOKUP(M26,Probability,MATCH(MAX(VLOOKUP(I26,'Risk Glossary'!$C$41:$D$46,2,0), VLOOKUP(J26,'Risk Glossary'!$C$41:$D$46,2,0), VLOOKUP(K26,'Risk Glossary'!$C$41:$D$46,2,0), VLOOKUP(L26,'Risk Glossary'!$C$41:$D$46,2,0)),'Risk Glossary'!$D$50:$H$50,FALSE)+1),"")</f>
        <v>#N/A</v>
      </c>
      <c r="O26" s="61" t="e">
        <f>MAX(VLOOKUP(I26,'Risk Glossary'!$C$41:$D$46,2,0), VLOOKUP(J26,'Risk Glossary'!$C$41:$D$46,2,0), VLOOKUP(K26,'Risk Glossary'!$C$41:$D$46,2,0), VLOOKUP(L26,'Risk Glossary'!$C$41:$D$46,2,0))*M26</f>
        <v>#N/A</v>
      </c>
      <c r="P26" s="62"/>
      <c r="Q26" s="58"/>
      <c r="R26" s="58"/>
      <c r="S26" s="58"/>
      <c r="T26" s="57"/>
      <c r="U26" s="57"/>
      <c r="V26" s="57"/>
      <c r="W26" s="63"/>
    </row>
    <row r="27" spans="1:23" s="4" customFormat="1">
      <c r="A27" s="64"/>
      <c r="B27" s="65"/>
      <c r="C27" s="65"/>
      <c r="D27" s="66"/>
      <c r="E27" s="66"/>
      <c r="F27" s="66"/>
      <c r="G27" s="65"/>
      <c r="H27" s="65"/>
      <c r="I27" s="65"/>
      <c r="J27" s="65"/>
      <c r="K27" s="65"/>
      <c r="L27" s="65"/>
      <c r="M27" s="67"/>
      <c r="N27" s="68"/>
      <c r="O27" s="68"/>
      <c r="P27" s="69"/>
      <c r="Q27" s="65"/>
      <c r="R27" s="65"/>
      <c r="S27" s="65"/>
      <c r="T27" s="64"/>
      <c r="U27" s="64"/>
      <c r="V27" s="64"/>
      <c r="W27" s="70"/>
    </row>
    <row r="28" spans="1:23" s="4" customFormat="1">
      <c r="A28" s="64"/>
      <c r="B28" s="65"/>
      <c r="C28" s="65"/>
      <c r="D28" s="66"/>
      <c r="E28" s="66"/>
      <c r="F28" s="66"/>
      <c r="G28" s="65"/>
      <c r="H28" s="65"/>
      <c r="I28" s="65"/>
      <c r="J28" s="65"/>
      <c r="K28" s="65"/>
      <c r="L28" s="65"/>
      <c r="M28" s="67"/>
      <c r="N28" s="68"/>
      <c r="O28" s="68"/>
      <c r="P28" s="69"/>
      <c r="Q28" s="65"/>
      <c r="R28" s="65"/>
      <c r="S28" s="65"/>
      <c r="T28" s="64"/>
      <c r="U28" s="64"/>
      <c r="V28" s="64"/>
      <c r="W28" s="70"/>
    </row>
    <row r="29" spans="1:23" s="4" customFormat="1">
      <c r="A29" s="64"/>
      <c r="B29" s="65"/>
      <c r="C29" s="65"/>
      <c r="D29" s="66"/>
      <c r="E29" s="66"/>
      <c r="F29" s="66"/>
      <c r="G29" s="65"/>
      <c r="H29" s="65"/>
      <c r="I29" s="65"/>
      <c r="J29" s="65"/>
      <c r="K29" s="65"/>
      <c r="L29" s="65"/>
      <c r="M29" s="67"/>
      <c r="N29" s="68"/>
      <c r="O29" s="68"/>
      <c r="P29" s="69"/>
      <c r="Q29" s="65"/>
      <c r="R29" s="65"/>
      <c r="S29" s="65"/>
      <c r="T29" s="64"/>
      <c r="U29" s="64"/>
      <c r="V29" s="64"/>
      <c r="W29" s="70"/>
    </row>
    <row r="30" spans="1:23" s="4" customFormat="1">
      <c r="A30" s="64"/>
      <c r="B30" s="65"/>
      <c r="C30" s="65"/>
      <c r="D30" s="66"/>
      <c r="E30" s="66"/>
      <c r="F30" s="66"/>
      <c r="G30" s="65"/>
      <c r="H30" s="65"/>
      <c r="I30" s="65"/>
      <c r="J30" s="65"/>
      <c r="K30" s="65"/>
      <c r="L30" s="65"/>
      <c r="M30" s="67"/>
      <c r="N30" s="68"/>
      <c r="O30" s="68"/>
      <c r="P30" s="69"/>
      <c r="Q30" s="65"/>
      <c r="R30" s="65"/>
      <c r="S30" s="65"/>
      <c r="T30" s="64"/>
      <c r="U30" s="64"/>
      <c r="V30" s="64"/>
      <c r="W30" s="70"/>
    </row>
    <row r="31" spans="1:23" s="4" customFormat="1">
      <c r="A31" s="64"/>
      <c r="B31" s="65"/>
      <c r="C31" s="65"/>
      <c r="D31" s="66"/>
      <c r="E31" s="66"/>
      <c r="F31" s="66"/>
      <c r="G31" s="65"/>
      <c r="H31" s="65"/>
      <c r="I31" s="65"/>
      <c r="J31" s="65"/>
      <c r="K31" s="65"/>
      <c r="L31" s="65"/>
      <c r="M31" s="67"/>
      <c r="N31" s="68"/>
      <c r="O31" s="68"/>
      <c r="P31" s="69"/>
      <c r="Q31" s="65"/>
      <c r="R31" s="65"/>
      <c r="S31" s="65"/>
      <c r="T31" s="64"/>
      <c r="U31" s="64"/>
      <c r="V31" s="64"/>
      <c r="W31" s="70"/>
    </row>
    <row r="32" spans="1:23" s="4" customFormat="1">
      <c r="A32" s="64"/>
      <c r="B32" s="65"/>
      <c r="C32" s="65"/>
      <c r="D32" s="66"/>
      <c r="E32" s="66"/>
      <c r="F32" s="66"/>
      <c r="G32" s="65"/>
      <c r="H32" s="65"/>
      <c r="I32" s="65"/>
      <c r="J32" s="65"/>
      <c r="K32" s="65"/>
      <c r="L32" s="65"/>
      <c r="M32" s="67"/>
      <c r="N32" s="68"/>
      <c r="O32" s="68"/>
      <c r="P32" s="69"/>
      <c r="Q32" s="65"/>
      <c r="R32" s="65"/>
      <c r="S32" s="65"/>
      <c r="T32" s="64"/>
      <c r="U32" s="64"/>
      <c r="V32" s="64"/>
      <c r="W32" s="70"/>
    </row>
    <row r="33" spans="1:23" s="4" customFormat="1">
      <c r="A33" s="64"/>
      <c r="B33" s="65"/>
      <c r="C33" s="65"/>
      <c r="D33" s="66"/>
      <c r="E33" s="66"/>
      <c r="F33" s="66"/>
      <c r="G33" s="65"/>
      <c r="H33" s="65"/>
      <c r="I33" s="65"/>
      <c r="J33" s="65"/>
      <c r="K33" s="65"/>
      <c r="L33" s="65"/>
      <c r="M33" s="67"/>
      <c r="N33" s="68"/>
      <c r="O33" s="68"/>
      <c r="P33" s="69"/>
      <c r="Q33" s="65"/>
      <c r="R33" s="65"/>
      <c r="S33" s="65"/>
      <c r="T33" s="64"/>
      <c r="U33" s="64"/>
      <c r="V33" s="64"/>
      <c r="W33" s="70"/>
    </row>
    <row r="34" spans="1:23" s="4" customFormat="1">
      <c r="A34" s="64"/>
      <c r="B34" s="65"/>
      <c r="C34" s="65"/>
      <c r="D34" s="66"/>
      <c r="E34" s="66"/>
      <c r="F34" s="66"/>
      <c r="G34" s="65"/>
      <c r="H34" s="65"/>
      <c r="I34" s="65"/>
      <c r="J34" s="65"/>
      <c r="K34" s="65"/>
      <c r="L34" s="65"/>
      <c r="M34" s="67"/>
      <c r="N34" s="68"/>
      <c r="O34" s="68"/>
      <c r="P34" s="69"/>
      <c r="Q34" s="65"/>
      <c r="R34" s="65"/>
      <c r="S34" s="65"/>
      <c r="T34" s="64"/>
      <c r="U34" s="64"/>
      <c r="V34" s="64"/>
      <c r="W34" s="70"/>
    </row>
    <row r="35" spans="1:23" s="4" customFormat="1">
      <c r="A35" s="64"/>
      <c r="B35" s="65"/>
      <c r="C35" s="65"/>
      <c r="D35" s="66"/>
      <c r="E35" s="66"/>
      <c r="F35" s="66"/>
      <c r="G35" s="65"/>
      <c r="H35" s="65"/>
      <c r="I35" s="65"/>
      <c r="J35" s="65"/>
      <c r="K35" s="65"/>
      <c r="L35" s="65"/>
      <c r="M35" s="67"/>
      <c r="N35" s="68"/>
      <c r="O35" s="68"/>
      <c r="P35" s="69"/>
      <c r="Q35" s="65"/>
      <c r="R35" s="65"/>
      <c r="S35" s="65"/>
      <c r="T35" s="64"/>
      <c r="U35" s="64"/>
      <c r="V35" s="64"/>
      <c r="W35" s="70"/>
    </row>
    <row r="36" spans="1:23" s="4" customFormat="1">
      <c r="A36" s="64"/>
      <c r="B36" s="65"/>
      <c r="C36" s="65"/>
      <c r="D36" s="66"/>
      <c r="E36" s="66"/>
      <c r="F36" s="66"/>
      <c r="G36" s="65"/>
      <c r="H36" s="65"/>
      <c r="I36" s="65"/>
      <c r="J36" s="65"/>
      <c r="K36" s="65"/>
      <c r="L36" s="65"/>
      <c r="M36" s="67"/>
      <c r="N36" s="68"/>
      <c r="O36" s="68"/>
      <c r="P36" s="69"/>
      <c r="Q36" s="65"/>
      <c r="R36" s="65"/>
      <c r="S36" s="65"/>
      <c r="T36" s="64"/>
      <c r="U36" s="64"/>
      <c r="V36" s="64"/>
      <c r="W36" s="70"/>
    </row>
    <row r="37" spans="1:23" s="4" customFormat="1">
      <c r="A37" s="64"/>
      <c r="B37" s="65"/>
      <c r="C37" s="65"/>
      <c r="D37" s="66"/>
      <c r="E37" s="66"/>
      <c r="F37" s="66"/>
      <c r="G37" s="65"/>
      <c r="H37" s="65"/>
      <c r="I37" s="65"/>
      <c r="J37" s="65"/>
      <c r="K37" s="65"/>
      <c r="L37" s="65"/>
      <c r="M37" s="67"/>
      <c r="N37" s="68"/>
      <c r="O37" s="68"/>
      <c r="P37" s="69"/>
      <c r="Q37" s="65"/>
      <c r="R37" s="65"/>
      <c r="S37" s="65"/>
      <c r="T37" s="64"/>
      <c r="U37" s="64"/>
      <c r="V37" s="64"/>
      <c r="W37" s="70"/>
    </row>
    <row r="38" spans="1:23" s="4" customFormat="1">
      <c r="A38" s="64"/>
      <c r="B38" s="65"/>
      <c r="C38" s="65"/>
      <c r="D38" s="66"/>
      <c r="E38" s="66"/>
      <c r="F38" s="66"/>
      <c r="G38" s="65"/>
      <c r="H38" s="65"/>
      <c r="I38" s="65"/>
      <c r="J38" s="65"/>
      <c r="K38" s="65"/>
      <c r="L38" s="65"/>
      <c r="M38" s="67"/>
      <c r="N38" s="68"/>
      <c r="O38" s="68"/>
      <c r="P38" s="69"/>
      <c r="Q38" s="65"/>
      <c r="R38" s="65"/>
      <c r="S38" s="65"/>
      <c r="T38" s="64"/>
      <c r="U38" s="64"/>
      <c r="V38" s="64"/>
      <c r="W38" s="70"/>
    </row>
    <row r="39" spans="1:23" s="4" customFormat="1">
      <c r="A39" s="64"/>
      <c r="B39" s="65"/>
      <c r="C39" s="65"/>
      <c r="D39" s="66"/>
      <c r="E39" s="66"/>
      <c r="F39" s="66"/>
      <c r="G39" s="65"/>
      <c r="H39" s="65"/>
      <c r="I39" s="65"/>
      <c r="J39" s="65"/>
      <c r="K39" s="65"/>
      <c r="L39" s="65"/>
      <c r="M39" s="67"/>
      <c r="N39" s="68"/>
      <c r="O39" s="68"/>
      <c r="P39" s="69"/>
      <c r="Q39" s="65"/>
      <c r="R39" s="65"/>
      <c r="S39" s="65"/>
      <c r="T39" s="64"/>
      <c r="U39" s="64"/>
      <c r="V39" s="64"/>
      <c r="W39" s="70"/>
    </row>
    <row r="40" spans="1:23" s="4" customFormat="1">
      <c r="A40" s="64"/>
      <c r="B40" s="65"/>
      <c r="C40" s="65"/>
      <c r="D40" s="66"/>
      <c r="E40" s="66"/>
      <c r="F40" s="66"/>
      <c r="G40" s="65"/>
      <c r="H40" s="65"/>
      <c r="I40" s="65"/>
      <c r="J40" s="65"/>
      <c r="K40" s="65"/>
      <c r="L40" s="65"/>
      <c r="M40" s="67"/>
      <c r="N40" s="68"/>
      <c r="O40" s="68"/>
      <c r="P40" s="69"/>
      <c r="Q40" s="65"/>
      <c r="R40" s="65"/>
      <c r="S40" s="65"/>
      <c r="T40" s="64"/>
      <c r="U40" s="64"/>
      <c r="V40" s="64"/>
      <c r="W40" s="70"/>
    </row>
    <row r="41" spans="1:23" s="4" customFormat="1">
      <c r="A41" s="64"/>
      <c r="B41" s="65"/>
      <c r="C41" s="65"/>
      <c r="D41" s="66"/>
      <c r="E41" s="66"/>
      <c r="F41" s="66"/>
      <c r="G41" s="65"/>
      <c r="H41" s="65"/>
      <c r="I41" s="65"/>
      <c r="J41" s="65"/>
      <c r="K41" s="65"/>
      <c r="L41" s="65"/>
      <c r="M41" s="67"/>
      <c r="N41" s="68"/>
      <c r="O41" s="68"/>
      <c r="P41" s="69"/>
      <c r="Q41" s="65"/>
      <c r="R41" s="65"/>
      <c r="S41" s="65"/>
      <c r="T41" s="64"/>
      <c r="U41" s="64"/>
      <c r="V41" s="64"/>
      <c r="W41" s="70"/>
    </row>
    <row r="42" spans="1:23" s="4" customFormat="1">
      <c r="A42" s="64"/>
      <c r="B42" s="65"/>
      <c r="C42" s="65"/>
      <c r="D42" s="66"/>
      <c r="E42" s="66"/>
      <c r="F42" s="66"/>
      <c r="G42" s="65"/>
      <c r="H42" s="65"/>
      <c r="I42" s="65"/>
      <c r="J42" s="65"/>
      <c r="K42" s="65"/>
      <c r="L42" s="65"/>
      <c r="M42" s="67"/>
      <c r="N42" s="68"/>
      <c r="O42" s="68"/>
      <c r="P42" s="69"/>
      <c r="Q42" s="65"/>
      <c r="R42" s="65"/>
      <c r="S42" s="65"/>
      <c r="T42" s="64"/>
      <c r="U42" s="64"/>
      <c r="V42" s="64"/>
      <c r="W42" s="70"/>
    </row>
    <row r="43" spans="1:23" s="4" customFormat="1"/>
    <row r="44" spans="1:23" s="4" customFormat="1"/>
    <row r="45" spans="1:23" s="4" customFormat="1"/>
    <row r="46" spans="1:23" s="4" customFormat="1"/>
    <row r="47" spans="1:23" s="4" customFormat="1"/>
    <row r="48" spans="1:23" s="4" customFormat="1"/>
    <row r="49" s="4" customFormat="1"/>
    <row r="50" s="4" customFormat="1"/>
    <row r="51" s="4" customFormat="1"/>
    <row r="52" s="4" customFormat="1"/>
    <row r="53" s="4" customFormat="1"/>
    <row r="54" s="4" customFormat="1"/>
    <row r="55" s="4" customFormat="1"/>
    <row r="56" s="4" customFormat="1"/>
    <row r="57" s="1" customFormat="1"/>
    <row r="58" s="1" customFormat="1"/>
    <row r="59" s="1" customFormat="1"/>
    <row r="60" s="1" customFormat="1"/>
    <row r="61" s="1" customFormat="1"/>
    <row r="62" s="1" customFormat="1"/>
    <row r="63" s="1" customFormat="1"/>
    <row r="64" s="1" customFormat="1"/>
    <row r="65" s="1" customFormat="1"/>
    <row r="66" s="1" customFormat="1"/>
    <row r="67" s="1" customFormat="1"/>
    <row r="68" s="1" customFormat="1"/>
    <row r="69" s="1" customFormat="1"/>
    <row r="70" s="1" customFormat="1"/>
    <row r="71" s="1" customFormat="1"/>
    <row r="72" s="1" customFormat="1"/>
    <row r="73" s="1" customFormat="1"/>
    <row r="74" s="1" customFormat="1"/>
    <row r="75" s="1" customFormat="1"/>
    <row r="76" s="1" customFormat="1"/>
    <row r="77" s="1" customFormat="1"/>
    <row r="78" s="1" customFormat="1"/>
    <row r="79" s="1" customFormat="1"/>
    <row r="80" s="1" customFormat="1"/>
    <row r="81" s="1" customFormat="1"/>
    <row r="82" s="1" customFormat="1"/>
    <row r="83" s="1" customFormat="1"/>
    <row r="84" s="1" customFormat="1"/>
    <row r="85" s="1" customFormat="1"/>
    <row r="86" s="1" customFormat="1"/>
    <row r="87" s="1" customFormat="1"/>
    <row r="88" s="1" customFormat="1"/>
    <row r="89" s="1" customFormat="1"/>
    <row r="90" s="1" customFormat="1"/>
    <row r="91" s="1" customFormat="1"/>
    <row r="92" s="1" customFormat="1"/>
    <row r="93" s="1" customFormat="1"/>
    <row r="94" s="1" customFormat="1"/>
    <row r="95" s="1" customFormat="1"/>
    <row r="96" s="1" customFormat="1"/>
    <row r="97" s="1" customFormat="1"/>
    <row r="98" s="1" customFormat="1"/>
    <row r="99" s="1" customFormat="1"/>
    <row r="100" s="1" customFormat="1"/>
    <row r="101" s="1" customFormat="1"/>
    <row r="102" s="1" customFormat="1"/>
    <row r="103" s="1" customFormat="1"/>
    <row r="104" s="1" customFormat="1"/>
    <row r="105" s="1" customFormat="1"/>
    <row r="106" s="1" customFormat="1"/>
    <row r="107" s="1" customFormat="1"/>
    <row r="108" s="1" customFormat="1"/>
    <row r="109" s="1" customFormat="1"/>
    <row r="110" s="1" customFormat="1"/>
    <row r="111" s="1" customFormat="1"/>
    <row r="112" s="1" customFormat="1"/>
    <row r="113" s="1" customFormat="1"/>
    <row r="114" s="1" customFormat="1"/>
    <row r="115" s="1" customFormat="1"/>
    <row r="116" s="1" customFormat="1"/>
    <row r="117" s="1" customFormat="1"/>
    <row r="118" s="1" customFormat="1"/>
    <row r="119" s="1" customFormat="1"/>
    <row r="120" s="1" customFormat="1"/>
    <row r="121" s="1" customFormat="1"/>
    <row r="122" s="1" customFormat="1"/>
    <row r="123" s="1" customFormat="1"/>
    <row r="124" s="1" customFormat="1"/>
    <row r="125" s="1" customFormat="1"/>
    <row r="126" s="1" customFormat="1"/>
    <row r="127" s="1" customFormat="1"/>
    <row r="128" s="1" customFormat="1"/>
    <row r="129" s="1" customFormat="1"/>
    <row r="130" s="1" customFormat="1"/>
    <row r="131" s="1" customFormat="1"/>
    <row r="132" s="1" customFormat="1"/>
    <row r="133" s="1" customFormat="1"/>
    <row r="134" s="1" customFormat="1"/>
    <row r="135" s="1" customFormat="1"/>
    <row r="136" s="1" customFormat="1"/>
    <row r="137" s="1" customFormat="1"/>
    <row r="138" s="1" customFormat="1"/>
    <row r="139" s="1" customFormat="1"/>
    <row r="140" s="1" customFormat="1"/>
    <row r="141" s="1" customFormat="1"/>
    <row r="142" s="1" customFormat="1"/>
    <row r="143" s="1" customFormat="1"/>
    <row r="144" s="1" customFormat="1"/>
    <row r="145" s="1" customFormat="1"/>
    <row r="146" s="1" customFormat="1"/>
    <row r="147" s="1" customFormat="1"/>
    <row r="148" s="1" customFormat="1"/>
    <row r="149" s="1" customFormat="1"/>
    <row r="150" s="1" customFormat="1"/>
    <row r="151" s="1" customFormat="1"/>
    <row r="152" s="1" customFormat="1"/>
    <row r="153" s="1" customFormat="1"/>
    <row r="154" s="1" customFormat="1"/>
    <row r="155" s="1" customFormat="1"/>
    <row r="156" s="1" customFormat="1"/>
    <row r="157" s="1" customFormat="1"/>
    <row r="158" s="1" customFormat="1"/>
    <row r="159" s="1" customFormat="1"/>
    <row r="160" s="1" customFormat="1"/>
    <row r="161" s="1" customFormat="1"/>
    <row r="162" s="1" customFormat="1"/>
    <row r="163" s="1" customFormat="1"/>
    <row r="164" s="1" customFormat="1"/>
    <row r="165" s="1" customFormat="1"/>
    <row r="166" s="1" customFormat="1"/>
    <row r="167" s="1" customFormat="1"/>
    <row r="168" s="1" customFormat="1"/>
    <row r="169" s="1" customFormat="1"/>
    <row r="170" s="1" customFormat="1"/>
  </sheetData>
  <mergeCells count="21">
    <mergeCell ref="S7:S8"/>
    <mergeCell ref="T7:T8"/>
    <mergeCell ref="U7:U8"/>
    <mergeCell ref="V7:V8"/>
    <mergeCell ref="W7:W8"/>
    <mergeCell ref="R7:R8"/>
    <mergeCell ref="I4:P6"/>
    <mergeCell ref="A7:A8"/>
    <mergeCell ref="B7:B8"/>
    <mergeCell ref="C7:C8"/>
    <mergeCell ref="D7:D8"/>
    <mergeCell ref="E7:E8"/>
    <mergeCell ref="F7:F8"/>
    <mergeCell ref="G7:G8"/>
    <mergeCell ref="H7:H8"/>
    <mergeCell ref="I7:L7"/>
    <mergeCell ref="M7:M8"/>
    <mergeCell ref="N7:N8"/>
    <mergeCell ref="O7:O8"/>
    <mergeCell ref="P7:P8"/>
    <mergeCell ref="Q7:Q8"/>
  </mergeCells>
  <dataValidations count="5">
    <dataValidation type="list" operator="equal" allowBlank="1" showErrorMessage="1" sqref="M9:M42">
      <formula1>RiskProbability</formula1>
      <formula2>0</formula2>
    </dataValidation>
    <dataValidation type="list" operator="equal" allowBlank="1" showErrorMessage="1" sqref="I9:L42">
      <formula1>RiskConsequence</formula1>
      <formula2>0</formula2>
    </dataValidation>
    <dataValidation type="list" operator="equal" allowBlank="1" showErrorMessage="1" sqref="H9:H42">
      <formula1>RiskSource</formula1>
      <formula2>0</formula2>
    </dataValidation>
    <dataValidation type="list" operator="equal" allowBlank="1" showErrorMessage="1" sqref="G9:G42">
      <formula1>RiskCategory</formula1>
      <formula2>0</formula2>
    </dataValidation>
    <dataValidation type="list" operator="equal" allowBlank="1" showErrorMessage="1" sqref="Q9:Q42">
      <formula1>RiskStatus</formula1>
      <formula2>0</formula2>
    </dataValidation>
  </dataValidations>
  <pageMargins left="0.17986111111111111" right="0.1701388888888889" top="0.98402777777777772" bottom="0.98402777777777772" header="0.51180555555555551" footer="0.5"/>
  <pageSetup paperSize="9" firstPageNumber="0" fitToHeight="0" orientation="landscape" horizontalDpi="300" verticalDpi="300" r:id="rId1"/>
  <headerFooter alignWithMargins="0">
    <oddFooter>&amp;LRisk List&amp;RPage &amp;P of &amp;N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3143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9</vt:i4>
      </vt:variant>
    </vt:vector>
  </HeadingPairs>
  <TitlesOfParts>
    <vt:vector size="12" baseType="lpstr">
      <vt:lpstr>Risk List</vt:lpstr>
      <vt:lpstr>Risk Glossary</vt:lpstr>
      <vt:lpstr>Top 10 Risk</vt:lpstr>
      <vt:lpstr>Excel_BuiltIn__FilterDatabase_18</vt:lpstr>
      <vt:lpstr>None</vt:lpstr>
      <vt:lpstr>Probability</vt:lpstr>
      <vt:lpstr>RiskCategory</vt:lpstr>
      <vt:lpstr>RiskConsequence</vt:lpstr>
      <vt:lpstr>RiskProbability</vt:lpstr>
      <vt:lpstr>RiskSource</vt:lpstr>
      <vt:lpstr>RiskStatus</vt:lpstr>
      <vt:lpstr>Software_Product_Engineering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mmdonald</dc:creator>
  <cp:lastModifiedBy>ASHISAI</cp:lastModifiedBy>
  <cp:revision>344</cp:revision>
  <cp:lastPrinted>2006-03-23T14:05:21Z</cp:lastPrinted>
  <dcterms:created xsi:type="dcterms:W3CDTF">2005-07-07T21:30:38Z</dcterms:created>
  <dcterms:modified xsi:type="dcterms:W3CDTF">2012-04-20T17:47:19Z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lpwstr>-412962404</vt:lpwstr>
  </property>
  <property fmtid="{D5CDD505-2E9C-101B-9397-08002B2CF9AE}" pid="3" name="_AuthorEmail">
    <vt:lpwstr>tbviet@tma.com.vn</vt:lpwstr>
  </property>
  <property fmtid="{D5CDD505-2E9C-101B-9397-08002B2CF9AE}" pid="4" name="_AuthorEmailDisplayName">
    <vt:lpwstr>Viet Tran Bang</vt:lpwstr>
  </property>
  <property fmtid="{D5CDD505-2E9C-101B-9397-08002B2CF9AE}" pid="5" name="_EmailSubject">
    <vt:lpwstr>e-mails related to updated RSKM process</vt:lpwstr>
  </property>
</Properties>
</file>