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5600" windowHeight="7815" tabRatio="764" firstSheet="8" activeTab="12"/>
  </bookViews>
  <sheets>
    <sheet name="Planned Weekly Effort W#1" sheetId="4" r:id="rId1"/>
    <sheet name="Planned Weekly Effort W#2" sheetId="6" r:id="rId2"/>
    <sheet name="Planned Weekly Effort W#3" sheetId="7" r:id="rId3"/>
    <sheet name="Planned Weekly Effort W#4" sheetId="8" r:id="rId4"/>
    <sheet name="Planned Weekly Effort W#5" sheetId="9" r:id="rId5"/>
    <sheet name="Planned Weekly Effort W#6" sheetId="10" r:id="rId6"/>
    <sheet name="Planned Weekly Effort W#7" sheetId="11" r:id="rId7"/>
    <sheet name="Planned Weekly Effort W#8" sheetId="12" r:id="rId8"/>
    <sheet name="Planned Weekly Effort W#9" sheetId="13" r:id="rId9"/>
    <sheet name="Planned Weekly Effort W#10" sheetId="14" r:id="rId10"/>
    <sheet name="Planned Weekly Effort W#11" sheetId="15" r:id="rId11"/>
    <sheet name="Planned Weekly Effort W#12" sheetId="16" r:id="rId12"/>
    <sheet name="SEP_TimeLog" sheetId="5" r:id="rId13"/>
  </sheets>
  <definedNames>
    <definedName name="OLE_LINK1" localSheetId="12">SEP_TimeLog!#REF!</definedName>
    <definedName name="OLE_LINK3" localSheetId="12">SEP_TimeLog!$A$6</definedName>
  </definedNames>
  <calcPr calcId="145621"/>
</workbook>
</file>

<file path=xl/calcChain.xml><?xml version="1.0" encoding="utf-8"?>
<calcChain xmlns="http://schemas.openxmlformats.org/spreadsheetml/2006/main">
  <c r="I10" i="16" l="1"/>
  <c r="H10" i="16"/>
  <c r="G10" i="16"/>
  <c r="F10" i="16"/>
  <c r="E10" i="16"/>
  <c r="D10" i="16"/>
  <c r="C10" i="16"/>
  <c r="J9" i="16"/>
  <c r="J8" i="16"/>
  <c r="J7" i="16"/>
  <c r="J6" i="16"/>
  <c r="C5" i="16"/>
  <c r="D5" i="16" s="1"/>
  <c r="E5" i="16" s="1"/>
  <c r="F5" i="16" s="1"/>
  <c r="G5" i="16" s="1"/>
  <c r="C4" i="16"/>
  <c r="D4" i="16" s="1"/>
  <c r="E4" i="16" s="1"/>
  <c r="F4" i="16" s="1"/>
  <c r="G4" i="16" s="1"/>
  <c r="H4" i="16" s="1"/>
  <c r="I4" i="16" s="1"/>
  <c r="I10" i="15"/>
  <c r="H10" i="15"/>
  <c r="G10" i="15"/>
  <c r="F10" i="15"/>
  <c r="E10" i="15"/>
  <c r="D10" i="15"/>
  <c r="C10" i="15"/>
  <c r="J9" i="15"/>
  <c r="J8" i="15"/>
  <c r="J7" i="15"/>
  <c r="J6" i="15"/>
  <c r="J10" i="15" s="1"/>
  <c r="C5" i="15"/>
  <c r="D5" i="15" s="1"/>
  <c r="E5" i="15" s="1"/>
  <c r="F5" i="15" s="1"/>
  <c r="G5" i="15" s="1"/>
  <c r="H5" i="15" s="1"/>
  <c r="I5" i="15" s="1"/>
  <c r="C4" i="15"/>
  <c r="D4" i="15" s="1"/>
  <c r="E4" i="15" s="1"/>
  <c r="F4" i="15" s="1"/>
  <c r="G4" i="15" s="1"/>
  <c r="H4" i="15" s="1"/>
  <c r="I4" i="15" s="1"/>
  <c r="J10" i="16" l="1"/>
  <c r="I10" i="14"/>
  <c r="H10" i="14"/>
  <c r="G10" i="14"/>
  <c r="F10" i="14"/>
  <c r="E10" i="14"/>
  <c r="D10" i="14"/>
  <c r="C10" i="14"/>
  <c r="J9" i="14"/>
  <c r="J8" i="14"/>
  <c r="J7" i="14"/>
  <c r="J6" i="14"/>
  <c r="J10" i="14" s="1"/>
  <c r="C5" i="14"/>
  <c r="D5" i="14" s="1"/>
  <c r="E5" i="14" s="1"/>
  <c r="F5" i="14" s="1"/>
  <c r="G5" i="14" s="1"/>
  <c r="H5" i="14" s="1"/>
  <c r="I5" i="14" s="1"/>
  <c r="C4" i="14"/>
  <c r="D4" i="14" s="1"/>
  <c r="E4" i="14" s="1"/>
  <c r="F4" i="14" s="1"/>
  <c r="G4" i="14" s="1"/>
  <c r="H4" i="14" s="1"/>
  <c r="I4" i="14" s="1"/>
  <c r="I10" i="13" l="1"/>
  <c r="H10" i="13"/>
  <c r="G10" i="13"/>
  <c r="F10" i="13"/>
  <c r="E10" i="13"/>
  <c r="D10" i="13"/>
  <c r="C10" i="13"/>
  <c r="J9" i="13"/>
  <c r="J8" i="13"/>
  <c r="J7" i="13"/>
  <c r="J6" i="13"/>
  <c r="C5" i="13"/>
  <c r="D5" i="13" s="1"/>
  <c r="E5" i="13" s="1"/>
  <c r="F5" i="13" s="1"/>
  <c r="G5" i="13" s="1"/>
  <c r="H5" i="13" s="1"/>
  <c r="I5" i="13" s="1"/>
  <c r="C4" i="13"/>
  <c r="D4" i="13" s="1"/>
  <c r="E4" i="13" s="1"/>
  <c r="F4" i="13" s="1"/>
  <c r="G4" i="13" s="1"/>
  <c r="H4" i="13" s="1"/>
  <c r="I4" i="13" s="1"/>
  <c r="I10" i="12"/>
  <c r="H10" i="12"/>
  <c r="G10" i="12"/>
  <c r="F10" i="12"/>
  <c r="E10" i="12"/>
  <c r="D10" i="12"/>
  <c r="C10" i="12"/>
  <c r="J9" i="12"/>
  <c r="J8" i="12"/>
  <c r="J7" i="12"/>
  <c r="J6" i="12"/>
  <c r="C5" i="12"/>
  <c r="D5" i="12" s="1"/>
  <c r="E5" i="12" s="1"/>
  <c r="F5" i="12" s="1"/>
  <c r="G5" i="12" s="1"/>
  <c r="H5" i="12" s="1"/>
  <c r="I5" i="12" s="1"/>
  <c r="C4" i="12"/>
  <c r="D4" i="12" s="1"/>
  <c r="E4" i="12" s="1"/>
  <c r="F4" i="12" s="1"/>
  <c r="G4" i="12" s="1"/>
  <c r="H4" i="12" s="1"/>
  <c r="I4" i="12" s="1"/>
  <c r="I10" i="11"/>
  <c r="H10" i="11"/>
  <c r="G10" i="11"/>
  <c r="F10" i="11"/>
  <c r="E10" i="11"/>
  <c r="D10" i="11"/>
  <c r="C10" i="11"/>
  <c r="J9" i="11"/>
  <c r="J8" i="11"/>
  <c r="J7" i="11"/>
  <c r="J6" i="11"/>
  <c r="J10" i="11" s="1"/>
  <c r="C5" i="11"/>
  <c r="D5" i="11" s="1"/>
  <c r="E5" i="11" s="1"/>
  <c r="F5" i="11" s="1"/>
  <c r="G5" i="11" s="1"/>
  <c r="H5" i="11" s="1"/>
  <c r="I5" i="11" s="1"/>
  <c r="C4" i="11"/>
  <c r="D4" i="11" s="1"/>
  <c r="E4" i="11" s="1"/>
  <c r="F4" i="11" s="1"/>
  <c r="G4" i="11" s="1"/>
  <c r="H4" i="11" s="1"/>
  <c r="I4" i="11" s="1"/>
  <c r="J10" i="13" l="1"/>
  <c r="J10" i="12"/>
  <c r="I10" i="10"/>
  <c r="H10" i="10"/>
  <c r="G10" i="10"/>
  <c r="F10" i="10"/>
  <c r="E10" i="10"/>
  <c r="D10" i="10"/>
  <c r="C10" i="10"/>
  <c r="J9" i="10"/>
  <c r="J8" i="10"/>
  <c r="J7" i="10"/>
  <c r="J6" i="10"/>
  <c r="C5" i="10"/>
  <c r="D5" i="10" s="1"/>
  <c r="E5" i="10" s="1"/>
  <c r="F5" i="10" s="1"/>
  <c r="G5" i="10" s="1"/>
  <c r="H5" i="10" s="1"/>
  <c r="I5" i="10" s="1"/>
  <c r="C4" i="10"/>
  <c r="D4" i="10" s="1"/>
  <c r="E4" i="10" s="1"/>
  <c r="F4" i="10" s="1"/>
  <c r="G4" i="10" s="1"/>
  <c r="H4" i="10" s="1"/>
  <c r="I4" i="10" s="1"/>
  <c r="J10" i="10" l="1"/>
  <c r="I10" i="9"/>
  <c r="H10" i="9"/>
  <c r="G10" i="9"/>
  <c r="F10" i="9"/>
  <c r="E10" i="9"/>
  <c r="D10" i="9"/>
  <c r="C10" i="9"/>
  <c r="J9" i="9"/>
  <c r="J8" i="9"/>
  <c r="J7" i="9"/>
  <c r="J6" i="9"/>
  <c r="C5" i="9"/>
  <c r="D5" i="9" s="1"/>
  <c r="E5" i="9" s="1"/>
  <c r="F5" i="9" s="1"/>
  <c r="G5" i="9" s="1"/>
  <c r="H5" i="9" s="1"/>
  <c r="I5" i="9" s="1"/>
  <c r="D4" i="9"/>
  <c r="E4" i="9" s="1"/>
  <c r="F4" i="9" s="1"/>
  <c r="G4" i="9" s="1"/>
  <c r="H4" i="9" s="1"/>
  <c r="I4" i="9" s="1"/>
  <c r="C4" i="9"/>
  <c r="J10" i="9" l="1"/>
  <c r="I10" i="8"/>
  <c r="H10" i="8"/>
  <c r="G10" i="8"/>
  <c r="F10" i="8"/>
  <c r="E10" i="8"/>
  <c r="D10" i="8"/>
  <c r="C10" i="8"/>
  <c r="J9" i="8"/>
  <c r="J8" i="8"/>
  <c r="J7" i="8"/>
  <c r="J6" i="8"/>
  <c r="C5" i="8"/>
  <c r="D5" i="8" s="1"/>
  <c r="E5" i="8" s="1"/>
  <c r="F5" i="8" s="1"/>
  <c r="G5" i="8" s="1"/>
  <c r="H5" i="8" s="1"/>
  <c r="I5" i="8" s="1"/>
  <c r="C4" i="8"/>
  <c r="D4" i="8" s="1"/>
  <c r="E4" i="8" s="1"/>
  <c r="F4" i="8" s="1"/>
  <c r="G4" i="8" s="1"/>
  <c r="H4" i="8" s="1"/>
  <c r="I4" i="8" s="1"/>
  <c r="J10" i="8" l="1"/>
  <c r="I10" i="7"/>
  <c r="H10" i="7"/>
  <c r="G10" i="7"/>
  <c r="F10" i="7"/>
  <c r="E10" i="7"/>
  <c r="D10" i="7"/>
  <c r="C10" i="7"/>
  <c r="J9" i="7"/>
  <c r="J8" i="7"/>
  <c r="J10" i="7" s="1"/>
  <c r="J7" i="7"/>
  <c r="J6" i="7"/>
  <c r="D5" i="7"/>
  <c r="E5" i="7" s="1"/>
  <c r="F5" i="7" s="1"/>
  <c r="G5" i="7" s="1"/>
  <c r="H5" i="7" s="1"/>
  <c r="I5" i="7" s="1"/>
  <c r="C5" i="7"/>
  <c r="C4" i="7"/>
  <c r="D4" i="7" s="1"/>
  <c r="E4" i="7" s="1"/>
  <c r="F4" i="7" s="1"/>
  <c r="G4" i="7" s="1"/>
  <c r="H4" i="7" s="1"/>
  <c r="I4" i="7" s="1"/>
  <c r="I10" i="6" l="1"/>
  <c r="H10" i="6"/>
  <c r="G10" i="6"/>
  <c r="F10" i="6"/>
  <c r="E10" i="6"/>
  <c r="D10" i="6"/>
  <c r="C10" i="6"/>
  <c r="J9" i="6"/>
  <c r="J8" i="6"/>
  <c r="J7" i="6"/>
  <c r="J6" i="6"/>
  <c r="C5" i="6"/>
  <c r="D5" i="6" s="1"/>
  <c r="E5" i="6" s="1"/>
  <c r="F5" i="6" s="1"/>
  <c r="G5" i="6" s="1"/>
  <c r="H5" i="6" s="1"/>
  <c r="I5" i="6" s="1"/>
  <c r="C4" i="6"/>
  <c r="D4" i="6" s="1"/>
  <c r="E4" i="6" s="1"/>
  <c r="F4" i="6" s="1"/>
  <c r="G4" i="6" s="1"/>
  <c r="H4" i="6" s="1"/>
  <c r="I4" i="6" s="1"/>
  <c r="J10" i="6" l="1"/>
  <c r="M6" i="5"/>
  <c r="M7" i="5"/>
  <c r="M8" i="5"/>
  <c r="C4" i="4"/>
  <c r="D4" i="4" s="1"/>
  <c r="E4" i="4" s="1"/>
  <c r="F4" i="4" s="1"/>
  <c r="G4" i="4" s="1"/>
  <c r="H4" i="4" s="1"/>
  <c r="I4" i="4" s="1"/>
  <c r="C5" i="4"/>
  <c r="D5" i="4" s="1"/>
  <c r="E5" i="4" s="1"/>
  <c r="F5" i="4" s="1"/>
  <c r="G5" i="4" s="1"/>
  <c r="H5" i="4" s="1"/>
  <c r="I5" i="4" s="1"/>
  <c r="J6" i="4"/>
  <c r="J7" i="4"/>
  <c r="J8" i="4"/>
  <c r="J9" i="4"/>
  <c r="C10" i="4"/>
  <c r="D10" i="4"/>
  <c r="E10" i="4"/>
  <c r="F10" i="4"/>
  <c r="G10" i="4"/>
  <c r="H10" i="4"/>
  <c r="I10" i="4"/>
  <c r="J10" i="4" l="1"/>
</calcChain>
</file>

<file path=xl/sharedStrings.xml><?xml version="1.0" encoding="utf-8"?>
<sst xmlns="http://schemas.openxmlformats.org/spreadsheetml/2006/main" count="271" uniqueCount="86">
  <si>
    <t>SEP</t>
  </si>
  <si>
    <t>Total</t>
  </si>
  <si>
    <t>Meetings with Mentor</t>
  </si>
  <si>
    <t>Team Home Work</t>
  </si>
  <si>
    <t>Research Document</t>
  </si>
  <si>
    <t>Team Meetings</t>
  </si>
  <si>
    <t>Task</t>
  </si>
  <si>
    <t>Course:</t>
  </si>
  <si>
    <t>Starting Date:</t>
  </si>
  <si>
    <t>Thanh Giang</t>
  </si>
  <si>
    <t>Name:</t>
  </si>
  <si>
    <t>Planned Weekly Effort W#1</t>
  </si>
  <si>
    <t>SRS
Architect Document</t>
  </si>
  <si>
    <t>Vẽ Usecase
Vẽ Context Diagram
Vẽ Physic Perspective</t>
  </si>
  <si>
    <t>Phân tích danh sách trả lời câu hỏi của customer
Xác định actor
Đưa ra các chức năng chính
Đưa QA cho khách hàng chọn lựa</t>
  </si>
  <si>
    <t>Team Meeting</t>
  </si>
  <si>
    <t>Lên danh sách câu hỏi gửi mail cho khách hàng</t>
  </si>
  <si>
    <t>Architecture &amp; Design</t>
  </si>
  <si>
    <t>Team Meeting with Mentor</t>
  </si>
  <si>
    <t xml:space="preserve">Architecture drivers </t>
  </si>
  <si>
    <t>Kick off Project with Mentor</t>
  </si>
  <si>
    <t>Plan and Schedule</t>
  </si>
  <si>
    <t>U</t>
  </si>
  <si>
    <t>C</t>
  </si>
  <si>
    <t>Artifact</t>
  </si>
  <si>
    <t>Activity</t>
  </si>
  <si>
    <t>Delta Time</t>
  </si>
  <si>
    <t>Inter. Time</t>
  </si>
  <si>
    <t>Stop</t>
  </si>
  <si>
    <t>Start</t>
  </si>
  <si>
    <t>Date</t>
  </si>
  <si>
    <t>Week</t>
  </si>
  <si>
    <t>HOURS</t>
  </si>
  <si>
    <t>WORKS/ARTIFACTS</t>
  </si>
  <si>
    <t xml:space="preserve">Date: </t>
  </si>
  <si>
    <t>SUMMARY: TIME FOR DOING PROJECT</t>
  </si>
  <si>
    <t>Time Recording Log For:   SRM Project</t>
  </si>
  <si>
    <t>Planned Weekly Effort W#2</t>
  </si>
  <si>
    <t>18/5/2012</t>
  </si>
  <si>
    <t>Vẽ Physic Perspective</t>
  </si>
  <si>
    <t>Lên Plan cho thầy, bàn về thiết kế vật lý cho hệ thống</t>
  </si>
  <si>
    <t>Gặp khách hàng (thầy Phụng) trao đổi</t>
  </si>
  <si>
    <t>Viết báo cáo tuần</t>
  </si>
  <si>
    <t>Gặp khách hàng và mentor
Thảo luận lại về chức năng của hệ thống</t>
  </si>
  <si>
    <t>User GUI</t>
  </si>
  <si>
    <t>Chia task trong WBS
Sắp xếp thời gian</t>
  </si>
  <si>
    <t>ver 0.2</t>
  </si>
  <si>
    <t>Viết Intro cho SRS</t>
  </si>
  <si>
    <t>Viết QA</t>
  </si>
  <si>
    <t>SRS</t>
  </si>
  <si>
    <t>Business Rules, 
Actor</t>
  </si>
  <si>
    <t>Planned Weekly Effort W#3</t>
  </si>
  <si>
    <t>Planned Weekly Effort W#4</t>
  </si>
  <si>
    <t>Planned Weekly Effort W#5</t>
  </si>
  <si>
    <t>Meeting with customer</t>
  </si>
  <si>
    <t>Rewrite actor, use-case</t>
  </si>
  <si>
    <t>Redraw physic view</t>
  </si>
  <si>
    <t>Viết Quality Attributes</t>
  </si>
  <si>
    <t>Review User GUI, Static View, Dynamic View</t>
  </si>
  <si>
    <t>Planned Weekly Effort W#6</t>
  </si>
  <si>
    <t>Usecase</t>
  </si>
  <si>
    <t>Module view</t>
  </si>
  <si>
    <t>Mapping View</t>
  </si>
  <si>
    <t>Activity diagrams</t>
  </si>
  <si>
    <t>Write Intro for SDS</t>
  </si>
  <si>
    <t>Write Intro for SAD</t>
  </si>
  <si>
    <t>Allocation View</t>
  </si>
  <si>
    <t>Introduction</t>
  </si>
  <si>
    <t>Team Meeting Online</t>
  </si>
  <si>
    <t>Cập nhật Schedule</t>
  </si>
  <si>
    <t>Risk List</t>
  </si>
  <si>
    <t>Tìm hiểu và Quản lý Risk</t>
  </si>
  <si>
    <t>Viết Risk Management Plan</t>
  </si>
  <si>
    <t>Cập nhật Project Plan</t>
  </si>
  <si>
    <t>Planned Weekly Effort W#10</t>
  </si>
  <si>
    <t>Planned Weekly Effort W#9</t>
  </si>
  <si>
    <t>Planned Weekly Effort W#8</t>
  </si>
  <si>
    <t>Planned Weekly Effort W#7</t>
  </si>
  <si>
    <t>Liệt kê công việc, Đánh giá Team</t>
  </si>
  <si>
    <t>Review Coding</t>
  </si>
  <si>
    <t>Planned Weekly Effort W#11</t>
  </si>
  <si>
    <t>Làm User Guide</t>
  </si>
  <si>
    <t>Power Point</t>
  </si>
  <si>
    <t>Test</t>
  </si>
  <si>
    <t>SUM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</si>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</sst>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 d"/>
    <numFmt numFmtId="165" formatCode="ddd"/>
    <numFmt numFmtId="166" formatCode="[$-F800]dddd\,\ mmmm\ dd\,\ yyyy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2" fontId="3" fillId="2" borderId="9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4" fillId="2" borderId="8" xfId="0" applyFont="1" applyFill="1" applyBorder="1"/>
    <xf numFmtId="0" fontId="3" fillId="0" borderId="7" xfId="0" applyFont="1" applyBorder="1"/>
    <xf numFmtId="2" fontId="3" fillId="2" borderId="10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12" xfId="0" applyFont="1" applyBorder="1"/>
    <xf numFmtId="0" fontId="3" fillId="0" borderId="0" xfId="0" applyNumberFormat="1" applyFont="1" applyBorder="1"/>
    <xf numFmtId="0" fontId="3" fillId="0" borderId="0" xfId="0" applyFont="1" applyBorder="1"/>
    <xf numFmtId="0" fontId="3" fillId="2" borderId="9" xfId="0" applyFont="1" applyFill="1" applyBorder="1"/>
    <xf numFmtId="164" fontId="3" fillId="0" borderId="8" xfId="0" applyNumberFormat="1" applyFont="1" applyBorder="1" applyAlignment="1">
      <alignment horizontal="center"/>
    </xf>
    <xf numFmtId="0" fontId="4" fillId="0" borderId="8" xfId="0" applyFont="1" applyBorder="1"/>
    <xf numFmtId="0" fontId="4" fillId="2" borderId="1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4" fillId="0" borderId="12" xfId="0" applyFont="1" applyBorder="1"/>
    <xf numFmtId="0" fontId="3" fillId="0" borderId="13" xfId="0" applyFont="1" applyBorder="1"/>
    <xf numFmtId="0" fontId="5" fillId="0" borderId="11" xfId="0" applyNumberFormat="1" applyFont="1" applyBorder="1"/>
    <xf numFmtId="0" fontId="4" fillId="0" borderId="14" xfId="0" applyFont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1" fillId="0" borderId="0" xfId="0" applyNumberFormat="1" applyFont="1"/>
    <xf numFmtId="0" fontId="7" fillId="0" borderId="0" xfId="0" applyFont="1" applyAlignment="1">
      <alignment horizontal="center"/>
    </xf>
    <xf numFmtId="167" fontId="1" fillId="0" borderId="0" xfId="0" applyNumberFormat="1" applyFont="1"/>
    <xf numFmtId="0" fontId="2" fillId="3" borderId="13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16" fontId="10" fillId="0" borderId="5" xfId="0" applyNumberFormat="1" applyFont="1" applyBorder="1" applyAlignment="1">
      <alignment vertical="center" wrapText="1"/>
    </xf>
    <xf numFmtId="16" fontId="10" fillId="0" borderId="2" xfId="0" applyNumberFormat="1" applyFont="1" applyBorder="1" applyAlignment="1">
      <alignment vertical="center" wrapText="1"/>
    </xf>
    <xf numFmtId="18" fontId="10" fillId="0" borderId="3" xfId="0" applyNumberFormat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8" fontId="10" fillId="0" borderId="1" xfId="0" applyNumberFormat="1" applyFont="1" applyBorder="1" applyAlignment="1">
      <alignment vertical="center" wrapText="1"/>
    </xf>
    <xf numFmtId="18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16" fontId="10" fillId="0" borderId="17" xfId="0" applyNumberFormat="1" applyFont="1" applyBorder="1" applyAlignment="1">
      <alignment vertical="center" wrapText="1"/>
    </xf>
    <xf numFmtId="18" fontId="10" fillId="0" borderId="18" xfId="0" applyNumberFormat="1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16" fontId="10" fillId="0" borderId="22" xfId="0" applyNumberFormat="1" applyFont="1" applyBorder="1" applyAlignment="1">
      <alignment vertical="center" wrapText="1"/>
    </xf>
    <xf numFmtId="18" fontId="10" fillId="0" borderId="23" xfId="0" applyNumberFormat="1" applyFont="1" applyBorder="1" applyAlignment="1">
      <alignment vertical="center" wrapText="1"/>
    </xf>
    <xf numFmtId="18" fontId="11" fillId="0" borderId="23" xfId="0" applyNumberFormat="1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2" fillId="0" borderId="18" xfId="0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  <xf numFmtId="16" fontId="10" fillId="0" borderId="24" xfId="0" applyNumberFormat="1" applyFont="1" applyBorder="1" applyAlignment="1">
      <alignment vertical="center" wrapText="1"/>
    </xf>
    <xf numFmtId="0" fontId="1" fillId="0" borderId="1" xfId="0" applyFont="1" applyBorder="1"/>
    <xf numFmtId="16" fontId="10" fillId="0" borderId="26" xfId="0" applyNumberFormat="1" applyFont="1" applyBorder="1" applyAlignment="1">
      <alignment vertical="center" wrapText="1"/>
    </xf>
    <xf numFmtId="18" fontId="10" fillId="0" borderId="27" xfId="0" applyNumberFormat="1" applyFont="1" applyBorder="1" applyAlignment="1">
      <alignment vertical="center" wrapText="1"/>
    </xf>
    <xf numFmtId="0" fontId="11" fillId="0" borderId="27" xfId="0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12" fillId="0" borderId="27" xfId="0" applyFont="1" applyBorder="1" applyAlignment="1">
      <alignment vertical="top" wrapText="1"/>
    </xf>
    <xf numFmtId="0" fontId="12" fillId="0" borderId="29" xfId="0" applyFont="1" applyBorder="1" applyAlignment="1">
      <alignment vertical="top" wrapText="1"/>
    </xf>
    <xf numFmtId="18" fontId="11" fillId="0" borderId="3" xfId="0" applyNumberFormat="1" applyFont="1" applyBorder="1" applyAlignment="1">
      <alignment vertical="center" wrapText="1"/>
    </xf>
    <xf numFmtId="0" fontId="12" fillId="0" borderId="3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" fillId="0" borderId="27" xfId="0" applyFont="1" applyBorder="1"/>
    <xf numFmtId="0" fontId="1" fillId="0" borderId="29" xfId="0" applyFont="1" applyBorder="1"/>
    <xf numFmtId="0" fontId="1" fillId="0" borderId="6" xfId="0" applyFont="1" applyBorder="1"/>
    <xf numFmtId="0" fontId="11" fillId="0" borderId="3" xfId="0" applyFont="1" applyBorder="1" applyAlignment="1">
      <alignment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27" xfId="0" applyFont="1" applyBorder="1"/>
    <xf numFmtId="0" fontId="10" fillId="0" borderId="21" xfId="0" applyFont="1" applyBorder="1"/>
    <xf numFmtId="0" fontId="11" fillId="0" borderId="27" xfId="0" applyFont="1" applyBorder="1" applyAlignment="1">
      <alignment vertical="center" wrapText="1"/>
    </xf>
    <xf numFmtId="0" fontId="10" fillId="0" borderId="27" xfId="0" applyFont="1" applyBorder="1" applyAlignment="1">
      <alignment vertical="top" wrapText="1"/>
    </xf>
    <xf numFmtId="16" fontId="10" fillId="0" borderId="30" xfId="0" applyNumberFormat="1" applyFont="1" applyBorder="1" applyAlignment="1">
      <alignment vertical="center" wrapText="1"/>
    </xf>
    <xf numFmtId="16" fontId="10" fillId="0" borderId="31" xfId="0" applyNumberFormat="1" applyFont="1" applyBorder="1" applyAlignment="1">
      <alignment vertical="center" wrapText="1"/>
    </xf>
    <xf numFmtId="16" fontId="10" fillId="0" borderId="32" xfId="0" applyNumberFormat="1" applyFont="1" applyBorder="1" applyAlignment="1">
      <alignment vertical="center" wrapText="1"/>
    </xf>
    <xf numFmtId="0" fontId="1" fillId="0" borderId="3" xfId="0" applyFont="1" applyBorder="1"/>
    <xf numFmtId="0" fontId="10" fillId="0" borderId="3" xfId="0" applyFont="1" applyBorder="1"/>
    <xf numFmtId="0" fontId="1" fillId="0" borderId="4" xfId="0" applyFont="1" applyBorder="1"/>
    <xf numFmtId="18" fontId="10" fillId="0" borderId="36" xfId="0" applyNumberFormat="1" applyFont="1" applyBorder="1" applyAlignment="1">
      <alignment vertical="center" wrapText="1"/>
    </xf>
    <xf numFmtId="18" fontId="11" fillId="0" borderId="36" xfId="0" applyNumberFormat="1" applyFont="1" applyBorder="1" applyAlignment="1">
      <alignment vertical="center" wrapText="1"/>
    </xf>
    <xf numFmtId="0" fontId="11" fillId="0" borderId="36" xfId="0" applyFont="1" applyBorder="1" applyAlignment="1">
      <alignment vertical="center" wrapText="1"/>
    </xf>
    <xf numFmtId="0" fontId="1" fillId="0" borderId="18" xfId="0" applyFont="1" applyBorder="1"/>
    <xf numFmtId="0" fontId="1" fillId="0" borderId="20" xfId="0" applyFont="1" applyBorder="1"/>
    <xf numFmtId="0" fontId="10" fillId="0" borderId="36" xfId="0" applyFont="1" applyBorder="1"/>
    <xf numFmtId="0" fontId="10" fillId="0" borderId="38" xfId="0" applyFont="1" applyBorder="1"/>
    <xf numFmtId="16" fontId="10" fillId="0" borderId="37" xfId="0" applyNumberFormat="1" applyFont="1" applyBorder="1" applyAlignment="1">
      <alignment vertical="center" wrapText="1"/>
    </xf>
    <xf numFmtId="16" fontId="10" fillId="0" borderId="1" xfId="0" applyNumberFormat="1" applyFont="1" applyBorder="1" applyAlignment="1">
      <alignment vertical="center" wrapText="1"/>
    </xf>
    <xf numFmtId="0" fontId="1" fillId="0" borderId="21" xfId="0" applyFont="1" applyBorder="1"/>
    <xf numFmtId="16" fontId="10" fillId="0" borderId="21" xfId="0" applyNumberFormat="1" applyFont="1" applyBorder="1" applyAlignment="1">
      <alignment vertical="center" wrapText="1"/>
    </xf>
    <xf numFmtId="16" fontId="10" fillId="0" borderId="3" xfId="0" applyNumberFormat="1" applyFont="1" applyBorder="1" applyAlignment="1">
      <alignment vertical="center" wrapText="1"/>
    </xf>
    <xf numFmtId="16" fontId="10" fillId="0" borderId="27" xfId="0" applyNumberFormat="1" applyFont="1" applyBorder="1" applyAlignment="1">
      <alignment vertical="center" wrapText="1"/>
    </xf>
    <xf numFmtId="0" fontId="10" fillId="0" borderId="18" xfId="0" applyFont="1" applyBorder="1"/>
    <xf numFmtId="18" fontId="11" fillId="0" borderId="18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1" xfId="0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9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5" sqref="F15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11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41050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41050</v>
      </c>
      <c r="D4" s="15">
        <f t="shared" ref="D4:I5" si="0">C4+1</f>
        <v>41051</v>
      </c>
      <c r="E4" s="15">
        <f t="shared" si="0"/>
        <v>41052</v>
      </c>
      <c r="F4" s="15">
        <f t="shared" si="0"/>
        <v>41053</v>
      </c>
      <c r="G4" s="15">
        <f t="shared" si="0"/>
        <v>41054</v>
      </c>
      <c r="H4" s="15">
        <f t="shared" si="0"/>
        <v>41055</v>
      </c>
      <c r="I4" s="15">
        <f t="shared" si="0"/>
        <v>41056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41050</v>
      </c>
      <c r="D5" s="12">
        <f t="shared" si="0"/>
        <v>41051</v>
      </c>
      <c r="E5" s="12">
        <f t="shared" si="0"/>
        <v>41052</v>
      </c>
      <c r="F5" s="12">
        <f t="shared" si="0"/>
        <v>41053</v>
      </c>
      <c r="G5" s="12">
        <f t="shared" si="0"/>
        <v>41054</v>
      </c>
      <c r="H5" s="12">
        <f t="shared" si="0"/>
        <v>41055</v>
      </c>
      <c r="I5" s="12">
        <f t="shared" si="0"/>
        <v>41056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/>
      <c r="I7" s="7"/>
      <c r="J7" s="6">
        <f>SUM(C7:I7)</f>
        <v>5</v>
      </c>
    </row>
    <row r="8" spans="1:10" ht="18" x14ac:dyDescent="0.25">
      <c r="A8" s="8"/>
      <c r="B8" s="9" t="s">
        <v>3</v>
      </c>
      <c r="C8" s="7">
        <v>2</v>
      </c>
      <c r="D8" s="7">
        <v>2</v>
      </c>
      <c r="E8" s="7"/>
      <c r="F8" s="7">
        <v>2</v>
      </c>
      <c r="G8" s="7"/>
      <c r="H8" s="7">
        <v>2</v>
      </c>
      <c r="I8" s="7">
        <v>1</v>
      </c>
      <c r="J8" s="6">
        <f>SUM(C8:I8)</f>
        <v>9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8</v>
      </c>
      <c r="D10" s="3">
        <f t="shared" si="1"/>
        <v>3</v>
      </c>
      <c r="E10" s="3">
        <f t="shared" si="1"/>
        <v>4</v>
      </c>
      <c r="F10" s="3">
        <f t="shared" si="1"/>
        <v>3</v>
      </c>
      <c r="G10" s="3">
        <f t="shared" si="1"/>
        <v>4</v>
      </c>
      <c r="H10" s="3">
        <f t="shared" si="1"/>
        <v>2</v>
      </c>
      <c r="I10" s="3">
        <f t="shared" si="1"/>
        <v>1</v>
      </c>
      <c r="J10" s="2">
        <f t="shared" si="1"/>
        <v>25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9" sqref="F9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37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41050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41050</v>
      </c>
      <c r="D4" s="15">
        <f t="shared" ref="D4:I5" si="0">C4+1</f>
        <v>41051</v>
      </c>
      <c r="E4" s="15">
        <f t="shared" si="0"/>
        <v>41052</v>
      </c>
      <c r="F4" s="15">
        <f t="shared" si="0"/>
        <v>41053</v>
      </c>
      <c r="G4" s="15">
        <f t="shared" si="0"/>
        <v>41054</v>
      </c>
      <c r="H4" s="15">
        <f t="shared" si="0"/>
        <v>41055</v>
      </c>
      <c r="I4" s="15">
        <f t="shared" si="0"/>
        <v>41056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41050</v>
      </c>
      <c r="D5" s="12">
        <f t="shared" si="0"/>
        <v>41051</v>
      </c>
      <c r="E5" s="12">
        <f t="shared" si="0"/>
        <v>41052</v>
      </c>
      <c r="F5" s="12">
        <f t="shared" si="0"/>
        <v>41053</v>
      </c>
      <c r="G5" s="12">
        <f t="shared" si="0"/>
        <v>41054</v>
      </c>
      <c r="H5" s="12">
        <f t="shared" si="0"/>
        <v>41055</v>
      </c>
      <c r="I5" s="12">
        <f t="shared" si="0"/>
        <v>41056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2</v>
      </c>
      <c r="E7" s="7">
        <v>1</v>
      </c>
      <c r="F7" s="7"/>
      <c r="G7" s="7"/>
      <c r="H7" s="7"/>
      <c r="I7" s="7"/>
      <c r="J7" s="6">
        <f>SUM(C7:I7)</f>
        <v>3</v>
      </c>
    </row>
    <row r="8" spans="1:10" ht="18" x14ac:dyDescent="0.25">
      <c r="A8" s="8"/>
      <c r="B8" s="9" t="s">
        <v>3</v>
      </c>
      <c r="C8" s="7">
        <v>5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  <c r="J8" s="6">
        <f>SUM(C8:I8)</f>
        <v>23</v>
      </c>
    </row>
    <row r="9" spans="1:10" ht="18" x14ac:dyDescent="0.25">
      <c r="A9" s="8"/>
      <c r="B9" s="9" t="s">
        <v>2</v>
      </c>
      <c r="C9" s="7">
        <v>3</v>
      </c>
      <c r="D9" s="7"/>
      <c r="E9" s="7"/>
      <c r="F9" s="7"/>
      <c r="G9" s="7"/>
      <c r="H9" s="7"/>
      <c r="I9" s="7"/>
      <c r="J9" s="6">
        <f>SUM(C9:I9)</f>
        <v>3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5</v>
      </c>
      <c r="E10" s="3">
        <f t="shared" si="1"/>
        <v>7</v>
      </c>
      <c r="F10" s="3">
        <f t="shared" si="1"/>
        <v>3</v>
      </c>
      <c r="G10" s="3">
        <f t="shared" si="1"/>
        <v>6</v>
      </c>
      <c r="H10" s="3">
        <f t="shared" si="1"/>
        <v>3</v>
      </c>
      <c r="I10" s="3">
        <f t="shared" si="1"/>
        <v>3</v>
      </c>
      <c r="J10" s="2">
        <f t="shared" si="1"/>
        <v>38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51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41064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41064</v>
      </c>
      <c r="D4" s="15">
        <f t="shared" ref="D4:I5" si="0">C4+1</f>
        <v>41065</v>
      </c>
      <c r="E4" s="15">
        <f t="shared" si="0"/>
        <v>41066</v>
      </c>
      <c r="F4" s="15">
        <f t="shared" si="0"/>
        <v>41067</v>
      </c>
      <c r="G4" s="15">
        <f t="shared" si="0"/>
        <v>41068</v>
      </c>
      <c r="H4" s="15">
        <f t="shared" si="0"/>
        <v>41069</v>
      </c>
      <c r="I4" s="15">
        <f t="shared" si="0"/>
        <v>41070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41064</v>
      </c>
      <c r="D5" s="12">
        <f t="shared" si="0"/>
        <v>41065</v>
      </c>
      <c r="E5" s="12">
        <f t="shared" si="0"/>
        <v>41066</v>
      </c>
      <c r="F5" s="12">
        <f t="shared" si="0"/>
        <v>41067</v>
      </c>
      <c r="G5" s="12">
        <f t="shared" si="0"/>
        <v>41068</v>
      </c>
      <c r="H5" s="12">
        <f t="shared" si="0"/>
        <v>41069</v>
      </c>
      <c r="I5" s="12">
        <f t="shared" si="0"/>
        <v>41070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/>
      <c r="F6" s="7"/>
      <c r="G6" s="7">
        <v>3</v>
      </c>
      <c r="H6" s="7">
        <v>3</v>
      </c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3</v>
      </c>
      <c r="D8" s="7">
        <v>2</v>
      </c>
      <c r="E8" s="7"/>
      <c r="F8" s="7">
        <v>3</v>
      </c>
      <c r="G8" s="7"/>
      <c r="H8" s="7">
        <v>3</v>
      </c>
      <c r="I8" s="7">
        <v>2</v>
      </c>
      <c r="J8" s="6">
        <f>SUM(C8:I8)</f>
        <v>13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8</v>
      </c>
      <c r="D10" s="3">
        <f t="shared" si="1"/>
        <v>3</v>
      </c>
      <c r="E10" s="3">
        <f t="shared" si="1"/>
        <v>0</v>
      </c>
      <c r="F10" s="3">
        <f t="shared" si="1"/>
        <v>4</v>
      </c>
      <c r="G10" s="3">
        <f t="shared" si="1"/>
        <v>3</v>
      </c>
      <c r="H10" s="3">
        <f t="shared" si="1"/>
        <v>6</v>
      </c>
      <c r="I10" s="3">
        <f t="shared" si="1"/>
        <v>2</v>
      </c>
      <c r="J10" s="2">
        <f t="shared" si="1"/>
        <v>26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C6" sqref="C6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52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41071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41071</v>
      </c>
      <c r="D4" s="15">
        <f t="shared" ref="D4:I5" si="0">C4+1</f>
        <v>41072</v>
      </c>
      <c r="E4" s="15">
        <f t="shared" si="0"/>
        <v>41073</v>
      </c>
      <c r="F4" s="15">
        <f t="shared" si="0"/>
        <v>41074</v>
      </c>
      <c r="G4" s="15">
        <f t="shared" si="0"/>
        <v>41075</v>
      </c>
      <c r="H4" s="15">
        <f t="shared" si="0"/>
        <v>41076</v>
      </c>
      <c r="I4" s="15">
        <f t="shared" si="0"/>
        <v>41077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41071</v>
      </c>
      <c r="D5" s="12">
        <f t="shared" si="0"/>
        <v>41072</v>
      </c>
      <c r="E5" s="12">
        <f t="shared" si="0"/>
        <v>41073</v>
      </c>
      <c r="F5" s="12">
        <f t="shared" si="0"/>
        <v>41074</v>
      </c>
      <c r="G5" s="12">
        <f t="shared" si="0"/>
        <v>41075</v>
      </c>
      <c r="H5" s="12">
        <f t="shared" si="0"/>
        <v>41076</v>
      </c>
      <c r="I5" s="12">
        <f t="shared" si="0"/>
        <v>41077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2</v>
      </c>
      <c r="F6" s="7"/>
      <c r="G6" s="7">
        <v>1</v>
      </c>
      <c r="H6" s="7"/>
      <c r="I6" s="7"/>
      <c r="J6" s="6">
        <f>SUM(C6:I6)</f>
        <v>6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3</v>
      </c>
      <c r="D8" s="7">
        <v>2</v>
      </c>
      <c r="E8" s="7">
        <v>3</v>
      </c>
      <c r="F8" s="7">
        <v>3</v>
      </c>
      <c r="G8" s="7">
        <v>3</v>
      </c>
      <c r="H8" s="7">
        <v>3</v>
      </c>
      <c r="I8" s="7"/>
      <c r="J8" s="6">
        <f>SUM(C8:I8)</f>
        <v>17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8</v>
      </c>
      <c r="D10" s="3">
        <f t="shared" si="1"/>
        <v>3</v>
      </c>
      <c r="E10" s="3">
        <f t="shared" si="1"/>
        <v>5</v>
      </c>
      <c r="F10" s="3">
        <f t="shared" si="1"/>
        <v>4</v>
      </c>
      <c r="G10" s="3">
        <f t="shared" si="1"/>
        <v>4</v>
      </c>
      <c r="H10" s="3">
        <f t="shared" si="1"/>
        <v>3</v>
      </c>
      <c r="I10" s="3">
        <f t="shared" si="1"/>
        <v>0</v>
      </c>
      <c r="J10" s="2">
        <f t="shared" si="1"/>
        <v>27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1" sqref="D11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53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41078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41078</v>
      </c>
      <c r="D4" s="15">
        <f t="shared" ref="D4:I5" si="0">C4+1</f>
        <v>41079</v>
      </c>
      <c r="E4" s="15">
        <f t="shared" si="0"/>
        <v>41080</v>
      </c>
      <c r="F4" s="15">
        <f t="shared" si="0"/>
        <v>41081</v>
      </c>
      <c r="G4" s="15">
        <f t="shared" si="0"/>
        <v>41082</v>
      </c>
      <c r="H4" s="15">
        <f t="shared" si="0"/>
        <v>41083</v>
      </c>
      <c r="I4" s="15">
        <f t="shared" si="0"/>
        <v>41084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41078</v>
      </c>
      <c r="D5" s="12">
        <f t="shared" si="0"/>
        <v>41079</v>
      </c>
      <c r="E5" s="12">
        <f t="shared" si="0"/>
        <v>41080</v>
      </c>
      <c r="F5" s="12">
        <f t="shared" si="0"/>
        <v>41081</v>
      </c>
      <c r="G5" s="12">
        <f t="shared" si="0"/>
        <v>41082</v>
      </c>
      <c r="H5" s="12">
        <f t="shared" si="0"/>
        <v>41083</v>
      </c>
      <c r="I5" s="12">
        <f t="shared" si="0"/>
        <v>41084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3</v>
      </c>
      <c r="D8" s="7">
        <v>5</v>
      </c>
      <c r="E8" s="7">
        <v>3</v>
      </c>
      <c r="F8" s="7">
        <v>3</v>
      </c>
      <c r="G8" s="7">
        <v>3</v>
      </c>
      <c r="H8" s="7">
        <v>5</v>
      </c>
      <c r="I8" s="7">
        <v>5</v>
      </c>
      <c r="J8" s="6">
        <f>SUM(C8:I8)</f>
        <v>27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8</v>
      </c>
      <c r="D10" s="3">
        <f t="shared" si="1"/>
        <v>6</v>
      </c>
      <c r="E10" s="3">
        <f t="shared" si="1"/>
        <v>6</v>
      </c>
      <c r="F10" s="3">
        <f t="shared" si="1"/>
        <v>4</v>
      </c>
      <c r="G10" s="3">
        <f t="shared" si="1"/>
        <v>6</v>
      </c>
      <c r="H10" s="3">
        <f t="shared" si="1"/>
        <v>5</v>
      </c>
      <c r="I10" s="3">
        <f t="shared" si="1"/>
        <v>5</v>
      </c>
      <c r="J10" s="2">
        <f t="shared" si="1"/>
        <v>40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8" sqref="D8:I8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59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41085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41085</v>
      </c>
      <c r="D4" s="15">
        <f t="shared" ref="D4:I5" si="0">C4+1</f>
        <v>41086</v>
      </c>
      <c r="E4" s="15">
        <f t="shared" si="0"/>
        <v>41087</v>
      </c>
      <c r="F4" s="15">
        <f t="shared" si="0"/>
        <v>41088</v>
      </c>
      <c r="G4" s="15">
        <f t="shared" si="0"/>
        <v>41089</v>
      </c>
      <c r="H4" s="15">
        <f t="shared" si="0"/>
        <v>41090</v>
      </c>
      <c r="I4" s="15">
        <f t="shared" si="0"/>
        <v>41091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41085</v>
      </c>
      <c r="D5" s="12">
        <f t="shared" si="0"/>
        <v>41086</v>
      </c>
      <c r="E5" s="12">
        <f t="shared" si="0"/>
        <v>41087</v>
      </c>
      <c r="F5" s="12">
        <f t="shared" si="0"/>
        <v>41088</v>
      </c>
      <c r="G5" s="12">
        <f t="shared" si="0"/>
        <v>41089</v>
      </c>
      <c r="H5" s="12">
        <f t="shared" si="0"/>
        <v>41090</v>
      </c>
      <c r="I5" s="12">
        <f t="shared" si="0"/>
        <v>41091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/>
      <c r="F6" s="7"/>
      <c r="G6" s="7"/>
      <c r="H6" s="7"/>
      <c r="I6" s="7"/>
      <c r="J6" s="6">
        <f>SUM(C6:I6)</f>
        <v>3</v>
      </c>
    </row>
    <row r="7" spans="1:10" ht="18" x14ac:dyDescent="0.25">
      <c r="A7" s="8"/>
      <c r="B7" s="9" t="s">
        <v>4</v>
      </c>
      <c r="C7" s="7"/>
      <c r="D7" s="7"/>
      <c r="E7" s="7"/>
      <c r="F7" s="7"/>
      <c r="G7" s="7"/>
      <c r="H7" s="7"/>
      <c r="I7" s="7"/>
      <c r="J7" s="6">
        <f>SUM(C7:I7)</f>
        <v>0</v>
      </c>
    </row>
    <row r="8" spans="1:10" ht="18" x14ac:dyDescent="0.25">
      <c r="A8" s="8"/>
      <c r="B8" s="9" t="s">
        <v>3</v>
      </c>
      <c r="C8" s="7">
        <v>6</v>
      </c>
      <c r="D8" s="7"/>
      <c r="E8" s="7"/>
      <c r="F8" s="7"/>
      <c r="G8" s="7"/>
      <c r="H8" s="7"/>
      <c r="I8" s="7"/>
      <c r="J8" s="6">
        <f>SUM(C8:I8)</f>
        <v>6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0</v>
      </c>
      <c r="E10" s="3">
        <f t="shared" si="1"/>
        <v>0</v>
      </c>
      <c r="F10" s="3">
        <f t="shared" si="1"/>
        <v>0</v>
      </c>
      <c r="G10" s="3">
        <f t="shared" si="1"/>
        <v>0</v>
      </c>
      <c r="H10" s="3">
        <f t="shared" si="1"/>
        <v>0</v>
      </c>
      <c r="I10" s="3">
        <f t="shared" si="1"/>
        <v>0</v>
      </c>
      <c r="J10" s="2">
        <f t="shared" si="1"/>
        <v>11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6" sqref="K16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77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41092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41092</v>
      </c>
      <c r="D4" s="15">
        <f t="shared" ref="D4:I5" si="0">C4+1</f>
        <v>41093</v>
      </c>
      <c r="E4" s="15">
        <f t="shared" si="0"/>
        <v>41094</v>
      </c>
      <c r="F4" s="15">
        <f t="shared" si="0"/>
        <v>41095</v>
      </c>
      <c r="G4" s="15">
        <f t="shared" si="0"/>
        <v>41096</v>
      </c>
      <c r="H4" s="15">
        <f t="shared" si="0"/>
        <v>41097</v>
      </c>
      <c r="I4" s="15">
        <f t="shared" si="0"/>
        <v>41098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41092</v>
      </c>
      <c r="D5" s="12">
        <f t="shared" si="0"/>
        <v>41093</v>
      </c>
      <c r="E5" s="12">
        <f t="shared" si="0"/>
        <v>41094</v>
      </c>
      <c r="F5" s="12">
        <f t="shared" si="0"/>
        <v>41095</v>
      </c>
      <c r="G5" s="12">
        <f t="shared" si="0"/>
        <v>41096</v>
      </c>
      <c r="H5" s="12">
        <f t="shared" si="0"/>
        <v>41097</v>
      </c>
      <c r="I5" s="12">
        <f t="shared" si="0"/>
        <v>41098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6</v>
      </c>
      <c r="D8" s="7">
        <v>2</v>
      </c>
      <c r="E8" s="7">
        <v>1</v>
      </c>
      <c r="F8" s="7">
        <v>1</v>
      </c>
      <c r="G8" s="7">
        <v>1</v>
      </c>
      <c r="H8" s="7">
        <v>1</v>
      </c>
      <c r="I8" s="7">
        <v>6</v>
      </c>
      <c r="J8" s="6">
        <f>SUM(C8:I8)</f>
        <v>18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3</v>
      </c>
      <c r="E10" s="3">
        <f t="shared" si="1"/>
        <v>4</v>
      </c>
      <c r="F10" s="3">
        <f t="shared" si="1"/>
        <v>2</v>
      </c>
      <c r="G10" s="3">
        <f t="shared" si="1"/>
        <v>4</v>
      </c>
      <c r="H10" s="3">
        <f t="shared" si="1"/>
        <v>1</v>
      </c>
      <c r="I10" s="3">
        <f t="shared" si="1"/>
        <v>6</v>
      </c>
      <c r="J10" s="2">
        <f t="shared" si="1"/>
        <v>31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9" sqref="B19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76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41099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41099</v>
      </c>
      <c r="D4" s="15">
        <f t="shared" ref="D4:I5" si="0">C4+1</f>
        <v>41100</v>
      </c>
      <c r="E4" s="15">
        <f t="shared" si="0"/>
        <v>41101</v>
      </c>
      <c r="F4" s="15">
        <f t="shared" si="0"/>
        <v>41102</v>
      </c>
      <c r="G4" s="15">
        <f t="shared" si="0"/>
        <v>41103</v>
      </c>
      <c r="H4" s="15">
        <f t="shared" si="0"/>
        <v>41104</v>
      </c>
      <c r="I4" s="15">
        <f t="shared" si="0"/>
        <v>41105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41099</v>
      </c>
      <c r="D5" s="12">
        <f t="shared" si="0"/>
        <v>41100</v>
      </c>
      <c r="E5" s="12">
        <f t="shared" si="0"/>
        <v>41101</v>
      </c>
      <c r="F5" s="12">
        <f t="shared" si="0"/>
        <v>41102</v>
      </c>
      <c r="G5" s="12">
        <f t="shared" si="0"/>
        <v>41103</v>
      </c>
      <c r="H5" s="12">
        <f t="shared" si="0"/>
        <v>41104</v>
      </c>
      <c r="I5" s="12">
        <f t="shared" si="0"/>
        <v>41105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4</v>
      </c>
      <c r="D8" s="7">
        <v>2</v>
      </c>
      <c r="E8" s="7">
        <v>1</v>
      </c>
      <c r="F8" s="7">
        <v>1</v>
      </c>
      <c r="G8" s="7">
        <v>1</v>
      </c>
      <c r="H8" s="7">
        <v>3</v>
      </c>
      <c r="I8" s="7">
        <v>4</v>
      </c>
      <c r="J8" s="6">
        <f>SUM(C8:I8)</f>
        <v>16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9</v>
      </c>
      <c r="D10" s="3">
        <f t="shared" si="1"/>
        <v>3</v>
      </c>
      <c r="E10" s="3">
        <f t="shared" si="1"/>
        <v>4</v>
      </c>
      <c r="F10" s="3">
        <f t="shared" si="1"/>
        <v>2</v>
      </c>
      <c r="G10" s="3">
        <f t="shared" si="1"/>
        <v>4</v>
      </c>
      <c r="H10" s="3">
        <f t="shared" si="1"/>
        <v>3</v>
      </c>
      <c r="I10" s="3">
        <f t="shared" si="1"/>
        <v>4</v>
      </c>
      <c r="J10" s="2">
        <f t="shared" si="1"/>
        <v>29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2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75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41106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41106</v>
      </c>
      <c r="D4" s="15">
        <f t="shared" ref="D4:I5" si="0">C4+1</f>
        <v>41107</v>
      </c>
      <c r="E4" s="15">
        <f t="shared" si="0"/>
        <v>41108</v>
      </c>
      <c r="F4" s="15">
        <f t="shared" si="0"/>
        <v>41109</v>
      </c>
      <c r="G4" s="15">
        <f t="shared" si="0"/>
        <v>41110</v>
      </c>
      <c r="H4" s="15">
        <f t="shared" si="0"/>
        <v>41111</v>
      </c>
      <c r="I4" s="15">
        <f t="shared" si="0"/>
        <v>41112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41106</v>
      </c>
      <c r="D5" s="12">
        <f t="shared" si="0"/>
        <v>41107</v>
      </c>
      <c r="E5" s="12">
        <f t="shared" si="0"/>
        <v>41108</v>
      </c>
      <c r="F5" s="12">
        <f t="shared" si="0"/>
        <v>41109</v>
      </c>
      <c r="G5" s="12">
        <f t="shared" si="0"/>
        <v>41110</v>
      </c>
      <c r="H5" s="12">
        <f t="shared" si="0"/>
        <v>41111</v>
      </c>
      <c r="I5" s="12">
        <f t="shared" si="0"/>
        <v>41112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6</v>
      </c>
      <c r="D8" s="7">
        <v>2</v>
      </c>
      <c r="E8" s="7">
        <v>3</v>
      </c>
      <c r="F8" s="7">
        <v>1</v>
      </c>
      <c r="G8" s="7">
        <v>1</v>
      </c>
      <c r="H8" s="7">
        <v>1</v>
      </c>
      <c r="I8" s="7">
        <v>6</v>
      </c>
      <c r="J8" s="6">
        <f>SUM(C8:I8)</f>
        <v>20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3</v>
      </c>
      <c r="E10" s="3">
        <f t="shared" si="1"/>
        <v>6</v>
      </c>
      <c r="F10" s="3">
        <f t="shared" si="1"/>
        <v>2</v>
      </c>
      <c r="G10" s="3">
        <f t="shared" si="1"/>
        <v>4</v>
      </c>
      <c r="H10" s="3">
        <f t="shared" si="1"/>
        <v>1</v>
      </c>
      <c r="I10" s="3">
        <f t="shared" si="1"/>
        <v>6</v>
      </c>
      <c r="J10" s="2">
        <f t="shared" si="1"/>
        <v>33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4" sqref="E4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74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41113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41113</v>
      </c>
      <c r="D4" s="15">
        <f t="shared" ref="D4:I5" si="0">C4+1</f>
        <v>41114</v>
      </c>
      <c r="E4" s="15">
        <f t="shared" si="0"/>
        <v>41115</v>
      </c>
      <c r="F4" s="15">
        <f t="shared" si="0"/>
        <v>41116</v>
      </c>
      <c r="G4" s="15">
        <f t="shared" si="0"/>
        <v>41117</v>
      </c>
      <c r="H4" s="15">
        <f t="shared" si="0"/>
        <v>41118</v>
      </c>
      <c r="I4" s="15">
        <f t="shared" si="0"/>
        <v>41119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41113</v>
      </c>
      <c r="D5" s="12">
        <f t="shared" si="0"/>
        <v>41114</v>
      </c>
      <c r="E5" s="12">
        <f t="shared" si="0"/>
        <v>41115</v>
      </c>
      <c r="F5" s="12">
        <f t="shared" si="0"/>
        <v>41116</v>
      </c>
      <c r="G5" s="12">
        <f t="shared" si="0"/>
        <v>41117</v>
      </c>
      <c r="H5" s="12">
        <f t="shared" si="0"/>
        <v>41118</v>
      </c>
      <c r="I5" s="12">
        <f t="shared" si="0"/>
        <v>41119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6</v>
      </c>
      <c r="D8" s="7">
        <v>2</v>
      </c>
      <c r="E8" s="7">
        <v>3</v>
      </c>
      <c r="F8" s="7">
        <v>1</v>
      </c>
      <c r="G8" s="7">
        <v>1</v>
      </c>
      <c r="H8" s="7">
        <v>1</v>
      </c>
      <c r="I8" s="7">
        <v>6</v>
      </c>
      <c r="J8" s="6">
        <f>SUM(C8:I8)</f>
        <v>20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3</v>
      </c>
      <c r="E10" s="3">
        <f t="shared" si="1"/>
        <v>6</v>
      </c>
      <c r="F10" s="3">
        <f t="shared" si="1"/>
        <v>2</v>
      </c>
      <c r="G10" s="3">
        <f t="shared" si="1"/>
        <v>4</v>
      </c>
      <c r="H10" s="3">
        <f t="shared" si="1"/>
        <v>1</v>
      </c>
      <c r="I10" s="3">
        <f t="shared" si="1"/>
        <v>6</v>
      </c>
      <c r="J10" s="2">
        <f t="shared" si="1"/>
        <v>33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3" sqref="F13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80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41120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41120</v>
      </c>
      <c r="D4" s="15">
        <f t="shared" ref="D4:I5" si="0">C4+1</f>
        <v>41121</v>
      </c>
      <c r="E4" s="15">
        <f t="shared" si="0"/>
        <v>41122</v>
      </c>
      <c r="F4" s="15">
        <f t="shared" si="0"/>
        <v>41123</v>
      </c>
      <c r="G4" s="15">
        <f t="shared" si="0"/>
        <v>41124</v>
      </c>
      <c r="H4" s="15">
        <f t="shared" si="0"/>
        <v>41125</v>
      </c>
      <c r="I4" s="15">
        <f t="shared" si="0"/>
        <v>41126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41120</v>
      </c>
      <c r="D5" s="12">
        <f t="shared" si="0"/>
        <v>41121</v>
      </c>
      <c r="E5" s="12">
        <f t="shared" si="0"/>
        <v>41122</v>
      </c>
      <c r="F5" s="12">
        <f t="shared" si="0"/>
        <v>41123</v>
      </c>
      <c r="G5" s="12">
        <f t="shared" si="0"/>
        <v>41124</v>
      </c>
      <c r="H5" s="12">
        <f t="shared" si="0"/>
        <v>41125</v>
      </c>
      <c r="I5" s="12">
        <f t="shared" si="0"/>
        <v>41126</v>
      </c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6</v>
      </c>
      <c r="D8" s="7">
        <v>2</v>
      </c>
      <c r="E8" s="7"/>
      <c r="F8" s="7">
        <v>1</v>
      </c>
      <c r="G8" s="7">
        <v>1</v>
      </c>
      <c r="H8" s="7">
        <v>1</v>
      </c>
      <c r="I8" s="7">
        <v>6</v>
      </c>
      <c r="J8" s="6">
        <f>SUM(C8:I8)</f>
        <v>17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3</v>
      </c>
      <c r="E10" s="3">
        <f t="shared" si="1"/>
        <v>3</v>
      </c>
      <c r="F10" s="3">
        <f t="shared" si="1"/>
        <v>2</v>
      </c>
      <c r="G10" s="3">
        <f t="shared" si="1"/>
        <v>4</v>
      </c>
      <c r="H10" s="3">
        <f t="shared" si="1"/>
        <v>1</v>
      </c>
      <c r="I10" s="3">
        <f t="shared" si="1"/>
        <v>6</v>
      </c>
      <c r="J10" s="2">
        <f t="shared" si="1"/>
        <v>30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5" sqref="H5:I9"/>
    </sheetView>
  </sheetViews>
  <sheetFormatPr defaultRowHeight="15" x14ac:dyDescent="0.25"/>
  <cols>
    <col min="1" max="1" width="12" bestFit="1" customWidth="1"/>
    <col min="2" max="2" width="27.42578125" bestFit="1" customWidth="1"/>
    <col min="3" max="9" width="10" bestFit="1" customWidth="1"/>
  </cols>
  <sheetData>
    <row r="1" spans="1:10" x14ac:dyDescent="0.25">
      <c r="A1" s="102" t="s">
        <v>74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5.75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18" x14ac:dyDescent="0.25">
      <c r="A3" s="20" t="s">
        <v>10</v>
      </c>
      <c r="B3" s="19" t="s">
        <v>9</v>
      </c>
      <c r="C3" s="108" t="s">
        <v>8</v>
      </c>
      <c r="D3" s="108"/>
      <c r="E3" s="109">
        <v>41127</v>
      </c>
      <c r="F3" s="109"/>
      <c r="G3" s="109"/>
      <c r="H3" s="109"/>
      <c r="I3" s="109"/>
      <c r="J3" s="18"/>
    </row>
    <row r="4" spans="1:10" ht="18" x14ac:dyDescent="0.25">
      <c r="A4" s="17" t="s">
        <v>7</v>
      </c>
      <c r="B4" s="16" t="s">
        <v>0</v>
      </c>
      <c r="C4" s="15">
        <f>E3</f>
        <v>41127</v>
      </c>
      <c r="D4" s="15">
        <f t="shared" ref="D4:I5" si="0">C4+1</f>
        <v>41128</v>
      </c>
      <c r="E4" s="15">
        <f t="shared" si="0"/>
        <v>41129</v>
      </c>
      <c r="F4" s="15">
        <f t="shared" si="0"/>
        <v>41130</v>
      </c>
      <c r="G4" s="15">
        <f t="shared" si="0"/>
        <v>41131</v>
      </c>
      <c r="H4" s="15">
        <f t="shared" si="0"/>
        <v>41132</v>
      </c>
      <c r="I4" s="15">
        <f t="shared" si="0"/>
        <v>41133</v>
      </c>
      <c r="J4" s="14" t="s">
        <v>1</v>
      </c>
    </row>
    <row r="5" spans="1:10" ht="18.75" thickBot="1" x14ac:dyDescent="0.3">
      <c r="A5" s="5"/>
      <c r="B5" s="13" t="s">
        <v>6</v>
      </c>
      <c r="C5" s="12">
        <f>E3</f>
        <v>41127</v>
      </c>
      <c r="D5" s="12">
        <f t="shared" si="0"/>
        <v>41128</v>
      </c>
      <c r="E5" s="12">
        <f t="shared" si="0"/>
        <v>41129</v>
      </c>
      <c r="F5" s="12">
        <f t="shared" si="0"/>
        <v>41130</v>
      </c>
      <c r="G5" s="12">
        <f t="shared" si="0"/>
        <v>41131</v>
      </c>
      <c r="H5" s="12"/>
      <c r="I5" s="12"/>
      <c r="J5" s="11"/>
    </row>
    <row r="6" spans="1:10" ht="18" x14ac:dyDescent="0.25">
      <c r="A6" s="8"/>
      <c r="B6" s="10" t="s">
        <v>5</v>
      </c>
      <c r="C6" s="7">
        <v>3</v>
      </c>
      <c r="D6" s="7"/>
      <c r="E6" s="7">
        <v>3</v>
      </c>
      <c r="F6" s="7"/>
      <c r="G6" s="7">
        <v>3</v>
      </c>
      <c r="H6" s="7"/>
      <c r="I6" s="7"/>
      <c r="J6" s="6">
        <f>SUM(C6:I6)</f>
        <v>9</v>
      </c>
    </row>
    <row r="7" spans="1:10" ht="18" x14ac:dyDescent="0.25">
      <c r="A7" s="8"/>
      <c r="B7" s="9" t="s">
        <v>4</v>
      </c>
      <c r="C7" s="7"/>
      <c r="D7" s="7">
        <v>1</v>
      </c>
      <c r="E7" s="7"/>
      <c r="F7" s="7">
        <v>1</v>
      </c>
      <c r="G7" s="7"/>
      <c r="H7" s="7"/>
      <c r="I7" s="7"/>
      <c r="J7" s="6">
        <f>SUM(C7:I7)</f>
        <v>2</v>
      </c>
    </row>
    <row r="8" spans="1:10" ht="18" x14ac:dyDescent="0.25">
      <c r="A8" s="8"/>
      <c r="B8" s="9" t="s">
        <v>3</v>
      </c>
      <c r="C8" s="7">
        <v>6</v>
      </c>
      <c r="D8" s="7">
        <v>2</v>
      </c>
      <c r="E8" s="7">
        <v>3</v>
      </c>
      <c r="F8" s="7">
        <v>1</v>
      </c>
      <c r="G8" s="7"/>
      <c r="H8" s="7"/>
      <c r="I8" s="7"/>
      <c r="J8" s="6">
        <f>SUM(C8:I8)</f>
        <v>12</v>
      </c>
    </row>
    <row r="9" spans="1:10" ht="18" x14ac:dyDescent="0.25">
      <c r="A9" s="8"/>
      <c r="B9" s="9" t="s">
        <v>2</v>
      </c>
      <c r="C9" s="7">
        <v>2</v>
      </c>
      <c r="D9" s="7"/>
      <c r="E9" s="7"/>
      <c r="F9" s="7"/>
      <c r="G9" s="7"/>
      <c r="H9" s="7"/>
      <c r="I9" s="7"/>
      <c r="J9" s="6">
        <f>SUM(C9:I9)</f>
        <v>2</v>
      </c>
    </row>
    <row r="10" spans="1:10" ht="18.75" thickBot="1" x14ac:dyDescent="0.3">
      <c r="A10" s="5"/>
      <c r="B10" s="4" t="s">
        <v>1</v>
      </c>
      <c r="C10" s="3">
        <f t="shared" ref="C10:J10" si="1">SUM(C6:C9)</f>
        <v>11</v>
      </c>
      <c r="D10" s="3">
        <f t="shared" si="1"/>
        <v>3</v>
      </c>
      <c r="E10" s="3">
        <f t="shared" si="1"/>
        <v>6</v>
      </c>
      <c r="F10" s="3">
        <f t="shared" si="1"/>
        <v>2</v>
      </c>
      <c r="G10" s="3">
        <f t="shared" si="1"/>
        <v>3</v>
      </c>
      <c r="H10" s="3">
        <f t="shared" si="1"/>
        <v>0</v>
      </c>
      <c r="I10" s="3">
        <f t="shared" si="1"/>
        <v>0</v>
      </c>
      <c r="J10" s="2">
        <f t="shared" si="1"/>
        <v>25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9"/>
  <sheetViews>
    <sheetView tabSelected="1" topLeftCell="A81" workbookViewId="0">
      <selection activeCell="H96" sqref="H96"/>
    </sheetView>
  </sheetViews>
  <sheetFormatPr defaultRowHeight="14.25" x14ac:dyDescent="0.2"/>
  <cols>
    <col min="1" max="1" width="7.42578125" style="1" customWidth="1"/>
    <col min="2" max="2" width="9.140625" style="1"/>
    <col min="3" max="3" width="10.7109375" style="1" customWidth="1"/>
    <col min="4" max="6" width="9.140625" style="1"/>
    <col min="7" max="7" width="32.85546875" style="1" customWidth="1"/>
    <col min="8" max="8" width="29.5703125" style="1" customWidth="1"/>
    <col min="9" max="9" width="7.140625" style="1" customWidth="1"/>
    <col min="10" max="10" width="6.42578125" style="1" customWidth="1"/>
    <col min="11" max="11" width="9.140625" style="1"/>
    <col min="12" max="12" width="26" style="1" customWidth="1"/>
    <col min="13" max="16384" width="9.140625" style="1"/>
  </cols>
  <sheetData>
    <row r="2" spans="1:14" ht="26.25" x14ac:dyDescent="0.4">
      <c r="E2" s="21" t="s">
        <v>36</v>
      </c>
    </row>
    <row r="3" spans="1:14" ht="26.25" x14ac:dyDescent="0.4">
      <c r="D3" s="21"/>
      <c r="L3" s="22" t="s">
        <v>35</v>
      </c>
    </row>
    <row r="4" spans="1:14" ht="15" x14ac:dyDescent="0.2">
      <c r="A4" s="23" t="s">
        <v>10</v>
      </c>
      <c r="B4" s="23" t="s">
        <v>9</v>
      </c>
      <c r="F4" s="23" t="s">
        <v>34</v>
      </c>
      <c r="G4" s="1" t="s">
        <v>38</v>
      </c>
    </row>
    <row r="5" spans="1:14" ht="15.75" thickBot="1" x14ac:dyDescent="0.3">
      <c r="C5" s="24"/>
      <c r="L5" s="25" t="s">
        <v>33</v>
      </c>
      <c r="M5" s="25" t="s">
        <v>32</v>
      </c>
    </row>
    <row r="6" spans="1:14" ht="26.25" thickBot="1" x14ac:dyDescent="0.25">
      <c r="A6" s="28" t="s">
        <v>31</v>
      </c>
      <c r="B6" s="27" t="s">
        <v>30</v>
      </c>
      <c r="C6" s="27" t="s">
        <v>29</v>
      </c>
      <c r="D6" s="27" t="s">
        <v>28</v>
      </c>
      <c r="E6" s="27" t="s">
        <v>27</v>
      </c>
      <c r="F6" s="27" t="s">
        <v>26</v>
      </c>
      <c r="G6" s="27" t="s">
        <v>25</v>
      </c>
      <c r="H6" s="27" t="s">
        <v>24</v>
      </c>
      <c r="I6" s="27" t="s">
        <v>23</v>
      </c>
      <c r="J6" s="27" t="s">
        <v>22</v>
      </c>
      <c r="L6" s="1" t="s">
        <v>21</v>
      </c>
      <c r="M6" s="26" t="e">
        <f>SUM(F7:F10) +#REF! +#REF!/ 2+#REF!</f>
        <v>#REF!</v>
      </c>
    </row>
    <row r="7" spans="1:14" x14ac:dyDescent="0.2">
      <c r="A7" s="110">
        <v>1</v>
      </c>
      <c r="B7" s="30">
        <v>41047</v>
      </c>
      <c r="C7" s="31">
        <v>0.4375</v>
      </c>
      <c r="D7" s="31">
        <v>0</v>
      </c>
      <c r="E7" s="32">
        <v>0</v>
      </c>
      <c r="F7" s="32">
        <v>1.5</v>
      </c>
      <c r="G7" s="32" t="s">
        <v>20</v>
      </c>
      <c r="H7" s="32"/>
      <c r="I7" s="32"/>
      <c r="J7" s="33"/>
      <c r="L7" s="1" t="s">
        <v>19</v>
      </c>
      <c r="M7" s="26" t="e">
        <f>SUM(#REF!)</f>
        <v>#REF!</v>
      </c>
    </row>
    <row r="8" spans="1:14" x14ac:dyDescent="0.2">
      <c r="A8" s="111"/>
      <c r="B8" s="29">
        <v>41052</v>
      </c>
      <c r="C8" s="34">
        <v>0.375</v>
      </c>
      <c r="D8" s="35">
        <v>0.45833333333333331</v>
      </c>
      <c r="E8" s="36">
        <v>0</v>
      </c>
      <c r="F8" s="36">
        <v>2</v>
      </c>
      <c r="G8" s="37" t="s">
        <v>18</v>
      </c>
      <c r="H8" s="38"/>
      <c r="I8" s="38"/>
      <c r="J8" s="39"/>
      <c r="L8" s="1" t="s">
        <v>17</v>
      </c>
      <c r="M8" s="26" t="e">
        <f>SUM(#REF!)+SUM(#REF!) + SUM(#REF!)</f>
        <v>#REF!</v>
      </c>
    </row>
    <row r="9" spans="1:14" ht="25.5" x14ac:dyDescent="0.2">
      <c r="A9" s="111"/>
      <c r="B9" s="29">
        <v>41051</v>
      </c>
      <c r="C9" s="34">
        <v>0.875</v>
      </c>
      <c r="D9" s="35">
        <v>0.95833333333333337</v>
      </c>
      <c r="E9" s="36">
        <v>0</v>
      </c>
      <c r="F9" s="36">
        <v>2</v>
      </c>
      <c r="G9" s="37" t="s">
        <v>16</v>
      </c>
      <c r="H9" s="38"/>
      <c r="I9" s="38"/>
      <c r="J9" s="39"/>
      <c r="L9" s="1" t="s">
        <v>84</v>
      </c>
      <c r="M9" s="26">
        <v>205</v>
      </c>
      <c r="N9" s="1" t="s">
        <v>85</v>
      </c>
    </row>
    <row r="10" spans="1:14" ht="76.5" x14ac:dyDescent="0.2">
      <c r="A10" s="111"/>
      <c r="B10" s="29">
        <v>41052</v>
      </c>
      <c r="C10" s="34">
        <v>0.39583333333333331</v>
      </c>
      <c r="D10" s="34">
        <v>0</v>
      </c>
      <c r="E10" s="37">
        <v>0</v>
      </c>
      <c r="F10" s="37">
        <v>2.5</v>
      </c>
      <c r="G10" s="36" t="s">
        <v>15</v>
      </c>
      <c r="H10" s="36" t="s">
        <v>14</v>
      </c>
      <c r="I10" s="38"/>
      <c r="J10" s="39"/>
      <c r="M10" s="26"/>
    </row>
    <row r="11" spans="1:14" ht="38.25" x14ac:dyDescent="0.2">
      <c r="A11" s="111"/>
      <c r="B11" s="29">
        <v>41052</v>
      </c>
      <c r="C11" s="34">
        <v>0.75</v>
      </c>
      <c r="D11" s="35">
        <v>0.95833333333333337</v>
      </c>
      <c r="E11" s="36">
        <v>1</v>
      </c>
      <c r="F11" s="36">
        <v>4</v>
      </c>
      <c r="G11" s="36" t="s">
        <v>13</v>
      </c>
      <c r="H11" s="36" t="s">
        <v>12</v>
      </c>
      <c r="I11" s="38"/>
      <c r="J11" s="39"/>
      <c r="M11" s="26"/>
    </row>
    <row r="12" spans="1:14" ht="25.5" x14ac:dyDescent="0.2">
      <c r="A12" s="111"/>
      <c r="B12" s="29">
        <v>41053</v>
      </c>
      <c r="C12" s="34">
        <v>0.54166666666666663</v>
      </c>
      <c r="D12" s="35">
        <v>0.64583333333333337</v>
      </c>
      <c r="E12" s="36">
        <v>0</v>
      </c>
      <c r="F12" s="36">
        <v>2.5</v>
      </c>
      <c r="G12" s="36" t="s">
        <v>15</v>
      </c>
      <c r="H12" s="36" t="s">
        <v>40</v>
      </c>
      <c r="I12" s="38"/>
      <c r="J12" s="39"/>
      <c r="M12" s="26"/>
    </row>
    <row r="13" spans="1:14" ht="25.5" x14ac:dyDescent="0.2">
      <c r="A13" s="111"/>
      <c r="B13" s="29">
        <v>41053</v>
      </c>
      <c r="C13" s="34">
        <v>0.875</v>
      </c>
      <c r="D13" s="35">
        <v>0.95833333333333337</v>
      </c>
      <c r="E13" s="36">
        <v>0</v>
      </c>
      <c r="F13" s="36">
        <v>2</v>
      </c>
      <c r="G13" s="37" t="s">
        <v>39</v>
      </c>
      <c r="H13" s="36" t="s">
        <v>12</v>
      </c>
      <c r="I13" s="38"/>
      <c r="J13" s="39"/>
      <c r="M13" s="26"/>
    </row>
    <row r="14" spans="1:14" ht="25.5" x14ac:dyDescent="0.2">
      <c r="A14" s="111"/>
      <c r="B14" s="29">
        <v>41055</v>
      </c>
      <c r="C14" s="34">
        <v>0.375</v>
      </c>
      <c r="D14" s="35">
        <v>0.45833333333333331</v>
      </c>
      <c r="E14" s="36">
        <v>0</v>
      </c>
      <c r="F14" s="36">
        <v>2</v>
      </c>
      <c r="G14" s="36" t="s">
        <v>41</v>
      </c>
      <c r="H14" s="38"/>
      <c r="I14" s="38"/>
      <c r="J14" s="39"/>
      <c r="M14" s="26"/>
    </row>
    <row r="15" spans="1:14" ht="19.5" customHeight="1" thickBot="1" x14ac:dyDescent="0.25">
      <c r="A15" s="111"/>
      <c r="B15" s="48">
        <v>41056</v>
      </c>
      <c r="C15" s="41">
        <v>0.875</v>
      </c>
      <c r="D15" s="41">
        <v>0.89583333333333337</v>
      </c>
      <c r="E15" s="42">
        <v>0</v>
      </c>
      <c r="F15" s="42">
        <v>0.5</v>
      </c>
      <c r="G15" s="42" t="s">
        <v>42</v>
      </c>
      <c r="H15" s="46"/>
      <c r="I15" s="46"/>
      <c r="J15" s="47"/>
      <c r="M15" s="26"/>
    </row>
    <row r="16" spans="1:14" ht="38.25" x14ac:dyDescent="0.2">
      <c r="A16" s="112">
        <v>2</v>
      </c>
      <c r="B16" s="30">
        <v>41057</v>
      </c>
      <c r="C16" s="49">
        <v>0.375</v>
      </c>
      <c r="D16" s="50">
        <v>0</v>
      </c>
      <c r="E16" s="51">
        <v>0</v>
      </c>
      <c r="F16" s="51">
        <v>3</v>
      </c>
      <c r="G16" s="52" t="s">
        <v>43</v>
      </c>
      <c r="H16" s="53" t="s">
        <v>12</v>
      </c>
      <c r="I16" s="54"/>
      <c r="J16" s="55"/>
      <c r="M16" s="26"/>
    </row>
    <row r="17" spans="1:13" ht="18.75" customHeight="1" x14ac:dyDescent="0.2">
      <c r="A17" s="113"/>
      <c r="B17" s="40">
        <v>41057</v>
      </c>
      <c r="C17" s="34">
        <v>0.75</v>
      </c>
      <c r="D17" s="35">
        <v>0.95833333333333337</v>
      </c>
      <c r="E17" s="36">
        <v>1</v>
      </c>
      <c r="F17" s="36">
        <v>4</v>
      </c>
      <c r="G17" s="45" t="s">
        <v>47</v>
      </c>
      <c r="H17" s="36"/>
      <c r="I17" s="38"/>
      <c r="J17" s="39"/>
      <c r="M17" s="26"/>
    </row>
    <row r="18" spans="1:13" ht="25.5" x14ac:dyDescent="0.2">
      <c r="A18" s="113"/>
      <c r="B18" s="40">
        <v>41058</v>
      </c>
      <c r="C18" s="34">
        <v>0.33333333333333331</v>
      </c>
      <c r="D18" s="34">
        <v>0</v>
      </c>
      <c r="E18" s="36">
        <v>0</v>
      </c>
      <c r="F18" s="36">
        <v>4</v>
      </c>
      <c r="G18" s="45" t="s">
        <v>45</v>
      </c>
      <c r="H18" s="44"/>
      <c r="I18" s="44"/>
      <c r="J18" s="56"/>
      <c r="M18" s="26"/>
    </row>
    <row r="19" spans="1:13" ht="38.25" x14ac:dyDescent="0.2">
      <c r="A19" s="113"/>
      <c r="B19" s="40">
        <v>41058</v>
      </c>
      <c r="C19" s="34">
        <v>0.83333333333333337</v>
      </c>
      <c r="D19" s="34">
        <v>0.95833333333333337</v>
      </c>
      <c r="E19" s="36">
        <v>0.5</v>
      </c>
      <c r="F19" s="36">
        <v>2.5</v>
      </c>
      <c r="G19" s="45" t="s">
        <v>13</v>
      </c>
      <c r="H19" s="43" t="s">
        <v>46</v>
      </c>
      <c r="I19" s="44"/>
      <c r="J19" s="56"/>
      <c r="M19" s="26"/>
    </row>
    <row r="20" spans="1:13" ht="19.5" customHeight="1" x14ac:dyDescent="0.2">
      <c r="A20" s="113"/>
      <c r="B20" s="40">
        <v>41059</v>
      </c>
      <c r="C20" s="34">
        <v>0.375</v>
      </c>
      <c r="D20" s="35">
        <v>0.45833333333333331</v>
      </c>
      <c r="E20" s="36">
        <v>0</v>
      </c>
      <c r="F20" s="36">
        <v>2</v>
      </c>
      <c r="G20" s="45" t="s">
        <v>15</v>
      </c>
      <c r="H20" s="43" t="s">
        <v>44</v>
      </c>
      <c r="I20" s="44"/>
      <c r="J20" s="56"/>
      <c r="M20" s="26"/>
    </row>
    <row r="21" spans="1:13" ht="19.5" customHeight="1" x14ac:dyDescent="0.2">
      <c r="A21" s="113"/>
      <c r="B21" s="40">
        <v>41060</v>
      </c>
      <c r="C21" s="34">
        <v>0.875</v>
      </c>
      <c r="D21" s="35">
        <v>0.95833333333333337</v>
      </c>
      <c r="E21" s="36">
        <v>0</v>
      </c>
      <c r="F21" s="36">
        <v>3</v>
      </c>
      <c r="G21" s="45" t="s">
        <v>48</v>
      </c>
      <c r="H21" s="57" t="s">
        <v>49</v>
      </c>
      <c r="I21" s="58"/>
      <c r="J21" s="59"/>
      <c r="M21" s="26"/>
    </row>
    <row r="22" spans="1:13" ht="19.5" customHeight="1" x14ac:dyDescent="0.2">
      <c r="A22" s="113"/>
      <c r="B22" s="60">
        <v>41061</v>
      </c>
      <c r="C22" s="34">
        <v>0.375</v>
      </c>
      <c r="D22" s="35">
        <v>0.45833333333333331</v>
      </c>
      <c r="E22" s="36">
        <v>0</v>
      </c>
      <c r="F22" s="36">
        <v>2</v>
      </c>
      <c r="G22" s="36" t="s">
        <v>15</v>
      </c>
      <c r="H22" s="57"/>
      <c r="I22" s="58"/>
      <c r="J22" s="59"/>
      <c r="M22" s="26"/>
    </row>
    <row r="23" spans="1:13" ht="19.5" customHeight="1" thickBot="1" x14ac:dyDescent="0.25">
      <c r="A23" s="114"/>
      <c r="B23" s="62">
        <v>41061</v>
      </c>
      <c r="C23" s="63">
        <v>0.89583333333333337</v>
      </c>
      <c r="D23" s="63">
        <v>0.95833333333333337</v>
      </c>
      <c r="E23" s="64">
        <v>0</v>
      </c>
      <c r="F23" s="64">
        <v>2.5</v>
      </c>
      <c r="G23" s="65" t="s">
        <v>48</v>
      </c>
      <c r="H23" s="64" t="s">
        <v>49</v>
      </c>
      <c r="I23" s="66"/>
      <c r="J23" s="67"/>
      <c r="M23" s="26"/>
    </row>
    <row r="24" spans="1:13" ht="19.5" customHeight="1" x14ac:dyDescent="0.2">
      <c r="A24" s="115">
        <v>3</v>
      </c>
      <c r="B24" s="81">
        <v>41064</v>
      </c>
      <c r="C24" s="31">
        <v>0.375</v>
      </c>
      <c r="D24" s="68">
        <v>0.45833333333333331</v>
      </c>
      <c r="E24" s="53">
        <v>0</v>
      </c>
      <c r="F24" s="53">
        <v>2</v>
      </c>
      <c r="G24" s="53" t="s">
        <v>15</v>
      </c>
      <c r="H24" s="74"/>
      <c r="I24" s="69"/>
      <c r="J24" s="70"/>
      <c r="M24" s="26"/>
    </row>
    <row r="25" spans="1:13" ht="25.5" x14ac:dyDescent="0.2">
      <c r="A25" s="116"/>
      <c r="B25" s="82">
        <v>41067</v>
      </c>
      <c r="C25" s="34">
        <v>0.83333333333333337</v>
      </c>
      <c r="D25" s="34">
        <v>0.95833333333333337</v>
      </c>
      <c r="E25" s="36">
        <v>0.5</v>
      </c>
      <c r="F25" s="36">
        <v>2.5</v>
      </c>
      <c r="G25" s="43" t="s">
        <v>50</v>
      </c>
      <c r="H25" s="43" t="s">
        <v>49</v>
      </c>
      <c r="I25" s="44"/>
      <c r="J25" s="56"/>
      <c r="M25" s="26"/>
    </row>
    <row r="26" spans="1:13" ht="19.5" customHeight="1" x14ac:dyDescent="0.2">
      <c r="A26" s="116"/>
      <c r="B26" s="82">
        <v>41068</v>
      </c>
      <c r="C26" s="34">
        <v>0.375</v>
      </c>
      <c r="D26" s="35">
        <v>0.45833333333333331</v>
      </c>
      <c r="E26" s="36">
        <v>0</v>
      </c>
      <c r="F26" s="36">
        <v>2</v>
      </c>
      <c r="G26" s="36" t="s">
        <v>15</v>
      </c>
      <c r="H26" s="43" t="s">
        <v>49</v>
      </c>
      <c r="I26" s="44"/>
      <c r="J26" s="56"/>
      <c r="M26" s="26"/>
    </row>
    <row r="27" spans="1:13" ht="14.25" customHeight="1" thickBot="1" x14ac:dyDescent="0.25">
      <c r="A27" s="117"/>
      <c r="B27" s="83">
        <v>41069</v>
      </c>
      <c r="C27" s="63">
        <v>0.79166666666666663</v>
      </c>
      <c r="D27" s="63">
        <v>0.875</v>
      </c>
      <c r="E27" s="79">
        <v>0.5</v>
      </c>
      <c r="F27" s="79">
        <v>1.5</v>
      </c>
      <c r="G27" s="80" t="s">
        <v>57</v>
      </c>
      <c r="H27" s="64" t="s">
        <v>49</v>
      </c>
      <c r="I27" s="66"/>
      <c r="J27" s="67"/>
      <c r="M27" s="26"/>
    </row>
    <row r="28" spans="1:13" ht="14.25" customHeight="1" x14ac:dyDescent="0.2">
      <c r="A28" s="115">
        <v>4</v>
      </c>
      <c r="B28" s="81">
        <v>41072</v>
      </c>
      <c r="C28" s="68">
        <v>0.45833333333333331</v>
      </c>
      <c r="D28" s="68">
        <v>0</v>
      </c>
      <c r="E28" s="84">
        <v>0</v>
      </c>
      <c r="F28" s="84">
        <v>1</v>
      </c>
      <c r="G28" s="85" t="s">
        <v>54</v>
      </c>
      <c r="H28" s="74" t="s">
        <v>49</v>
      </c>
      <c r="I28" s="84"/>
      <c r="J28" s="86"/>
    </row>
    <row r="29" spans="1:13" ht="14.25" customHeight="1" x14ac:dyDescent="0.2">
      <c r="A29" s="116"/>
      <c r="B29" s="82">
        <v>41072</v>
      </c>
      <c r="C29" s="34">
        <v>0.83333333333333337</v>
      </c>
      <c r="D29" s="34">
        <v>0.95833333333333337</v>
      </c>
      <c r="E29" s="36">
        <v>0.5</v>
      </c>
      <c r="F29" s="36">
        <v>2.5</v>
      </c>
      <c r="G29" s="75" t="s">
        <v>55</v>
      </c>
      <c r="H29" s="43" t="s">
        <v>49</v>
      </c>
      <c r="I29" s="61"/>
      <c r="J29" s="73"/>
    </row>
    <row r="30" spans="1:13" ht="14.25" customHeight="1" x14ac:dyDescent="0.2">
      <c r="A30" s="116"/>
      <c r="B30" s="82">
        <v>41074</v>
      </c>
      <c r="C30" s="34">
        <v>0.54166666666666663</v>
      </c>
      <c r="D30" s="34">
        <v>0.75</v>
      </c>
      <c r="E30" s="36">
        <v>1</v>
      </c>
      <c r="F30" s="36">
        <v>5</v>
      </c>
      <c r="G30" s="75" t="s">
        <v>56</v>
      </c>
      <c r="H30" s="43" t="s">
        <v>49</v>
      </c>
      <c r="I30" s="61"/>
      <c r="J30" s="73"/>
    </row>
    <row r="31" spans="1:13" ht="15" customHeight="1" x14ac:dyDescent="0.2">
      <c r="A31" s="116"/>
      <c r="B31" s="82">
        <v>41074</v>
      </c>
      <c r="C31" s="34">
        <v>0.83333333333333337</v>
      </c>
      <c r="D31" s="34">
        <v>0.5</v>
      </c>
      <c r="E31" s="36">
        <v>0.5</v>
      </c>
      <c r="F31" s="36">
        <v>3.5</v>
      </c>
      <c r="G31" s="75" t="s">
        <v>57</v>
      </c>
      <c r="H31" s="61"/>
      <c r="I31" s="61"/>
      <c r="J31" s="73"/>
    </row>
    <row r="32" spans="1:13" ht="25.5" x14ac:dyDescent="0.2">
      <c r="A32" s="116"/>
      <c r="B32" s="82">
        <v>41075</v>
      </c>
      <c r="C32" s="34">
        <v>0.83333333333333337</v>
      </c>
      <c r="D32" s="34">
        <v>0.95833333333333337</v>
      </c>
      <c r="E32" s="36">
        <v>0.5</v>
      </c>
      <c r="F32" s="36">
        <v>2.5</v>
      </c>
      <c r="G32" s="76" t="s">
        <v>58</v>
      </c>
      <c r="H32" s="43" t="s">
        <v>49</v>
      </c>
      <c r="I32" s="61"/>
      <c r="J32" s="73"/>
    </row>
    <row r="33" spans="1:10" ht="14.25" customHeight="1" x14ac:dyDescent="0.2">
      <c r="A33" s="116"/>
      <c r="B33" s="82">
        <v>41076</v>
      </c>
      <c r="C33" s="87">
        <v>0.375</v>
      </c>
      <c r="D33" s="88">
        <v>0</v>
      </c>
      <c r="E33" s="89">
        <v>0</v>
      </c>
      <c r="F33" s="89">
        <v>3</v>
      </c>
      <c r="G33" s="78" t="s">
        <v>64</v>
      </c>
      <c r="H33" s="61"/>
      <c r="I33" s="61"/>
      <c r="J33" s="73"/>
    </row>
    <row r="34" spans="1:10" ht="14.25" customHeight="1" thickBot="1" x14ac:dyDescent="0.25">
      <c r="A34" s="117"/>
      <c r="B34" s="83">
        <v>41077</v>
      </c>
      <c r="C34" s="63">
        <v>0.79166666666666663</v>
      </c>
      <c r="D34" s="63">
        <v>0.875</v>
      </c>
      <c r="E34" s="79">
        <v>0.5</v>
      </c>
      <c r="F34" s="79">
        <v>1.5</v>
      </c>
      <c r="G34" s="77" t="s">
        <v>65</v>
      </c>
      <c r="H34" s="71"/>
      <c r="I34" s="71"/>
      <c r="J34" s="72"/>
    </row>
    <row r="35" spans="1:10" x14ac:dyDescent="0.2">
      <c r="A35" s="115">
        <v>5</v>
      </c>
      <c r="B35" s="81">
        <v>41078</v>
      </c>
      <c r="C35" s="31">
        <v>0.35416666666666669</v>
      </c>
      <c r="D35" s="68">
        <v>0</v>
      </c>
      <c r="E35" s="53">
        <v>0</v>
      </c>
      <c r="F35" s="53">
        <v>3.5</v>
      </c>
      <c r="G35" s="53" t="s">
        <v>15</v>
      </c>
      <c r="H35" s="84"/>
      <c r="I35" s="84"/>
      <c r="J35" s="86"/>
    </row>
    <row r="36" spans="1:10" x14ac:dyDescent="0.2">
      <c r="A36" s="116"/>
      <c r="B36" s="94">
        <v>41079</v>
      </c>
      <c r="C36" s="41">
        <v>0.89583333333333337</v>
      </c>
      <c r="D36" s="41">
        <v>0.95833333333333337</v>
      </c>
      <c r="E36" s="57">
        <v>0</v>
      </c>
      <c r="F36" s="57">
        <v>2.5</v>
      </c>
      <c r="G36" s="78" t="s">
        <v>60</v>
      </c>
      <c r="H36" s="61"/>
      <c r="I36" s="61"/>
      <c r="J36" s="73"/>
    </row>
    <row r="37" spans="1:10" x14ac:dyDescent="0.2">
      <c r="A37" s="116"/>
      <c r="B37" s="82">
        <v>41080</v>
      </c>
      <c r="C37" s="34">
        <v>0.75</v>
      </c>
      <c r="D37" s="35">
        <v>0.95833333333333337</v>
      </c>
      <c r="E37" s="36">
        <v>1</v>
      </c>
      <c r="F37" s="36">
        <v>4</v>
      </c>
      <c r="G37" s="78" t="s">
        <v>61</v>
      </c>
      <c r="H37" s="61"/>
      <c r="I37" s="61"/>
      <c r="J37" s="73"/>
    </row>
    <row r="38" spans="1:10" x14ac:dyDescent="0.2">
      <c r="A38" s="116"/>
      <c r="B38" s="82">
        <v>41081</v>
      </c>
      <c r="C38" s="34">
        <v>0.33333333333333331</v>
      </c>
      <c r="D38" s="34">
        <v>0</v>
      </c>
      <c r="E38" s="36">
        <v>0</v>
      </c>
      <c r="F38" s="36">
        <v>4</v>
      </c>
      <c r="G38" s="78" t="s">
        <v>63</v>
      </c>
      <c r="H38" s="61"/>
      <c r="I38" s="61"/>
      <c r="J38" s="73"/>
    </row>
    <row r="39" spans="1:10" ht="15" thickBot="1" x14ac:dyDescent="0.25">
      <c r="A39" s="117"/>
      <c r="B39" s="94">
        <v>41082</v>
      </c>
      <c r="C39" s="41">
        <v>0.83333333333333337</v>
      </c>
      <c r="D39" s="41">
        <v>0.95833333333333337</v>
      </c>
      <c r="E39" s="42">
        <v>0.5</v>
      </c>
      <c r="F39" s="42">
        <v>2.5</v>
      </c>
      <c r="G39" s="92" t="s">
        <v>62</v>
      </c>
      <c r="H39" s="90"/>
      <c r="I39" s="90"/>
      <c r="J39" s="91"/>
    </row>
    <row r="40" spans="1:10" x14ac:dyDescent="0.2">
      <c r="A40" s="120">
        <v>6</v>
      </c>
      <c r="B40" s="81">
        <v>41085</v>
      </c>
      <c r="C40" s="84"/>
      <c r="D40" s="84"/>
      <c r="E40" s="84"/>
      <c r="F40" s="84"/>
      <c r="G40" s="85"/>
      <c r="H40" s="84"/>
      <c r="I40" s="84"/>
      <c r="J40" s="86"/>
    </row>
    <row r="41" spans="1:10" x14ac:dyDescent="0.2">
      <c r="A41" s="121"/>
      <c r="B41" s="82">
        <v>41086</v>
      </c>
      <c r="C41" s="61"/>
      <c r="D41" s="61"/>
      <c r="E41" s="61"/>
      <c r="F41" s="61"/>
      <c r="G41" s="78"/>
      <c r="H41" s="61"/>
      <c r="I41" s="61"/>
      <c r="J41" s="73"/>
    </row>
    <row r="42" spans="1:10" x14ac:dyDescent="0.2">
      <c r="A42" s="121"/>
      <c r="B42" s="82">
        <v>41087</v>
      </c>
      <c r="C42" s="61"/>
      <c r="D42" s="61"/>
      <c r="E42" s="61"/>
      <c r="F42" s="61"/>
      <c r="G42" s="78"/>
      <c r="H42" s="61"/>
      <c r="I42" s="61"/>
      <c r="J42" s="73"/>
    </row>
    <row r="43" spans="1:10" x14ac:dyDescent="0.2">
      <c r="A43" s="121"/>
      <c r="B43" s="82">
        <v>41088</v>
      </c>
      <c r="C43" s="61"/>
      <c r="D43" s="61"/>
      <c r="E43" s="61"/>
      <c r="F43" s="61"/>
      <c r="G43" s="78"/>
      <c r="H43" s="61"/>
      <c r="I43" s="61"/>
      <c r="J43" s="73"/>
    </row>
    <row r="44" spans="1:10" x14ac:dyDescent="0.2">
      <c r="A44" s="121"/>
      <c r="B44" s="82">
        <v>41089</v>
      </c>
      <c r="C44" s="61"/>
      <c r="D44" s="61"/>
      <c r="E44" s="61"/>
      <c r="F44" s="61"/>
      <c r="G44" s="78"/>
      <c r="H44" s="61"/>
      <c r="I44" s="61"/>
      <c r="J44" s="73"/>
    </row>
    <row r="45" spans="1:10" x14ac:dyDescent="0.2">
      <c r="A45" s="121"/>
      <c r="B45" s="82">
        <v>41090</v>
      </c>
      <c r="C45" s="61"/>
      <c r="D45" s="61"/>
      <c r="E45" s="61"/>
      <c r="F45" s="61"/>
      <c r="G45" s="78"/>
      <c r="H45" s="61"/>
      <c r="I45" s="61"/>
      <c r="J45" s="73"/>
    </row>
    <row r="46" spans="1:10" ht="15" thickBot="1" x14ac:dyDescent="0.25">
      <c r="A46" s="122"/>
      <c r="B46" s="83">
        <v>41091</v>
      </c>
      <c r="C46" s="71"/>
      <c r="D46" s="71"/>
      <c r="E46" s="71"/>
      <c r="F46" s="71"/>
      <c r="G46" s="93"/>
      <c r="H46" s="71"/>
      <c r="I46" s="71"/>
      <c r="J46" s="72"/>
    </row>
    <row r="47" spans="1:10" x14ac:dyDescent="0.2">
      <c r="A47" s="120">
        <v>7</v>
      </c>
      <c r="B47" s="81">
        <v>41095</v>
      </c>
      <c r="C47" s="31">
        <v>0.91666666666666663</v>
      </c>
      <c r="D47" s="68">
        <v>0.5</v>
      </c>
      <c r="E47" s="53">
        <v>0</v>
      </c>
      <c r="F47" s="53">
        <v>2</v>
      </c>
      <c r="G47" s="85" t="s">
        <v>69</v>
      </c>
      <c r="H47" s="84"/>
      <c r="I47" s="84"/>
      <c r="J47" s="86"/>
    </row>
    <row r="48" spans="1:10" x14ac:dyDescent="0.2">
      <c r="A48" s="121"/>
      <c r="B48" s="82">
        <v>41096</v>
      </c>
      <c r="C48" s="34">
        <v>0.91666666666666663</v>
      </c>
      <c r="D48" s="35">
        <v>0.95833333333333337</v>
      </c>
      <c r="E48" s="36">
        <v>0</v>
      </c>
      <c r="F48" s="36">
        <v>1</v>
      </c>
      <c r="G48" s="75" t="s">
        <v>68</v>
      </c>
      <c r="H48" s="61"/>
      <c r="I48" s="61"/>
      <c r="J48" s="73"/>
    </row>
    <row r="49" spans="1:10" x14ac:dyDescent="0.2">
      <c r="A49" s="121"/>
      <c r="B49" s="82">
        <v>41096</v>
      </c>
      <c r="C49" s="34">
        <v>0.33333333333333331</v>
      </c>
      <c r="D49" s="34">
        <v>0</v>
      </c>
      <c r="E49" s="36">
        <v>0</v>
      </c>
      <c r="F49" s="36">
        <v>4</v>
      </c>
      <c r="G49" s="75" t="s">
        <v>67</v>
      </c>
      <c r="H49" s="61"/>
      <c r="I49" s="61"/>
      <c r="J49" s="73"/>
    </row>
    <row r="50" spans="1:10" ht="15" thickBot="1" x14ac:dyDescent="0.25">
      <c r="A50" s="122"/>
      <c r="B50" s="83">
        <v>41097</v>
      </c>
      <c r="C50" s="63">
        <v>0.33333333333333331</v>
      </c>
      <c r="D50" s="63">
        <v>0</v>
      </c>
      <c r="E50" s="79">
        <v>0</v>
      </c>
      <c r="F50" s="79">
        <v>4</v>
      </c>
      <c r="G50" s="77" t="s">
        <v>66</v>
      </c>
      <c r="H50" s="71"/>
      <c r="I50" s="71"/>
      <c r="J50" s="72"/>
    </row>
    <row r="51" spans="1:10" ht="15" thickBot="1" x14ac:dyDescent="0.25">
      <c r="A51" s="120">
        <v>8</v>
      </c>
      <c r="B51" s="81">
        <v>41099</v>
      </c>
      <c r="C51" s="31">
        <v>0.375</v>
      </c>
      <c r="D51" s="68">
        <v>0.45833333333333331</v>
      </c>
      <c r="E51" s="53">
        <v>0</v>
      </c>
      <c r="F51" s="53">
        <v>2</v>
      </c>
      <c r="G51" s="85" t="s">
        <v>15</v>
      </c>
      <c r="H51" s="84"/>
      <c r="I51" s="84"/>
      <c r="J51" s="86"/>
    </row>
    <row r="52" spans="1:10" x14ac:dyDescent="0.2">
      <c r="A52" s="121"/>
      <c r="B52" s="81">
        <v>41099</v>
      </c>
      <c r="C52" s="34">
        <v>0.75</v>
      </c>
      <c r="D52" s="35">
        <v>0.95833333333333337</v>
      </c>
      <c r="E52" s="36">
        <v>1</v>
      </c>
      <c r="F52" s="36">
        <v>4</v>
      </c>
      <c r="G52" s="75" t="s">
        <v>71</v>
      </c>
      <c r="H52" s="61"/>
      <c r="I52" s="61"/>
      <c r="J52" s="73"/>
    </row>
    <row r="53" spans="1:10" x14ac:dyDescent="0.2">
      <c r="A53" s="121"/>
      <c r="B53" s="82">
        <v>41100</v>
      </c>
      <c r="C53" s="34">
        <v>0.375</v>
      </c>
      <c r="D53" s="35">
        <v>0.45833333333333331</v>
      </c>
      <c r="E53" s="36">
        <v>0</v>
      </c>
      <c r="F53" s="36">
        <v>2</v>
      </c>
      <c r="G53" s="75" t="s">
        <v>15</v>
      </c>
      <c r="H53" s="61"/>
      <c r="I53" s="61"/>
      <c r="J53" s="73"/>
    </row>
    <row r="54" spans="1:10" x14ac:dyDescent="0.2">
      <c r="A54" s="121"/>
      <c r="B54" s="82">
        <v>41100</v>
      </c>
      <c r="C54" s="41">
        <v>0.83333333333333337</v>
      </c>
      <c r="D54" s="41">
        <v>0.95833333333333337</v>
      </c>
      <c r="E54" s="42">
        <v>0.5</v>
      </c>
      <c r="F54" s="42">
        <v>2.5</v>
      </c>
      <c r="G54" s="75" t="s">
        <v>72</v>
      </c>
      <c r="H54" s="61"/>
      <c r="I54" s="61"/>
      <c r="J54" s="73"/>
    </row>
    <row r="55" spans="1:10" x14ac:dyDescent="0.2">
      <c r="A55" s="121"/>
      <c r="B55" s="82">
        <v>41101</v>
      </c>
      <c r="C55" s="34">
        <v>0.375</v>
      </c>
      <c r="D55" s="35">
        <v>0</v>
      </c>
      <c r="E55" s="36">
        <v>0</v>
      </c>
      <c r="F55" s="36">
        <v>3</v>
      </c>
      <c r="G55" s="75" t="s">
        <v>72</v>
      </c>
      <c r="H55" s="61"/>
      <c r="I55" s="61"/>
      <c r="J55" s="73"/>
    </row>
    <row r="56" spans="1:10" x14ac:dyDescent="0.2">
      <c r="A56" s="121"/>
      <c r="B56" s="82">
        <v>41102</v>
      </c>
      <c r="C56" s="34">
        <v>0.33333333333333331</v>
      </c>
      <c r="D56" s="34">
        <v>0</v>
      </c>
      <c r="E56" s="36">
        <v>0</v>
      </c>
      <c r="F56" s="36">
        <v>4</v>
      </c>
      <c r="G56" s="75" t="s">
        <v>70</v>
      </c>
      <c r="H56" s="61"/>
      <c r="I56" s="61"/>
      <c r="J56" s="73"/>
    </row>
    <row r="57" spans="1:10" x14ac:dyDescent="0.2">
      <c r="A57" s="121"/>
      <c r="B57" s="82">
        <v>41103</v>
      </c>
      <c r="C57" s="34">
        <v>0.83333333333333337</v>
      </c>
      <c r="D57" s="34">
        <v>0.5</v>
      </c>
      <c r="E57" s="36">
        <v>0.5</v>
      </c>
      <c r="F57" s="36">
        <v>3.5</v>
      </c>
      <c r="G57" s="75" t="s">
        <v>73</v>
      </c>
      <c r="H57" s="61"/>
      <c r="I57" s="61"/>
      <c r="J57" s="73"/>
    </row>
    <row r="58" spans="1:10" x14ac:dyDescent="0.2">
      <c r="A58" s="121"/>
      <c r="B58" s="82">
        <v>41104</v>
      </c>
      <c r="C58" s="34">
        <v>0.75</v>
      </c>
      <c r="D58" s="35">
        <v>0.95833333333333337</v>
      </c>
      <c r="E58" s="36">
        <v>1</v>
      </c>
      <c r="F58" s="36">
        <v>4</v>
      </c>
      <c r="G58" s="75" t="s">
        <v>73</v>
      </c>
      <c r="H58" s="61"/>
      <c r="I58" s="61"/>
      <c r="J58" s="73"/>
    </row>
    <row r="59" spans="1:10" ht="15" thickBot="1" x14ac:dyDescent="0.25">
      <c r="A59" s="123"/>
      <c r="B59" s="94">
        <v>41105</v>
      </c>
      <c r="C59" s="41">
        <v>0.375</v>
      </c>
      <c r="D59" s="101">
        <v>0.45833333333333331</v>
      </c>
      <c r="E59" s="42">
        <v>0</v>
      </c>
      <c r="F59" s="42">
        <v>2</v>
      </c>
      <c r="G59" s="100" t="s">
        <v>73</v>
      </c>
      <c r="H59" s="90"/>
      <c r="I59" s="90"/>
      <c r="J59" s="91"/>
    </row>
    <row r="60" spans="1:10" x14ac:dyDescent="0.2">
      <c r="A60" s="120">
        <v>9</v>
      </c>
      <c r="B60" s="98">
        <v>41106</v>
      </c>
      <c r="C60" s="31">
        <v>0.33333333333333331</v>
      </c>
      <c r="D60" s="31">
        <v>0</v>
      </c>
      <c r="E60" s="53">
        <v>0</v>
      </c>
      <c r="F60" s="53">
        <v>4</v>
      </c>
      <c r="G60" s="85" t="s">
        <v>79</v>
      </c>
      <c r="H60" s="84"/>
      <c r="I60" s="84"/>
      <c r="J60" s="86"/>
    </row>
    <row r="61" spans="1:10" x14ac:dyDescent="0.2">
      <c r="A61" s="121"/>
      <c r="B61" s="95">
        <v>41107</v>
      </c>
      <c r="C61" s="34">
        <v>0.75</v>
      </c>
      <c r="D61" s="35">
        <v>0.95833333333333337</v>
      </c>
      <c r="E61" s="36">
        <v>1</v>
      </c>
      <c r="F61" s="36">
        <v>4</v>
      </c>
      <c r="G61" s="75" t="s">
        <v>79</v>
      </c>
      <c r="H61" s="61"/>
      <c r="I61" s="61"/>
      <c r="J61" s="73"/>
    </row>
    <row r="62" spans="1:10" x14ac:dyDescent="0.2">
      <c r="A62" s="121"/>
      <c r="B62" s="95">
        <v>41108</v>
      </c>
      <c r="C62" s="34">
        <v>0.375</v>
      </c>
      <c r="D62" s="35">
        <v>0.45833333333333331</v>
      </c>
      <c r="E62" s="36">
        <v>0</v>
      </c>
      <c r="F62" s="36">
        <v>2</v>
      </c>
      <c r="G62" s="75" t="s">
        <v>79</v>
      </c>
      <c r="H62" s="61"/>
      <c r="I62" s="61"/>
      <c r="J62" s="73"/>
    </row>
    <row r="63" spans="1:10" x14ac:dyDescent="0.2">
      <c r="A63" s="121"/>
      <c r="B63" s="95">
        <v>41109</v>
      </c>
      <c r="C63" s="41">
        <v>0.83333333333333337</v>
      </c>
      <c r="D63" s="41">
        <v>0.95833333333333337</v>
      </c>
      <c r="E63" s="42">
        <v>0.5</v>
      </c>
      <c r="F63" s="42">
        <v>2.5</v>
      </c>
      <c r="G63" s="75" t="s">
        <v>79</v>
      </c>
      <c r="H63" s="61"/>
      <c r="I63" s="61"/>
      <c r="J63" s="73"/>
    </row>
    <row r="64" spans="1:10" x14ac:dyDescent="0.2">
      <c r="A64" s="121"/>
      <c r="B64" s="95">
        <v>41110</v>
      </c>
      <c r="C64" s="34">
        <v>0.375</v>
      </c>
      <c r="D64" s="35">
        <v>0</v>
      </c>
      <c r="E64" s="36">
        <v>0</v>
      </c>
      <c r="F64" s="36">
        <v>3</v>
      </c>
      <c r="G64" s="75" t="s">
        <v>79</v>
      </c>
      <c r="H64" s="61"/>
      <c r="I64" s="61"/>
      <c r="J64" s="73"/>
    </row>
    <row r="65" spans="1:10" x14ac:dyDescent="0.2">
      <c r="A65" s="121"/>
      <c r="B65" s="95">
        <v>41111</v>
      </c>
      <c r="C65" s="34">
        <v>0.33333333333333331</v>
      </c>
      <c r="D65" s="34">
        <v>0</v>
      </c>
      <c r="E65" s="36">
        <v>0</v>
      </c>
      <c r="F65" s="36">
        <v>4</v>
      </c>
      <c r="G65" s="75" t="s">
        <v>79</v>
      </c>
      <c r="H65" s="61"/>
      <c r="I65" s="61"/>
      <c r="J65" s="73"/>
    </row>
    <row r="66" spans="1:10" ht="15" thickBot="1" x14ac:dyDescent="0.25">
      <c r="A66" s="122"/>
      <c r="B66" s="99">
        <v>41112</v>
      </c>
      <c r="C66" s="63">
        <v>0.83333333333333337</v>
      </c>
      <c r="D66" s="63">
        <v>0.5</v>
      </c>
      <c r="E66" s="79">
        <v>0.5</v>
      </c>
      <c r="F66" s="79">
        <v>3.5</v>
      </c>
      <c r="G66" s="77" t="s">
        <v>79</v>
      </c>
      <c r="H66" s="71"/>
      <c r="I66" s="71"/>
      <c r="J66" s="72"/>
    </row>
    <row r="67" spans="1:10" x14ac:dyDescent="0.2">
      <c r="A67" s="120">
        <v>10</v>
      </c>
      <c r="B67" s="97">
        <v>41113</v>
      </c>
      <c r="C67" s="31">
        <v>0.4375</v>
      </c>
      <c r="D67" s="31">
        <v>0</v>
      </c>
      <c r="E67" s="32">
        <v>0</v>
      </c>
      <c r="F67" s="32">
        <v>1.5</v>
      </c>
      <c r="G67" s="96" t="s">
        <v>81</v>
      </c>
      <c r="H67" s="96"/>
      <c r="I67" s="96"/>
      <c r="J67" s="96"/>
    </row>
    <row r="68" spans="1:10" x14ac:dyDescent="0.2">
      <c r="A68" s="121"/>
      <c r="B68" s="95">
        <v>41114</v>
      </c>
      <c r="C68" s="34">
        <v>0.375</v>
      </c>
      <c r="D68" s="35">
        <v>0.45833333333333331</v>
      </c>
      <c r="E68" s="36">
        <v>0</v>
      </c>
      <c r="F68" s="36">
        <v>2</v>
      </c>
      <c r="G68" s="96" t="s">
        <v>81</v>
      </c>
      <c r="H68" s="61"/>
      <c r="I68" s="61"/>
      <c r="J68" s="61"/>
    </row>
    <row r="69" spans="1:10" x14ac:dyDescent="0.2">
      <c r="A69" s="121"/>
      <c r="B69" s="95">
        <v>41115</v>
      </c>
      <c r="C69" s="34">
        <v>0.875</v>
      </c>
      <c r="D69" s="35">
        <v>0.95833333333333337</v>
      </c>
      <c r="E69" s="36">
        <v>0</v>
      </c>
      <c r="F69" s="36">
        <v>2</v>
      </c>
      <c r="G69" s="96" t="s">
        <v>81</v>
      </c>
      <c r="H69" s="61"/>
      <c r="I69" s="61"/>
      <c r="J69" s="61"/>
    </row>
    <row r="70" spans="1:10" x14ac:dyDescent="0.2">
      <c r="A70" s="121"/>
      <c r="B70" s="95">
        <v>41116</v>
      </c>
      <c r="C70" s="34">
        <v>0.39583333333333331</v>
      </c>
      <c r="D70" s="34">
        <v>0</v>
      </c>
      <c r="E70" s="37">
        <v>0</v>
      </c>
      <c r="F70" s="37">
        <v>2.5</v>
      </c>
      <c r="G70" s="96" t="s">
        <v>81</v>
      </c>
      <c r="H70" s="61"/>
      <c r="I70" s="61"/>
      <c r="J70" s="61"/>
    </row>
    <row r="71" spans="1:10" x14ac:dyDescent="0.2">
      <c r="A71" s="121"/>
      <c r="B71" s="95">
        <v>41117</v>
      </c>
      <c r="C71" s="34">
        <v>0.75</v>
      </c>
      <c r="D71" s="35">
        <v>0.95833333333333337</v>
      </c>
      <c r="E71" s="36">
        <v>1</v>
      </c>
      <c r="F71" s="36">
        <v>4</v>
      </c>
      <c r="G71" s="96" t="s">
        <v>81</v>
      </c>
      <c r="H71" s="61"/>
      <c r="I71" s="61"/>
      <c r="J71" s="61"/>
    </row>
    <row r="72" spans="1:10" x14ac:dyDescent="0.2">
      <c r="A72" s="121"/>
      <c r="B72" s="95">
        <v>41118</v>
      </c>
      <c r="C72" s="34">
        <v>0.54166666666666663</v>
      </c>
      <c r="D72" s="35">
        <v>0.64583333333333337</v>
      </c>
      <c r="E72" s="36">
        <v>0</v>
      </c>
      <c r="F72" s="36">
        <v>2.5</v>
      </c>
      <c r="G72" s="96" t="s">
        <v>81</v>
      </c>
      <c r="H72" s="61"/>
      <c r="I72" s="61"/>
      <c r="J72" s="61"/>
    </row>
    <row r="73" spans="1:10" ht="15" thickBot="1" x14ac:dyDescent="0.25">
      <c r="A73" s="122"/>
      <c r="B73" s="95">
        <v>41119</v>
      </c>
      <c r="C73" s="34">
        <v>0.875</v>
      </c>
      <c r="D73" s="35">
        <v>0.95833333333333337</v>
      </c>
      <c r="E73" s="36">
        <v>0</v>
      </c>
      <c r="F73" s="36">
        <v>2</v>
      </c>
      <c r="G73" s="96" t="s">
        <v>81</v>
      </c>
      <c r="H73" s="61"/>
      <c r="I73" s="61"/>
      <c r="J73" s="61"/>
    </row>
    <row r="74" spans="1:10" ht="14.25" customHeight="1" x14ac:dyDescent="0.2">
      <c r="A74" s="118">
        <v>11</v>
      </c>
      <c r="B74" s="95">
        <v>41120</v>
      </c>
      <c r="C74" s="34">
        <v>0.375</v>
      </c>
      <c r="D74" s="35">
        <v>0.45833333333333331</v>
      </c>
      <c r="E74" s="36">
        <v>0</v>
      </c>
      <c r="F74" s="36">
        <v>2</v>
      </c>
      <c r="G74" s="96" t="s">
        <v>81</v>
      </c>
      <c r="H74" s="61"/>
      <c r="I74" s="61"/>
      <c r="J74" s="61"/>
    </row>
    <row r="75" spans="1:10" ht="14.25" customHeight="1" x14ac:dyDescent="0.2">
      <c r="A75" s="119"/>
      <c r="B75" s="95">
        <v>41121</v>
      </c>
      <c r="C75" s="41">
        <v>0.83333333333333337</v>
      </c>
      <c r="D75" s="41">
        <v>0.95833333333333337</v>
      </c>
      <c r="E75" s="42">
        <v>0.5</v>
      </c>
      <c r="F75" s="42">
        <v>2.5</v>
      </c>
      <c r="G75" s="75" t="s">
        <v>79</v>
      </c>
      <c r="H75" s="61"/>
      <c r="I75" s="61"/>
      <c r="J75" s="61"/>
    </row>
    <row r="76" spans="1:10" ht="14.25" customHeight="1" x14ac:dyDescent="0.2">
      <c r="A76" s="119"/>
      <c r="B76" s="95">
        <v>41122</v>
      </c>
      <c r="C76" s="34">
        <v>0.33333333333333331</v>
      </c>
      <c r="D76" s="34">
        <v>0</v>
      </c>
      <c r="E76" s="36">
        <v>0</v>
      </c>
      <c r="F76" s="36">
        <v>4</v>
      </c>
      <c r="G76" s="75" t="s">
        <v>79</v>
      </c>
      <c r="H76" s="61"/>
      <c r="I76" s="61"/>
      <c r="J76" s="61"/>
    </row>
    <row r="77" spans="1:10" ht="14.25" customHeight="1" x14ac:dyDescent="0.2">
      <c r="A77" s="119"/>
      <c r="B77" s="95">
        <v>41123</v>
      </c>
      <c r="C77" s="34">
        <v>0.375</v>
      </c>
      <c r="D77" s="35">
        <v>0.45833333333333331</v>
      </c>
      <c r="E77" s="36">
        <v>0</v>
      </c>
      <c r="F77" s="36">
        <v>2</v>
      </c>
      <c r="G77" s="61" t="s">
        <v>15</v>
      </c>
      <c r="H77" s="61"/>
      <c r="I77" s="61"/>
      <c r="J77" s="61"/>
    </row>
    <row r="78" spans="1:10" ht="14.25" customHeight="1" x14ac:dyDescent="0.2">
      <c r="A78" s="119"/>
      <c r="B78" s="95">
        <v>41123</v>
      </c>
      <c r="C78" s="34">
        <v>0.75</v>
      </c>
      <c r="D78" s="35">
        <v>0.95833333333333337</v>
      </c>
      <c r="E78" s="36">
        <v>1</v>
      </c>
      <c r="F78" s="36">
        <v>4</v>
      </c>
      <c r="G78" s="61" t="s">
        <v>78</v>
      </c>
      <c r="H78" s="61"/>
      <c r="I78" s="61"/>
      <c r="J78" s="61"/>
    </row>
    <row r="79" spans="1:10" ht="14.25" customHeight="1" x14ac:dyDescent="0.2">
      <c r="A79" s="119"/>
      <c r="B79" s="95">
        <v>41124</v>
      </c>
      <c r="C79" s="34">
        <v>0.375</v>
      </c>
      <c r="D79" s="35">
        <v>0.45833333333333331</v>
      </c>
      <c r="E79" s="36">
        <v>0</v>
      </c>
      <c r="F79" s="36">
        <v>2</v>
      </c>
      <c r="G79" s="61" t="s">
        <v>15</v>
      </c>
      <c r="H79" s="61"/>
      <c r="I79" s="61"/>
      <c r="J79" s="61"/>
    </row>
    <row r="80" spans="1:10" ht="14.25" customHeight="1" x14ac:dyDescent="0.2">
      <c r="A80" s="119"/>
      <c r="B80" s="95">
        <v>41124</v>
      </c>
      <c r="C80" s="41">
        <v>0.83333333333333337</v>
      </c>
      <c r="D80" s="41">
        <v>0.95833333333333337</v>
      </c>
      <c r="E80" s="42">
        <v>0.5</v>
      </c>
      <c r="F80" s="42">
        <v>2.5</v>
      </c>
      <c r="G80" s="75" t="s">
        <v>79</v>
      </c>
      <c r="H80" s="61"/>
      <c r="I80" s="61"/>
      <c r="J80" s="61"/>
    </row>
    <row r="81" spans="1:10" ht="15" customHeight="1" x14ac:dyDescent="0.2">
      <c r="A81" s="119"/>
      <c r="B81" s="95">
        <v>41125</v>
      </c>
      <c r="C81" s="34">
        <v>0.375</v>
      </c>
      <c r="D81" s="35">
        <v>0</v>
      </c>
      <c r="E81" s="36">
        <v>0</v>
      </c>
      <c r="F81" s="36">
        <v>3</v>
      </c>
      <c r="G81" s="75" t="s">
        <v>79</v>
      </c>
      <c r="H81" s="61"/>
      <c r="I81" s="61"/>
      <c r="J81" s="61"/>
    </row>
    <row r="82" spans="1:10" ht="15" customHeight="1" thickBot="1" x14ac:dyDescent="0.25">
      <c r="A82" s="124"/>
      <c r="B82" s="95">
        <v>41126</v>
      </c>
      <c r="C82" s="34">
        <v>0.33333333333333331</v>
      </c>
      <c r="D82" s="34">
        <v>0</v>
      </c>
      <c r="E82" s="36">
        <v>0</v>
      </c>
      <c r="F82" s="36">
        <v>4</v>
      </c>
      <c r="G82" s="61" t="s">
        <v>82</v>
      </c>
      <c r="H82" s="61"/>
      <c r="I82" s="61"/>
      <c r="J82" s="61"/>
    </row>
    <row r="83" spans="1:10" x14ac:dyDescent="0.2">
      <c r="A83" s="118">
        <v>12</v>
      </c>
      <c r="B83" s="95">
        <v>41127</v>
      </c>
      <c r="C83" s="34">
        <v>0.375</v>
      </c>
      <c r="D83" s="35">
        <v>0.45833333333333331</v>
      </c>
      <c r="E83" s="36">
        <v>0</v>
      </c>
      <c r="F83" s="36">
        <v>2</v>
      </c>
      <c r="G83" s="61" t="s">
        <v>15</v>
      </c>
      <c r="H83" s="61"/>
      <c r="I83" s="61"/>
      <c r="J83" s="61"/>
    </row>
    <row r="84" spans="1:10" x14ac:dyDescent="0.2">
      <c r="A84" s="119"/>
      <c r="B84" s="95">
        <v>41127</v>
      </c>
      <c r="C84" s="34">
        <v>0.375</v>
      </c>
      <c r="D84" s="35">
        <v>0.45833333333333331</v>
      </c>
      <c r="E84" s="36">
        <v>0</v>
      </c>
      <c r="F84" s="36">
        <v>2</v>
      </c>
      <c r="G84" s="61" t="s">
        <v>82</v>
      </c>
      <c r="H84" s="61"/>
      <c r="I84" s="61"/>
      <c r="J84" s="61"/>
    </row>
    <row r="85" spans="1:10" x14ac:dyDescent="0.2">
      <c r="A85" s="119"/>
      <c r="B85" s="95">
        <v>41128</v>
      </c>
      <c r="C85" s="34">
        <v>0.875</v>
      </c>
      <c r="D85" s="35">
        <v>0.95833333333333337</v>
      </c>
      <c r="E85" s="36">
        <v>0</v>
      </c>
      <c r="F85" s="36">
        <v>2</v>
      </c>
      <c r="G85" s="61" t="s">
        <v>83</v>
      </c>
      <c r="H85" s="61"/>
      <c r="I85" s="61"/>
      <c r="J85" s="61"/>
    </row>
    <row r="86" spans="1:10" x14ac:dyDescent="0.2">
      <c r="A86" s="119"/>
      <c r="B86" s="95">
        <v>41129</v>
      </c>
      <c r="C86" s="34">
        <v>0.39583333333333331</v>
      </c>
      <c r="D86" s="34">
        <v>0</v>
      </c>
      <c r="E86" s="37">
        <v>0</v>
      </c>
      <c r="F86" s="37">
        <v>2.5</v>
      </c>
      <c r="G86" s="61" t="s">
        <v>83</v>
      </c>
      <c r="H86" s="61"/>
      <c r="I86" s="61"/>
      <c r="J86" s="61"/>
    </row>
    <row r="87" spans="1:10" x14ac:dyDescent="0.2">
      <c r="A87" s="119"/>
      <c r="B87" s="95">
        <v>41130</v>
      </c>
      <c r="C87" s="34">
        <v>0.375</v>
      </c>
      <c r="D87" s="35">
        <v>0.45833333333333331</v>
      </c>
      <c r="E87" s="36">
        <v>0</v>
      </c>
      <c r="F87" s="36">
        <v>2</v>
      </c>
      <c r="G87" s="61" t="s">
        <v>15</v>
      </c>
      <c r="H87" s="61"/>
      <c r="I87" s="61"/>
      <c r="J87" s="61"/>
    </row>
    <row r="88" spans="1:10" x14ac:dyDescent="0.2">
      <c r="A88" s="119"/>
      <c r="B88" s="95">
        <v>41131</v>
      </c>
      <c r="C88" s="34">
        <v>0.75</v>
      </c>
      <c r="D88" s="35">
        <v>0.95833333333333337</v>
      </c>
      <c r="E88" s="36">
        <v>1</v>
      </c>
      <c r="F88" s="36">
        <v>4</v>
      </c>
      <c r="G88" s="61" t="s">
        <v>83</v>
      </c>
      <c r="H88" s="61"/>
      <c r="I88" s="61"/>
      <c r="J88" s="61"/>
    </row>
    <row r="89" spans="1:10" ht="15" thickBot="1" x14ac:dyDescent="0.25">
      <c r="A89" s="124"/>
      <c r="B89" s="95">
        <v>41131</v>
      </c>
      <c r="C89" s="34">
        <v>0.375</v>
      </c>
      <c r="D89" s="35">
        <v>0.45833333333333331</v>
      </c>
      <c r="E89" s="36">
        <v>0</v>
      </c>
      <c r="F89" s="36">
        <v>2</v>
      </c>
      <c r="G89" s="61" t="s">
        <v>83</v>
      </c>
      <c r="H89" s="61"/>
      <c r="I89" s="61"/>
      <c r="J89" s="61"/>
    </row>
  </sheetData>
  <mergeCells count="12">
    <mergeCell ref="A83:A89"/>
    <mergeCell ref="A7:A15"/>
    <mergeCell ref="A16:A23"/>
    <mergeCell ref="A24:A27"/>
    <mergeCell ref="A35:A39"/>
    <mergeCell ref="A74:A82"/>
    <mergeCell ref="A67:A73"/>
    <mergeCell ref="A60:A66"/>
    <mergeCell ref="A47:A50"/>
    <mergeCell ref="A51:A59"/>
    <mergeCell ref="A40:A46"/>
    <mergeCell ref="A28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Planned Weekly Effort W#1</vt:lpstr>
      <vt:lpstr>Planned Weekly Effort W#2</vt:lpstr>
      <vt:lpstr>Planned Weekly Effort W#3</vt:lpstr>
      <vt:lpstr>Planned Weekly Effort W#4</vt:lpstr>
      <vt:lpstr>Planned Weekly Effort W#5</vt:lpstr>
      <vt:lpstr>Planned Weekly Effort W#6</vt:lpstr>
      <vt:lpstr>Planned Weekly Effort W#7</vt:lpstr>
      <vt:lpstr>Planned Weekly Effort W#8</vt:lpstr>
      <vt:lpstr>Planned Weekly Effort W#9</vt:lpstr>
      <vt:lpstr>Planned Weekly Effort W#10</vt:lpstr>
      <vt:lpstr>Planned Weekly Effort W#11</vt:lpstr>
      <vt:lpstr>Planned Weekly Effort W#12</vt:lpstr>
      <vt:lpstr>SEP_TimeLog</vt:lpstr>
      <vt:lpstr>SEP_TimeLog!OLE_LINK3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HaThanh</cp:lastModifiedBy>
  <dcterms:created xsi:type="dcterms:W3CDTF">2012-05-24T05:52:15Z</dcterms:created>
  <dcterms:modified xsi:type="dcterms:W3CDTF">2012-08-08T16:11:56Z</dcterms:modified>
</cp:coreProperties>
</file>