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468" activeTab="2"/>
  </bookViews>
  <sheets>
    <sheet name="Risk Glossary" sheetId="15" r:id="rId1"/>
    <sheet name="Risk List" sheetId="16" r:id="rId2"/>
    <sheet name="TOP_Risk List" sheetId="13" r:id="rId3"/>
  </sheets>
  <externalReferences>
    <externalReference r:id="rId4"/>
  </externalReferences>
  <definedNames>
    <definedName name="Author">"$#REF!.$#REF!$#REF!"</definedName>
    <definedName name="Course_Status">#REF!</definedName>
    <definedName name="CRFixingList">"$#REF!.$B$1:$N$65536"</definedName>
    <definedName name="CRFixingList_20">"$#REF!.$B$1:$S$65536"</definedName>
    <definedName name="CRFixingList_4">"$#REF!.$B$1:$S$65536"</definedName>
    <definedName name="CRFixingList_6">"$#REF!.$B$1:$S$65536"</definedName>
    <definedName name="CRFixingList_8">"$#REF!.$B$1:$S$65536"</definedName>
    <definedName name="Department">"$#REF!.$#REF!$#REF!"</definedName>
    <definedName name="Excel_BuiltIn__FilterDatabase_18">'Risk Glossary'!$C$10:$D$77</definedName>
    <definedName name="Excel_BuiltIn__FilterDatabase_6">"$#REF!.$A$3:$E$28"</definedName>
    <definedName name="Excel_BuiltIn__FilterDatabase_8">"$#REF!.$A$9:$G$15"</definedName>
    <definedName name="Excel_BuiltIn_Print_Titles_4">#REF!</definedName>
    <definedName name="Issue_Date">"$#REF!.$I$23"</definedName>
    <definedName name="None">'Risk Glossary'!$D$99</definedName>
    <definedName name="None_20">"$#REF!.$D$96"</definedName>
    <definedName name="None_4">"$#REF!.$D$96"</definedName>
    <definedName name="None_6">"$#REF!.$D$96"</definedName>
    <definedName name="None_8">"$#REF!.$D$96"</definedName>
    <definedName name="Probability">'Risk Glossary'!$C$51:$H$55</definedName>
    <definedName name="Probability_20">"$#REF!.$C$106:$H$110"</definedName>
    <definedName name="Probability_4">"$#REF!.$C$106:$H$110"</definedName>
    <definedName name="Probability_6">"$#REF!.$C$106:$H$110"</definedName>
    <definedName name="Probability_8">"$#REF!.$C$106:$H$110"</definedName>
    <definedName name="Project">"$#REF!.$I$21"</definedName>
    <definedName name="Projects">"$#REF!.$I$25"</definedName>
    <definedName name="RiskCategory">'Risk Glossary'!$C$5:$C$10</definedName>
    <definedName name="RiskCategory_20">"$#REF!.$C$5:$C$7"</definedName>
    <definedName name="RiskCategory_4">"$#REF!.$C$5:$C$7"</definedName>
    <definedName name="RiskCategory_6">"$#REF!.$C$5:$C$7"</definedName>
    <definedName name="RiskCategory_8">"$#REF!.$C$5:$C$7"</definedName>
    <definedName name="RiskConsequence">'Risk Glossary'!$C$41:$C$46</definedName>
    <definedName name="RiskProbability">'Risk Glossary'!$C$33:$C$37</definedName>
    <definedName name="RiskProbability_20">"$#REF!.$C$88:$C$92"</definedName>
    <definedName name="RiskProbability_4">"$#REF!.$C$88:$C$92"</definedName>
    <definedName name="RiskProbability_6">"$#REF!.$C$88:$C$92"</definedName>
    <definedName name="RiskProbability_8">"$#REF!.$C$88:$C$92"</definedName>
    <definedName name="RiskSource">'Risk Glossary'!$D$5:$D$20</definedName>
    <definedName name="RiskSource_20">"$#REF!.$D$11:$D$74"</definedName>
    <definedName name="RiskSource_4">"$#REF!.$D$11:$D$74"</definedName>
    <definedName name="RiskSource_6">"$#REF!.$D$11:$D$74"</definedName>
    <definedName name="RiskSource_8">"$#REF!.$D$11:$D$74"</definedName>
    <definedName name="RiskStatus">'Risk Glossary'!$C$23:$C$29</definedName>
    <definedName name="RiskStatus_20">"$#REF!.$B$78:$B$84"</definedName>
    <definedName name="RiskStatus_4">"$#REF!.$B$78:$B$84"</definedName>
    <definedName name="RiskStatus_6">"$#REF!.$B$78:$B$84"</definedName>
    <definedName name="RiskStatus_8">"$#REF!.$B$78:$B$84"</definedName>
    <definedName name="Software_Product_Engineering">'Risk Glossary'!$C$5</definedName>
    <definedName name="Software_Product_Engineering_20">"$#REF!.$C$5"</definedName>
    <definedName name="Software_Product_Engineering_4">"$#REF!.$C$5"</definedName>
    <definedName name="Software_Product_Engineering_6">"$#REF!.$C$5"</definedName>
    <definedName name="Software_Product_Engineering_8">"$#REF!.$C$5"</definedName>
    <definedName name="Status">"$#REF!.$I$24"</definedName>
    <definedName name="Subject">"$#REF!.$C$15"</definedName>
    <definedName name="Title">"$#REF!.$C$14"</definedName>
    <definedName name="Training_Domain">#REF!</definedName>
    <definedName name="Version">"$#REF!.$N$16"</definedName>
  </definedNames>
  <calcPr calcId="145621"/>
</workbook>
</file>

<file path=xl/calcChain.xml><?xml version="1.0" encoding="utf-8"?>
<calcChain xmlns="http://schemas.openxmlformats.org/spreadsheetml/2006/main">
  <c r="O18" i="13" l="1"/>
  <c r="O9" i="13"/>
  <c r="O13" i="13"/>
  <c r="O14" i="13"/>
  <c r="O12" i="13"/>
  <c r="N14" i="13"/>
  <c r="N12" i="13"/>
  <c r="N17" i="13"/>
  <c r="N10" i="13"/>
  <c r="N13" i="13"/>
  <c r="N20" i="13"/>
  <c r="N16" i="13"/>
  <c r="N19" i="13"/>
  <c r="N18" i="13"/>
  <c r="N11" i="13"/>
  <c r="N9" i="13"/>
  <c r="N15" i="13"/>
  <c r="O11" i="13"/>
  <c r="O16" i="13"/>
  <c r="O19" i="13"/>
  <c r="O15" i="13"/>
  <c r="O10" i="13"/>
  <c r="O17" i="13"/>
  <c r="O20" i="13"/>
</calcChain>
</file>

<file path=xl/sharedStrings.xml><?xml version="1.0" encoding="utf-8"?>
<sst xmlns="http://schemas.openxmlformats.org/spreadsheetml/2006/main" count="441" uniqueCount="199">
  <si>
    <t>Description</t>
  </si>
  <si>
    <t>Quality</t>
  </si>
  <si>
    <t>Risk List</t>
  </si>
  <si>
    <t>By:</t>
  </si>
  <si>
    <t>Status</t>
  </si>
  <si>
    <t>O</t>
  </si>
  <si>
    <t>A</t>
  </si>
  <si>
    <t>C</t>
  </si>
  <si>
    <t>Design</t>
  </si>
  <si>
    <t>#</t>
  </si>
  <si>
    <t>Value</t>
  </si>
  <si>
    <t>High</t>
  </si>
  <si>
    <t>Medium</t>
  </si>
  <si>
    <t>Low</t>
  </si>
  <si>
    <t>Risk Analysis</t>
  </si>
  <si>
    <t>Risk ID</t>
  </si>
  <si>
    <t>Risk Title</t>
  </si>
  <si>
    <t>Risk Description</t>
  </si>
  <si>
    <t>Identified Date</t>
  </si>
  <si>
    <t>Earliest Impact Date</t>
  </si>
  <si>
    <t>Latest Impact Date</t>
  </si>
  <si>
    <t>Risk Category</t>
  </si>
  <si>
    <t>Risk Source</t>
  </si>
  <si>
    <t>Impact to</t>
  </si>
  <si>
    <t>Probability</t>
  </si>
  <si>
    <t>Level</t>
  </si>
  <si>
    <t>Exposure</t>
  </si>
  <si>
    <t>Mitigation Plan</t>
  </si>
  <si>
    <t>Contigency Plan</t>
  </si>
  <si>
    <t>Owner</t>
  </si>
  <si>
    <t>Relevant Stakeholders</t>
  </si>
  <si>
    <t>Become Issue?</t>
  </si>
  <si>
    <t>Date Occurred</t>
  </si>
  <si>
    <t>Scope</t>
  </si>
  <si>
    <t>Budget</t>
  </si>
  <si>
    <t>Schedule</t>
  </si>
  <si>
    <t>Acknowledgment</t>
  </si>
  <si>
    <t>Risk Taxonomy</t>
  </si>
  <si>
    <t>Technical risk</t>
  </si>
  <si>
    <t>Requirement</t>
  </si>
  <si>
    <t xml:space="preserve">Resource risks </t>
  </si>
  <si>
    <t>Process risks</t>
  </si>
  <si>
    <t>Code &amp; Unit Test</t>
  </si>
  <si>
    <t>Business risks</t>
  </si>
  <si>
    <t>Integration &amp; Test</t>
  </si>
  <si>
    <t>Customer risks</t>
  </si>
  <si>
    <t>Engineering Specialties</t>
  </si>
  <si>
    <t>Others</t>
  </si>
  <si>
    <t>Development Process</t>
  </si>
  <si>
    <t>Development System</t>
  </si>
  <si>
    <t>Management Process</t>
  </si>
  <si>
    <t>Management Methods</t>
  </si>
  <si>
    <t>Work Environment</t>
  </si>
  <si>
    <t>Resources</t>
  </si>
  <si>
    <t>Contract</t>
  </si>
  <si>
    <t>Program Interfaces</t>
  </si>
  <si>
    <t>Name</t>
  </si>
  <si>
    <t>Acknowledgment of risk but not taking any action</t>
  </si>
  <si>
    <t>M</t>
  </si>
  <si>
    <t>Monitor</t>
  </si>
  <si>
    <t>Watching and periodically re-evaluating the risk</t>
  </si>
  <si>
    <t>Control</t>
  </si>
  <si>
    <t>Taking active action to mitigate risk</t>
  </si>
  <si>
    <t>T</t>
  </si>
  <si>
    <t>Transfer</t>
  </si>
  <si>
    <t>Reallocating risk to other entity. Do not consider it any more</t>
  </si>
  <si>
    <t>V</t>
  </si>
  <si>
    <t>Avoid</t>
  </si>
  <si>
    <t>Changing or lowering requirements while still meeting the user's needs</t>
  </si>
  <si>
    <t>R</t>
  </si>
  <si>
    <t>Retired</t>
  </si>
  <si>
    <t>The time to impact is passed. Do not consider it any more</t>
  </si>
  <si>
    <t>Occur</t>
  </si>
  <si>
    <t>Risk occured</t>
  </si>
  <si>
    <t>Meaning</t>
  </si>
  <si>
    <t>Remote</t>
  </si>
  <si>
    <t>Unlikely</t>
  </si>
  <si>
    <t>Likely</t>
  </si>
  <si>
    <t>High Likely</t>
  </si>
  <si>
    <t>Near certainty</t>
  </si>
  <si>
    <t>Consequence</t>
  </si>
  <si>
    <t>None</t>
  </si>
  <si>
    <t>Negligible</t>
  </si>
  <si>
    <t>Marginal</t>
  </si>
  <si>
    <t>Significant</t>
  </si>
  <si>
    <t>Critical</t>
  </si>
  <si>
    <t>Catastrophic</t>
  </si>
  <si>
    <t>Priority</t>
  </si>
  <si>
    <t>Marketing</t>
  </si>
  <si>
    <t>Date Open</t>
  </si>
  <si>
    <t xml:space="preserve">Process </t>
  </si>
  <si>
    <t>Conflicts in project teams</t>
  </si>
  <si>
    <t>Risk of Programming</t>
  </si>
  <si>
    <t>Some developer has lack of experiences in coding</t>
  </si>
  <si>
    <t>Team members has conflict with each other</t>
  </si>
  <si>
    <t>The user infaces of programs that are too difficult for use</t>
  </si>
  <si>
    <t>Difficulity in apply the software development process</t>
  </si>
  <si>
    <t>Training about coding and develop class for team members</t>
  </si>
  <si>
    <t>Communication channel need to improve and enhancement. Make condition for people in order to participate in the entertainment activities.</t>
  </si>
  <si>
    <t>Modify the process for appropriate of team and assign roles and responsibilities</t>
  </si>
  <si>
    <t>Team members disagree with others on work during project implementation</t>
  </si>
  <si>
    <t>Analysis requirement</t>
  </si>
  <si>
    <t>Requirement Engineer Lack of ability in analysis requirement</t>
  </si>
  <si>
    <t>Requirement Engineer  must be document and detail analysis them. Apply some method to analysis</t>
  </si>
  <si>
    <t xml:space="preserve"> Schedule</t>
  </si>
  <si>
    <t>Usability</t>
  </si>
  <si>
    <t>Need to make the surveys in order to collect the requirement about user interface</t>
  </si>
  <si>
    <t>Process</t>
  </si>
  <si>
    <t xml:space="preserve">Team members need to train about the process that will be applied, monitor and control all phase during the project </t>
  </si>
  <si>
    <t>Code intergration</t>
  </si>
  <si>
    <t>Process is applied that is not really appropriate.</t>
  </si>
  <si>
    <t>Employee Turnover</t>
  </si>
  <si>
    <t>All work are performed by staff need to manage. It must be document in order to ensure that word still be continue when have a turn over staff. Increased collaboration and information sharing on the team.</t>
  </si>
  <si>
    <t>Difficulity in module intergration with each other.</t>
  </si>
  <si>
    <t>Insufficient resources</t>
  </si>
  <si>
    <t xml:space="preserve">Lack of effective  project
management skill  </t>
  </si>
  <si>
    <t xml:space="preserve">Project Manager does not  skill about planning
 and monitor the project </t>
  </si>
  <si>
    <t>person who assigned in PM must have
 experience and  may be train in order to manage the project</t>
  </si>
  <si>
    <t>Resources that support does not insufficent in order to develop the project</t>
  </si>
  <si>
    <t>Resource planning need to perform early in the project. It need to analysis detail and ensure resource are available</t>
  </si>
  <si>
    <t>Additional human resources in order to ensure that work must be continue. However, person who assign must be have ability solve the problem.</t>
  </si>
  <si>
    <t>a meeting quickly to find the problem and give a modify for process. Progress must be  made faster</t>
  </si>
  <si>
    <t>Developers should be work together 
in order to synchronize and intergrate
 it better</t>
  </si>
  <si>
    <t>Improve work environment and encourage team member comunicatie with each others.</t>
  </si>
  <si>
    <t>Apply continus intergration system to manage code intergration. Set up an effective SCM(software configuration management) early in project.</t>
  </si>
  <si>
    <t>Thanh Giang and HIT Team Members</t>
  </si>
  <si>
    <t>Mitigation: Re-allocate resources and time for the rest phase to in time for releasing the product. 
Or add resoures in the rest time to release the product in time</t>
  </si>
  <si>
    <t>Risk Statement</t>
  </si>
  <si>
    <t>R01</t>
  </si>
  <si>
    <t>Cannot build a product of the size specified in the time allocated</t>
  </si>
  <si>
    <t>R02</t>
  </si>
  <si>
    <t>Time for training resource is not enough</t>
  </si>
  <si>
    <t>R03</t>
  </si>
  <si>
    <t>Perform the task more difficult than originally estimated</t>
  </si>
  <si>
    <t>R04</t>
  </si>
  <si>
    <t>Allocation of time and human resource in the schedule is not reasonable</t>
  </si>
  <si>
    <t>R05</t>
  </si>
  <si>
    <t>R06</t>
  </si>
  <si>
    <t>R07</t>
  </si>
  <si>
    <t>R08</t>
  </si>
  <si>
    <t>R09</t>
  </si>
  <si>
    <t>Integration with other systems of users fail</t>
  </si>
  <si>
    <t>R10</t>
  </si>
  <si>
    <t>Technical development is difficult to apply</t>
  </si>
  <si>
    <t>R11</t>
  </si>
  <si>
    <t>Development tools do not work as expected</t>
  </si>
  <si>
    <t>R12</t>
  </si>
  <si>
    <t>R13</t>
  </si>
  <si>
    <t>Lack of equipment to support  development process</t>
  </si>
  <si>
    <t>R14</t>
  </si>
  <si>
    <t>Install system in customer 's hardware fail</t>
  </si>
  <si>
    <t>R15</t>
  </si>
  <si>
    <t xml:space="preserve">Team members are not afford required to development product </t>
  </si>
  <si>
    <t>R16</t>
  </si>
  <si>
    <t>R17</t>
  </si>
  <si>
    <t>R18</t>
  </si>
  <si>
    <t>Performance of team members is reduced</t>
  </si>
  <si>
    <t>R19</t>
  </si>
  <si>
    <t>The product does not meet what customers need</t>
  </si>
  <si>
    <t>R20</t>
  </si>
  <si>
    <t xml:space="preserve">The release product appear influence error </t>
  </si>
  <si>
    <t>R21</t>
  </si>
  <si>
    <t>Quality of release product is not as expected</t>
  </si>
  <si>
    <t>R22</t>
  </si>
  <si>
    <t>Not managing change effective.</t>
  </si>
  <si>
    <t>R23</t>
  </si>
  <si>
    <t>Those tools using in SRM project may not use effectivelly</t>
  </si>
  <si>
    <t>R24</t>
  </si>
  <si>
    <t>These are many formal documents deliverables hard to develop and manage</t>
  </si>
  <si>
    <t>Members can be leave work that is performed at the  middle of the project</t>
  </si>
  <si>
    <t>R25</t>
  </si>
  <si>
    <t>R26</t>
  </si>
  <si>
    <t>R27</t>
  </si>
  <si>
    <t>R28</t>
  </si>
  <si>
    <t>R29</t>
  </si>
  <si>
    <t>20/5/2012</t>
  </si>
  <si>
    <t>Thanh Giang</t>
  </si>
  <si>
    <t xml:space="preserve">Mitigation: </t>
  </si>
  <si>
    <t>Estimation shoul be planed early in the project by using earn value tool. It include estimate the schedule and its relevant.
Re-allocate resources and time for the rest phase to in time for releasing the product. 
Or add resoures in the rest time to release the product in time</t>
  </si>
  <si>
    <t xml:space="preserve">Theare are some major bugs in the released product </t>
  </si>
  <si>
    <t>Team members are not enough required ability to development product</t>
  </si>
  <si>
    <t xml:space="preserve">Mitigation: negotiate with customer
</t>
  </si>
  <si>
    <t>Mitigation: negotiate with customer to fix that bugs
Prevention: Integration and test phase should be  done carefully</t>
  </si>
  <si>
    <t>Mitigation:  have awards or punishment in team to motivate team morale, set trainning meetings to improve ability of weak team members
Prevention: Set up rules of team as soon as</t>
  </si>
  <si>
    <t>Prevention: Built a process to manage document
- Unique number for each document 
- Assign person who responsibility to collect and manage document 
- Release document after artifact as SRS, SDS, etc.</t>
  </si>
  <si>
    <t xml:space="preserve">Mitigation: set up quickly training courses to improve ability of weak team members
</t>
  </si>
  <si>
    <t xml:space="preserve">Mitigation: Modify the design of product 
</t>
  </si>
  <si>
    <t>Schedule risks</t>
  </si>
  <si>
    <t>Critial</t>
  </si>
  <si>
    <t>Motivation</t>
  </si>
  <si>
    <t>Product</t>
  </si>
  <si>
    <t>Members</t>
  </si>
  <si>
    <t>Document</t>
  </si>
  <si>
    <t>Skills</t>
  </si>
  <si>
    <t>Integration</t>
  </si>
  <si>
    <t xml:space="preserve">Communication </t>
  </si>
  <si>
    <t>Conflict with other Project</t>
  </si>
  <si>
    <t>Other Project</t>
  </si>
  <si>
    <t>Have an overview for both projects then assign task and schedule fixly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</si>
</sst>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d&quot;, &quot;yy"/>
    <numFmt numFmtId="165" formatCode="ddd&quot;, &quot;mmm\ dd&quot;, &quot;yy"/>
    <numFmt numFmtId="166" formatCode="mm/dd/yy;@"/>
  </numFmts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6"/>
      <color indexed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4"/>
      <color theme="5" tint="0.7999816888943144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Probability"/>
    </font>
    <font>
      <b/>
      <sz val="28"/>
      <color indexed="8"/>
      <name val="Arial"/>
      <family val="2"/>
    </font>
    <font>
      <b/>
      <sz val="11"/>
      <name val="Arial"/>
      <family val="2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17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9" fontId="8" fillId="0" borderId="0" applyFill="0" applyBorder="0" applyAlignment="0" applyProtection="0"/>
    <xf numFmtId="0" fontId="2" fillId="0" borderId="0"/>
    <xf numFmtId="0" fontId="2" fillId="0" borderId="0"/>
    <xf numFmtId="0" fontId="3" fillId="2" borderId="1" applyNumberFormat="0" applyProtection="0">
      <alignment horizontal="left" vertical="center" wrapText="1"/>
    </xf>
    <xf numFmtId="0" fontId="3" fillId="3" borderId="1" applyNumberFormat="0" applyProtection="0">
      <alignment horizontal="left" vertical="center" wrapText="1"/>
    </xf>
    <xf numFmtId="0" fontId="3" fillId="4" borderId="1" applyNumberFormat="0" applyProtection="0">
      <alignment horizontal="left" vertical="center" wrapText="1"/>
    </xf>
    <xf numFmtId="0" fontId="9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</cellStyleXfs>
  <cellXfs count="14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49" fontId="6" fillId="0" borderId="0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166" fontId="0" fillId="0" borderId="0" xfId="0" applyNumberFormat="1" applyFont="1" applyBorder="1" applyAlignment="1">
      <alignment vertical="center" wrapText="1"/>
    </xf>
    <xf numFmtId="9" fontId="0" fillId="0" borderId="0" xfId="1" applyFont="1" applyFill="1" applyBorder="1" applyAlignment="1" applyProtection="1">
      <alignment vertical="center" wrapText="1"/>
    </xf>
    <xf numFmtId="0" fontId="0" fillId="0" borderId="0" xfId="0" applyFont="1" applyFill="1" applyBorder="1" applyAlignment="1">
      <alignment vertical="center" wrapText="1"/>
    </xf>
    <xf numFmtId="164" fontId="0" fillId="0" borderId="0" xfId="0" applyNumberFormat="1" applyFont="1" applyBorder="1" applyAlignment="1">
      <alignment vertical="center"/>
    </xf>
    <xf numFmtId="0" fontId="0" fillId="9" borderId="0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8" borderId="8" xfId="7" applyFont="1" applyFill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1" fillId="8" borderId="8" xfId="0" applyFont="1" applyFill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2" fillId="8" borderId="23" xfId="7" applyFont="1" applyFill="1" applyBorder="1" applyAlignment="1">
      <alignment vertical="top" wrapText="1"/>
    </xf>
    <xf numFmtId="0" fontId="12" fillId="8" borderId="24" xfId="7" applyFont="1" applyFill="1" applyBorder="1" applyAlignment="1">
      <alignment vertical="top" wrapText="1"/>
    </xf>
    <xf numFmtId="0" fontId="12" fillId="0" borderId="24" xfId="0" applyFont="1" applyBorder="1"/>
    <xf numFmtId="0" fontId="12" fillId="0" borderId="24" xfId="0" applyNumberFormat="1" applyFont="1" applyFill="1" applyBorder="1" applyAlignment="1">
      <alignment vertical="top" wrapText="1"/>
    </xf>
    <xf numFmtId="0" fontId="12" fillId="0" borderId="25" xfId="0" applyFont="1" applyBorder="1" applyAlignment="1">
      <alignment vertical="center" wrapText="1"/>
    </xf>
    <xf numFmtId="0" fontId="12" fillId="0" borderId="24" xfId="0" applyFont="1" applyBorder="1" applyAlignment="1">
      <alignment vertical="center"/>
    </xf>
    <xf numFmtId="0" fontId="12" fillId="0" borderId="24" xfId="0" applyFont="1" applyBorder="1" applyAlignment="1">
      <alignment vertical="center" wrapText="1"/>
    </xf>
    <xf numFmtId="0" fontId="12" fillId="8" borderId="24" xfId="0" applyFont="1" applyFill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2" fillId="8" borderId="17" xfId="7" applyFont="1" applyFill="1" applyBorder="1" applyAlignment="1">
      <alignment vertical="top" wrapText="1"/>
    </xf>
    <xf numFmtId="0" fontId="13" fillId="13" borderId="21" xfId="7" applyFont="1" applyFill="1" applyBorder="1" applyAlignment="1">
      <alignment horizontal="center" vertical="center" wrapText="1"/>
    </xf>
    <xf numFmtId="0" fontId="13" fillId="13" borderId="19" xfId="7" applyFont="1" applyFill="1" applyBorder="1" applyAlignment="1">
      <alignment horizontal="center" vertical="center" wrapText="1"/>
    </xf>
    <xf numFmtId="0" fontId="13" fillId="13" borderId="22" xfId="7" applyFont="1" applyFill="1" applyBorder="1" applyAlignment="1">
      <alignment horizontal="center" vertical="center" wrapText="1"/>
    </xf>
    <xf numFmtId="0" fontId="13" fillId="13" borderId="20" xfId="7" applyFont="1" applyFill="1" applyBorder="1" applyAlignment="1">
      <alignment horizontal="center" vertical="center" wrapText="1"/>
    </xf>
    <xf numFmtId="0" fontId="14" fillId="5" borderId="1" xfId="0" applyFont="1" applyFill="1" applyBorder="1"/>
    <xf numFmtId="0" fontId="12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/>
    <xf numFmtId="0" fontId="12" fillId="0" borderId="0" xfId="0" applyFont="1"/>
    <xf numFmtId="0" fontId="14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top" wrapText="1"/>
    </xf>
    <xf numFmtId="0" fontId="15" fillId="0" borderId="6" xfId="3" applyFont="1" applyFill="1" applyBorder="1" applyAlignment="1">
      <alignment vertical="top" wrapText="1"/>
    </xf>
    <xf numFmtId="0" fontId="15" fillId="0" borderId="5" xfId="3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2" fillId="0" borderId="6" xfId="0" applyFont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5" fillId="0" borderId="7" xfId="3" applyFont="1" applyFill="1" applyBorder="1" applyAlignment="1">
      <alignment vertical="top" wrapText="1"/>
    </xf>
    <xf numFmtId="0" fontId="12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5" fillId="0" borderId="0" xfId="3" applyFont="1" applyFill="1" applyBorder="1" applyAlignment="1">
      <alignment wrapText="1"/>
    </xf>
    <xf numFmtId="0" fontId="16" fillId="5" borderId="1" xfId="3" applyFont="1" applyFill="1" applyBorder="1" applyAlignment="1">
      <alignment horizontal="center"/>
    </xf>
    <xf numFmtId="0" fontId="12" fillId="0" borderId="0" xfId="0" applyFont="1" applyBorder="1"/>
    <xf numFmtId="9" fontId="15" fillId="0" borderId="0" xfId="3" applyNumberFormat="1" applyFont="1" applyFill="1" applyBorder="1" applyAlignment="1">
      <alignment wrapText="1"/>
    </xf>
    <xf numFmtId="0" fontId="12" fillId="0" borderId="5" xfId="0" applyFont="1" applyBorder="1" applyAlignment="1">
      <alignment horizontal="center"/>
    </xf>
    <xf numFmtId="9" fontId="17" fillId="0" borderId="5" xfId="3" applyNumberFormat="1" applyFont="1" applyFill="1" applyBorder="1" applyAlignment="1">
      <alignment wrapText="1"/>
    </xf>
    <xf numFmtId="0" fontId="15" fillId="0" borderId="5" xfId="3" applyFont="1" applyFill="1" applyBorder="1" applyAlignment="1">
      <alignment wrapText="1"/>
    </xf>
    <xf numFmtId="0" fontId="12" fillId="0" borderId="6" xfId="0" applyFont="1" applyBorder="1" applyAlignment="1">
      <alignment horizontal="center"/>
    </xf>
    <xf numFmtId="9" fontId="17" fillId="0" borderId="6" xfId="3" applyNumberFormat="1" applyFont="1" applyFill="1" applyBorder="1" applyAlignment="1">
      <alignment wrapText="1"/>
    </xf>
    <xf numFmtId="0" fontId="15" fillId="0" borderId="6" xfId="3" applyFont="1" applyFill="1" applyBorder="1" applyAlignment="1">
      <alignment wrapText="1"/>
    </xf>
    <xf numFmtId="0" fontId="12" fillId="0" borderId="7" xfId="0" applyFont="1" applyBorder="1" applyAlignment="1">
      <alignment horizontal="center"/>
    </xf>
    <xf numFmtId="9" fontId="17" fillId="0" borderId="7" xfId="3" applyNumberFormat="1" applyFont="1" applyFill="1" applyBorder="1" applyAlignment="1">
      <alignment wrapText="1"/>
    </xf>
    <xf numFmtId="0" fontId="15" fillId="0" borderId="7" xfId="3" applyFont="1" applyFill="1" applyBorder="1" applyAlignment="1">
      <alignment wrapText="1"/>
    </xf>
    <xf numFmtId="0" fontId="16" fillId="5" borderId="1" xfId="2" applyFont="1" applyFill="1" applyBorder="1" applyAlignment="1">
      <alignment horizontal="center"/>
    </xf>
    <xf numFmtId="0" fontId="15" fillId="0" borderId="5" xfId="2" applyFont="1" applyFill="1" applyBorder="1" applyAlignment="1">
      <alignment wrapText="1"/>
    </xf>
    <xf numFmtId="0" fontId="12" fillId="0" borderId="2" xfId="0" applyFont="1" applyBorder="1"/>
    <xf numFmtId="0" fontId="15" fillId="0" borderId="6" xfId="2" applyFont="1" applyFill="1" applyBorder="1" applyAlignment="1">
      <alignment wrapText="1"/>
    </xf>
    <xf numFmtId="0" fontId="15" fillId="0" borderId="7" xfId="2" applyFont="1" applyFill="1" applyBorder="1" applyAlignment="1">
      <alignment wrapText="1"/>
    </xf>
    <xf numFmtId="0" fontId="16" fillId="5" borderId="1" xfId="2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9" fontId="15" fillId="0" borderId="5" xfId="3" applyNumberFormat="1" applyFont="1" applyFill="1" applyBorder="1" applyAlignment="1">
      <alignment horizontal="center" wrapText="1"/>
    </xf>
    <xf numFmtId="0" fontId="12" fillId="0" borderId="5" xfId="0" applyFont="1" applyFill="1" applyBorder="1" applyAlignment="1">
      <alignment vertical="center"/>
    </xf>
    <xf numFmtId="9" fontId="15" fillId="0" borderId="6" xfId="3" applyNumberFormat="1" applyFont="1" applyFill="1" applyBorder="1" applyAlignment="1">
      <alignment horizontal="center" wrapText="1"/>
    </xf>
    <xf numFmtId="0" fontId="12" fillId="0" borderId="6" xfId="0" applyFont="1" applyFill="1" applyBorder="1" applyAlignment="1">
      <alignment vertical="center"/>
    </xf>
    <xf numFmtId="0" fontId="12" fillId="0" borderId="6" xfId="0" applyFont="1" applyBorder="1"/>
    <xf numFmtId="9" fontId="15" fillId="0" borderId="7" xfId="3" applyNumberFormat="1" applyFont="1" applyFill="1" applyBorder="1" applyAlignment="1">
      <alignment horizontal="center" wrapText="1"/>
    </xf>
    <xf numFmtId="0" fontId="12" fillId="0" borderId="7" xfId="0" applyFont="1" applyBorder="1"/>
    <xf numFmtId="49" fontId="18" fillId="0" borderId="0" xfId="0" applyNumberFormat="1" applyFont="1" applyBorder="1" applyAlignment="1">
      <alignment horizontal="center" vertical="top"/>
    </xf>
    <xf numFmtId="0" fontId="11" fillId="8" borderId="8" xfId="7" applyFont="1" applyFill="1" applyBorder="1" applyAlignment="1">
      <alignment horizontal="left" vertical="top" wrapText="1"/>
    </xf>
    <xf numFmtId="0" fontId="11" fillId="8" borderId="8" xfId="8" applyFont="1" applyFill="1" applyBorder="1" applyAlignment="1">
      <alignment vertical="center" wrapText="1"/>
    </xf>
    <xf numFmtId="9" fontId="11" fillId="8" borderId="8" xfId="7" applyNumberFormat="1" applyFont="1" applyFill="1" applyBorder="1" applyAlignment="1">
      <alignment horizontal="center" vertical="center" wrapText="1"/>
    </xf>
    <xf numFmtId="0" fontId="11" fillId="8" borderId="8" xfId="9" applyFont="1" applyFill="1" applyBorder="1" applyAlignment="1">
      <alignment vertical="top" wrapText="1"/>
    </xf>
    <xf numFmtId="0" fontId="11" fillId="0" borderId="8" xfId="0" applyFont="1" applyBorder="1" applyAlignment="1">
      <alignment horizontal="left" vertical="center" wrapText="1"/>
    </xf>
    <xf numFmtId="0" fontId="19" fillId="5" borderId="1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166" fontId="11" fillId="0" borderId="1" xfId="0" applyNumberFormat="1" applyFont="1" applyBorder="1" applyAlignment="1">
      <alignment vertical="center" wrapText="1"/>
    </xf>
    <xf numFmtId="9" fontId="11" fillId="0" borderId="1" xfId="1" applyFont="1" applyFill="1" applyBorder="1" applyAlignment="1" applyProtection="1">
      <alignment vertical="center" wrapText="1"/>
    </xf>
    <xf numFmtId="0" fontId="11" fillId="7" borderId="1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vertical="center"/>
    </xf>
    <xf numFmtId="9" fontId="11" fillId="0" borderId="13" xfId="1" applyFont="1" applyFill="1" applyBorder="1" applyAlignment="1" applyProtection="1">
      <alignment vertical="center" wrapText="1"/>
    </xf>
    <xf numFmtId="0" fontId="11" fillId="7" borderId="13" xfId="0" applyFont="1" applyFill="1" applyBorder="1" applyAlignment="1">
      <alignment vertical="center" wrapText="1"/>
    </xf>
    <xf numFmtId="164" fontId="11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9" fontId="11" fillId="0" borderId="8" xfId="1" applyFont="1" applyFill="1" applyBorder="1" applyAlignment="1" applyProtection="1">
      <alignment vertical="center" wrapText="1"/>
    </xf>
    <xf numFmtId="0" fontId="11" fillId="7" borderId="8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wrapText="1"/>
    </xf>
    <xf numFmtId="0" fontId="11" fillId="0" borderId="14" xfId="0" applyFont="1" applyBorder="1" applyAlignment="1">
      <alignment vertical="center"/>
    </xf>
    <xf numFmtId="164" fontId="11" fillId="0" borderId="14" xfId="0" applyNumberFormat="1" applyFont="1" applyBorder="1" applyAlignment="1">
      <alignment vertical="center"/>
    </xf>
    <xf numFmtId="0" fontId="11" fillId="0" borderId="8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166" fontId="11" fillId="0" borderId="8" xfId="0" applyNumberFormat="1" applyFont="1" applyBorder="1" applyAlignment="1">
      <alignment vertical="center" wrapText="1"/>
    </xf>
    <xf numFmtId="0" fontId="11" fillId="0" borderId="13" xfId="0" applyFont="1" applyBorder="1" applyAlignment="1">
      <alignment horizontal="left" vertical="center" wrapText="1"/>
    </xf>
    <xf numFmtId="166" fontId="11" fillId="0" borderId="13" xfId="0" applyNumberFormat="1" applyFont="1" applyBorder="1" applyAlignment="1">
      <alignment vertical="center" wrapText="1"/>
    </xf>
    <xf numFmtId="164" fontId="11" fillId="0" borderId="13" xfId="0" applyNumberFormat="1" applyFont="1" applyBorder="1" applyAlignment="1">
      <alignment vertical="center"/>
    </xf>
    <xf numFmtId="0" fontId="11" fillId="8" borderId="13" xfId="0" applyFont="1" applyFill="1" applyBorder="1" applyAlignment="1">
      <alignment vertical="center" wrapText="1"/>
    </xf>
    <xf numFmtId="0" fontId="11" fillId="8" borderId="14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wrapText="1"/>
    </xf>
    <xf numFmtId="0" fontId="11" fillId="9" borderId="8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164" fontId="11" fillId="0" borderId="0" xfId="0" applyNumberFormat="1" applyFont="1" applyBorder="1" applyAlignment="1">
      <alignment vertical="center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166" fontId="11" fillId="0" borderId="0" xfId="0" applyNumberFormat="1" applyFont="1" applyBorder="1" applyAlignment="1">
      <alignment vertical="center" wrapText="1"/>
    </xf>
    <xf numFmtId="9" fontId="11" fillId="0" borderId="0" xfId="1" applyFont="1" applyFill="1" applyBorder="1" applyAlignment="1" applyProtection="1">
      <alignment vertical="center" wrapText="1"/>
    </xf>
    <xf numFmtId="0" fontId="11" fillId="9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2" fillId="8" borderId="28" xfId="7" applyFont="1" applyFill="1" applyBorder="1" applyAlignment="1">
      <alignment vertical="top" wrapText="1"/>
    </xf>
    <xf numFmtId="0" fontId="12" fillId="8" borderId="26" xfId="0" applyFont="1" applyFill="1" applyBorder="1" applyAlignment="1">
      <alignment vertical="center" wrapText="1"/>
    </xf>
    <xf numFmtId="0" fontId="12" fillId="8" borderId="15" xfId="7" applyFont="1" applyFill="1" applyBorder="1" applyAlignment="1">
      <alignment vertical="top" wrapText="1"/>
    </xf>
    <xf numFmtId="0" fontId="12" fillId="0" borderId="16" xfId="0" applyNumberFormat="1" applyFont="1" applyFill="1" applyBorder="1" applyAlignment="1">
      <alignment vertical="top" wrapText="1"/>
    </xf>
    <xf numFmtId="0" fontId="12" fillId="0" borderId="18" xfId="0" applyFont="1" applyFill="1" applyBorder="1" applyAlignment="1">
      <alignment vertical="center" wrapText="1"/>
    </xf>
    <xf numFmtId="0" fontId="11" fillId="8" borderId="14" xfId="7" applyFont="1" applyFill="1" applyBorder="1" applyAlignment="1">
      <alignment horizontal="left" vertical="top" wrapText="1"/>
    </xf>
    <xf numFmtId="166" fontId="11" fillId="0" borderId="14" xfId="0" applyNumberFormat="1" applyFont="1" applyBorder="1" applyAlignment="1">
      <alignment vertical="center" wrapText="1"/>
    </xf>
    <xf numFmtId="0" fontId="11" fillId="8" borderId="14" xfId="7" applyFont="1" applyFill="1" applyBorder="1" applyAlignment="1">
      <alignment vertical="top" wrapText="1"/>
    </xf>
    <xf numFmtId="0" fontId="11" fillId="8" borderId="14" xfId="8" applyFont="1" applyFill="1" applyBorder="1" applyAlignment="1">
      <alignment vertical="center" wrapText="1"/>
    </xf>
    <xf numFmtId="9" fontId="11" fillId="8" borderId="14" xfId="7" applyNumberFormat="1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vertical="center" wrapText="1"/>
    </xf>
    <xf numFmtId="0" fontId="11" fillId="8" borderId="14" xfId="9" applyFont="1" applyFill="1" applyBorder="1" applyAlignment="1">
      <alignment vertical="top" wrapText="1"/>
    </xf>
  </cellXfs>
  <cellStyles count="10">
    <cellStyle name="20% - Accent2 2" xfId="8"/>
    <cellStyle name="Accent3 2" xfId="9"/>
    <cellStyle name="Done" xfId="6"/>
    <cellStyle name="Neutral 2" xfId="7"/>
    <cellStyle name="Normal" xfId="0" builtinId="0"/>
    <cellStyle name="Normal_Risk List" xfId="2"/>
    <cellStyle name="Normal_Risk Status" xfId="3"/>
    <cellStyle name="On-going" xfId="4"/>
    <cellStyle name="On-Hold" xfId="5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DCFF"/>
      <rgbColor rgb="00800000"/>
      <rgbColor rgb="0000AE00"/>
      <rgbColor rgb="00000080"/>
      <rgbColor rgb="005C852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E6E64C"/>
      <rgbColor rgb="0099CCFF"/>
      <rgbColor rgb="00FF99CC"/>
      <rgbColor rgb="00CC99FF"/>
      <rgbColor rgb="00FFCC99"/>
      <rgbColor rgb="003366FF"/>
      <rgbColor rgb="0000CCCC"/>
      <rgbColor rgb="00CCCC00"/>
      <rgbColor rgb="00FFCC0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%20folder\SMA\Team%20Assignment%2310\K15T2-Team21-Team%20Assignment10\K15T2-Team%2021-Risk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Glossary"/>
      <sheetName val="Risk List"/>
      <sheetName val="Top 10 risk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3"/>
  <sheetViews>
    <sheetView showGridLines="0" zoomScale="90" zoomScaleNormal="90" workbookViewId="0">
      <selection activeCell="F10" sqref="F10"/>
    </sheetView>
  </sheetViews>
  <sheetFormatPr defaultColWidth="9" defaultRowHeight="12.75"/>
  <cols>
    <col min="1" max="1" width="2.28515625" customWidth="1"/>
    <col min="2" max="2" width="8.28515625" bestFit="1" customWidth="1"/>
    <col min="3" max="3" width="26.28515625" customWidth="1"/>
    <col min="4" max="4" width="43.85546875" customWidth="1"/>
    <col min="5" max="5" width="18" customWidth="1"/>
    <col min="6" max="6" width="7.5703125" customWidth="1"/>
    <col min="7" max="7" width="22" customWidth="1"/>
    <col min="8" max="8" width="7.5703125" customWidth="1"/>
    <col min="9" max="9" width="23.140625" customWidth="1"/>
    <col min="10" max="10" width="4.7109375" customWidth="1"/>
    <col min="11" max="11" width="3.7109375" customWidth="1"/>
    <col min="12" max="12" width="20.42578125" customWidth="1"/>
  </cols>
  <sheetData>
    <row r="2" spans="2:5" ht="23.25">
      <c r="B2" s="19" t="s">
        <v>37</v>
      </c>
      <c r="C2" s="19"/>
      <c r="D2" s="19"/>
    </row>
    <row r="3" spans="2:5" ht="20.25">
      <c r="C3" s="6"/>
      <c r="D3" s="6"/>
    </row>
    <row r="4" spans="2:5" ht="15.75">
      <c r="B4" s="46"/>
      <c r="C4" s="42" t="s">
        <v>21</v>
      </c>
      <c r="D4" s="42" t="s">
        <v>22</v>
      </c>
      <c r="E4" s="46"/>
    </row>
    <row r="5" spans="2:5" ht="15">
      <c r="B5" s="46"/>
      <c r="C5" s="43" t="s">
        <v>38</v>
      </c>
      <c r="D5" s="44" t="s">
        <v>39</v>
      </c>
      <c r="E5" s="46"/>
    </row>
    <row r="6" spans="2:5" ht="15">
      <c r="B6" s="46"/>
      <c r="C6" s="43" t="s">
        <v>40</v>
      </c>
      <c r="D6" s="44" t="s">
        <v>8</v>
      </c>
      <c r="E6" s="46"/>
    </row>
    <row r="7" spans="2:5" ht="15">
      <c r="B7" s="46"/>
      <c r="C7" s="43" t="s">
        <v>41</v>
      </c>
      <c r="D7" s="44" t="s">
        <v>42</v>
      </c>
      <c r="E7" s="46"/>
    </row>
    <row r="8" spans="2:5" ht="15">
      <c r="B8" s="46"/>
      <c r="C8" s="43" t="s">
        <v>43</v>
      </c>
      <c r="D8" s="44" t="s">
        <v>44</v>
      </c>
      <c r="E8" s="46"/>
    </row>
    <row r="9" spans="2:5" ht="15">
      <c r="B9" s="46"/>
      <c r="C9" s="43" t="s">
        <v>45</v>
      </c>
      <c r="D9" s="44" t="s">
        <v>46</v>
      </c>
      <c r="E9" s="46"/>
    </row>
    <row r="10" spans="2:5" ht="15">
      <c r="B10" s="46"/>
      <c r="C10" s="43" t="s">
        <v>47</v>
      </c>
      <c r="D10" s="44" t="s">
        <v>48</v>
      </c>
      <c r="E10" s="46"/>
    </row>
    <row r="11" spans="2:5" ht="15">
      <c r="B11" s="46"/>
      <c r="C11" s="45"/>
      <c r="D11" s="44" t="s">
        <v>49</v>
      </c>
      <c r="E11" s="46"/>
    </row>
    <row r="12" spans="2:5" ht="15">
      <c r="B12" s="46"/>
      <c r="C12" s="45"/>
      <c r="D12" s="44" t="s">
        <v>50</v>
      </c>
      <c r="E12" s="46"/>
    </row>
    <row r="13" spans="2:5" ht="15">
      <c r="B13" s="46"/>
      <c r="C13" s="45"/>
      <c r="D13" s="44" t="s">
        <v>51</v>
      </c>
      <c r="E13" s="46"/>
    </row>
    <row r="14" spans="2:5" ht="15">
      <c r="B14" s="46"/>
      <c r="C14" s="45"/>
      <c r="D14" s="44" t="s">
        <v>52</v>
      </c>
      <c r="E14" s="46"/>
    </row>
    <row r="15" spans="2:5" ht="15">
      <c r="B15" s="46"/>
      <c r="C15" s="45"/>
      <c r="D15" s="44" t="s">
        <v>53</v>
      </c>
      <c r="E15" s="46"/>
    </row>
    <row r="16" spans="2:5" ht="15">
      <c r="B16" s="46"/>
      <c r="C16" s="45"/>
      <c r="D16" s="44" t="s">
        <v>54</v>
      </c>
      <c r="E16" s="46"/>
    </row>
    <row r="17" spans="1:8" ht="15">
      <c r="B17" s="46"/>
      <c r="C17" s="45"/>
      <c r="D17" s="44" t="s">
        <v>35</v>
      </c>
      <c r="E17" s="46"/>
    </row>
    <row r="18" spans="1:8" ht="15">
      <c r="B18" s="46"/>
      <c r="C18" s="45"/>
      <c r="D18" s="44" t="s">
        <v>34</v>
      </c>
      <c r="E18" s="46"/>
    </row>
    <row r="19" spans="1:8" ht="15">
      <c r="B19" s="46"/>
      <c r="C19" s="45"/>
      <c r="D19" s="44" t="s">
        <v>88</v>
      </c>
      <c r="E19" s="46"/>
    </row>
    <row r="20" spans="1:8" ht="15">
      <c r="B20" s="46"/>
      <c r="C20" s="45"/>
      <c r="D20" s="44" t="s">
        <v>55</v>
      </c>
      <c r="E20" s="46"/>
    </row>
    <row r="21" spans="1:8" ht="15">
      <c r="A21" s="46"/>
      <c r="B21" s="46"/>
      <c r="C21" s="46"/>
      <c r="D21" s="46"/>
      <c r="E21" s="46"/>
      <c r="F21" s="46"/>
      <c r="G21" s="46"/>
      <c r="H21" s="46"/>
    </row>
    <row r="22" spans="1:8" ht="15.75">
      <c r="A22" s="46"/>
      <c r="B22" s="47" t="s">
        <v>4</v>
      </c>
      <c r="C22" s="47" t="s">
        <v>56</v>
      </c>
      <c r="D22" s="47" t="s">
        <v>0</v>
      </c>
      <c r="E22" s="46"/>
      <c r="F22" s="48"/>
      <c r="G22" s="48"/>
      <c r="H22" s="48"/>
    </row>
    <row r="23" spans="1:8" ht="30">
      <c r="A23" s="46"/>
      <c r="B23" s="49" t="s">
        <v>6</v>
      </c>
      <c r="C23" s="50" t="s">
        <v>36</v>
      </c>
      <c r="D23" s="51" t="s">
        <v>57</v>
      </c>
      <c r="E23" s="46"/>
      <c r="F23" s="52"/>
      <c r="G23" s="52"/>
      <c r="H23" s="52"/>
    </row>
    <row r="24" spans="1:8" ht="30">
      <c r="A24" s="46"/>
      <c r="B24" s="53" t="s">
        <v>58</v>
      </c>
      <c r="C24" s="50" t="s">
        <v>59</v>
      </c>
      <c r="D24" s="50" t="s">
        <v>60</v>
      </c>
      <c r="E24" s="46"/>
      <c r="F24" s="52"/>
      <c r="G24" s="52"/>
      <c r="H24" s="52"/>
    </row>
    <row r="25" spans="1:8" ht="15">
      <c r="A25" s="46"/>
      <c r="B25" s="53" t="s">
        <v>7</v>
      </c>
      <c r="C25" s="50" t="s">
        <v>61</v>
      </c>
      <c r="D25" s="50" t="s">
        <v>62</v>
      </c>
      <c r="E25" s="46"/>
      <c r="F25" s="52"/>
      <c r="G25" s="52"/>
      <c r="H25" s="52"/>
    </row>
    <row r="26" spans="1:8" ht="30">
      <c r="A26" s="46"/>
      <c r="B26" s="54" t="s">
        <v>63</v>
      </c>
      <c r="C26" s="50" t="s">
        <v>64</v>
      </c>
      <c r="D26" s="50" t="s">
        <v>65</v>
      </c>
      <c r="E26" s="46"/>
      <c r="F26" s="46"/>
      <c r="G26" s="46"/>
      <c r="H26" s="46"/>
    </row>
    <row r="27" spans="1:8" ht="30">
      <c r="A27" s="46"/>
      <c r="B27" s="54" t="s">
        <v>66</v>
      </c>
      <c r="C27" s="50" t="s">
        <v>67</v>
      </c>
      <c r="D27" s="50" t="s">
        <v>68</v>
      </c>
      <c r="E27" s="46"/>
      <c r="F27" s="46"/>
      <c r="G27" s="46"/>
      <c r="H27" s="46"/>
    </row>
    <row r="28" spans="1:8" ht="30">
      <c r="A28" s="46"/>
      <c r="B28" s="54" t="s">
        <v>69</v>
      </c>
      <c r="C28" s="50" t="s">
        <v>70</v>
      </c>
      <c r="D28" s="50" t="s">
        <v>71</v>
      </c>
      <c r="E28" s="46"/>
      <c r="F28" s="46"/>
      <c r="G28" s="46"/>
      <c r="H28" s="46"/>
    </row>
    <row r="29" spans="1:8" ht="15">
      <c r="A29" s="46"/>
      <c r="B29" s="55" t="s">
        <v>5</v>
      </c>
      <c r="C29" s="56" t="s">
        <v>72</v>
      </c>
      <c r="D29" s="56" t="s">
        <v>73</v>
      </c>
      <c r="E29" s="46"/>
      <c r="F29" s="46"/>
      <c r="G29" s="46"/>
      <c r="H29" s="46"/>
    </row>
    <row r="30" spans="1:8" ht="15">
      <c r="A30" s="46"/>
      <c r="B30" s="46"/>
      <c r="C30" s="57"/>
      <c r="D30" s="58"/>
      <c r="E30" s="59"/>
      <c r="F30" s="59"/>
      <c r="G30" s="46"/>
      <c r="H30" s="46"/>
    </row>
    <row r="31" spans="1:8" ht="15">
      <c r="A31" s="46"/>
      <c r="B31" s="46"/>
      <c r="C31" s="46"/>
      <c r="D31" s="46"/>
      <c r="E31" s="59"/>
      <c r="F31" s="46"/>
      <c r="G31" s="46"/>
      <c r="H31" s="46"/>
    </row>
    <row r="32" spans="1:8" ht="15.75">
      <c r="A32" s="46"/>
      <c r="B32" s="60" t="s">
        <v>9</v>
      </c>
      <c r="C32" s="60" t="s">
        <v>24</v>
      </c>
      <c r="D32" s="60" t="s">
        <v>74</v>
      </c>
      <c r="E32" s="61"/>
      <c r="F32" s="62"/>
      <c r="G32" s="59"/>
      <c r="H32" s="46"/>
    </row>
    <row r="33" spans="1:8" ht="15">
      <c r="A33" s="46"/>
      <c r="B33" s="63">
        <v>1</v>
      </c>
      <c r="C33" s="64">
        <v>0.1</v>
      </c>
      <c r="D33" s="65" t="s">
        <v>75</v>
      </c>
      <c r="E33" s="61"/>
      <c r="F33" s="62"/>
      <c r="G33" s="59"/>
      <c r="H33" s="46"/>
    </row>
    <row r="34" spans="1:8" ht="15">
      <c r="A34" s="46"/>
      <c r="B34" s="66">
        <v>2</v>
      </c>
      <c r="C34" s="67">
        <v>0.30000000000000004</v>
      </c>
      <c r="D34" s="68" t="s">
        <v>76</v>
      </c>
      <c r="E34" s="61"/>
      <c r="F34" s="62"/>
      <c r="G34" s="59"/>
      <c r="H34" s="46"/>
    </row>
    <row r="35" spans="1:8" ht="15">
      <c r="A35" s="46"/>
      <c r="B35" s="66">
        <v>3</v>
      </c>
      <c r="C35" s="67">
        <v>0.5</v>
      </c>
      <c r="D35" s="68" t="s">
        <v>77</v>
      </c>
      <c r="E35" s="61"/>
      <c r="F35" s="62"/>
      <c r="G35" s="59"/>
      <c r="H35" s="46"/>
    </row>
    <row r="36" spans="1:8" ht="15">
      <c r="A36" s="46"/>
      <c r="B36" s="66">
        <v>4</v>
      </c>
      <c r="C36" s="67">
        <v>0.7</v>
      </c>
      <c r="D36" s="68" t="s">
        <v>78</v>
      </c>
      <c r="E36" s="61"/>
      <c r="F36" s="62"/>
      <c r="G36" s="59"/>
      <c r="H36" s="46"/>
    </row>
    <row r="37" spans="1:8" ht="15">
      <c r="A37" s="46"/>
      <c r="B37" s="69">
        <v>5</v>
      </c>
      <c r="C37" s="70">
        <v>0.9</v>
      </c>
      <c r="D37" s="71" t="s">
        <v>79</v>
      </c>
      <c r="E37" s="61"/>
      <c r="F37" s="62"/>
      <c r="G37" s="59"/>
      <c r="H37" s="46"/>
    </row>
    <row r="38" spans="1:8" ht="15">
      <c r="A38" s="46"/>
      <c r="B38" s="61"/>
      <c r="C38" s="62"/>
      <c r="D38" s="59"/>
      <c r="E38" s="61"/>
      <c r="F38" s="62"/>
      <c r="G38" s="59"/>
      <c r="H38" s="46"/>
    </row>
    <row r="39" spans="1:8" ht="15">
      <c r="A39" s="46"/>
      <c r="B39" s="46"/>
      <c r="C39" s="46"/>
      <c r="D39" s="46"/>
      <c r="E39" s="61"/>
      <c r="F39" s="62"/>
      <c r="G39" s="59"/>
      <c r="H39" s="46"/>
    </row>
    <row r="40" spans="1:8" ht="15.75">
      <c r="A40" s="46"/>
      <c r="B40" s="46"/>
      <c r="C40" s="72" t="s">
        <v>80</v>
      </c>
      <c r="D40" s="72" t="s">
        <v>10</v>
      </c>
      <c r="E40" s="46"/>
      <c r="F40" s="46"/>
      <c r="G40" s="46"/>
      <c r="H40" s="46"/>
    </row>
    <row r="41" spans="1:8" ht="15">
      <c r="A41" s="46"/>
      <c r="B41" s="46"/>
      <c r="C41" s="73" t="s">
        <v>81</v>
      </c>
      <c r="D41" s="74">
        <v>0</v>
      </c>
      <c r="E41" s="46"/>
      <c r="F41" s="46"/>
      <c r="G41" s="46"/>
      <c r="H41" s="46"/>
    </row>
    <row r="42" spans="1:8" ht="15">
      <c r="A42" s="46"/>
      <c r="B42" s="46"/>
      <c r="C42" s="75" t="s">
        <v>82</v>
      </c>
      <c r="D42" s="74">
        <v>1</v>
      </c>
      <c r="E42" s="46"/>
      <c r="F42" s="46"/>
      <c r="G42" s="46"/>
      <c r="H42" s="46"/>
    </row>
    <row r="43" spans="1:8" ht="15">
      <c r="A43" s="46"/>
      <c r="B43" s="46"/>
      <c r="C43" s="75" t="s">
        <v>83</v>
      </c>
      <c r="D43" s="74">
        <v>2</v>
      </c>
      <c r="E43" s="46"/>
      <c r="F43" s="46"/>
      <c r="G43" s="46"/>
      <c r="H43" s="46"/>
    </row>
    <row r="44" spans="1:8" ht="15">
      <c r="A44" s="46"/>
      <c r="B44" s="46"/>
      <c r="C44" s="75" t="s">
        <v>84</v>
      </c>
      <c r="D44" s="74">
        <v>3</v>
      </c>
      <c r="E44" s="46"/>
      <c r="F44" s="46"/>
      <c r="G44" s="46"/>
      <c r="H44" s="46"/>
    </row>
    <row r="45" spans="1:8" ht="15">
      <c r="A45" s="46"/>
      <c r="B45" s="46"/>
      <c r="C45" s="75" t="s">
        <v>85</v>
      </c>
      <c r="D45" s="74">
        <v>4</v>
      </c>
      <c r="E45" s="46"/>
      <c r="F45" s="46"/>
      <c r="G45" s="46"/>
      <c r="H45" s="46"/>
    </row>
    <row r="46" spans="1:8" ht="15">
      <c r="A46" s="46"/>
      <c r="B46" s="46"/>
      <c r="C46" s="76" t="s">
        <v>86</v>
      </c>
      <c r="D46" s="74">
        <v>5</v>
      </c>
      <c r="E46" s="46"/>
      <c r="F46" s="46"/>
      <c r="G46" s="46"/>
      <c r="H46" s="46"/>
    </row>
    <row r="47" spans="1:8" ht="15">
      <c r="A47" s="46"/>
      <c r="B47" s="46"/>
      <c r="C47" s="46"/>
      <c r="D47" s="46"/>
      <c r="E47" s="46"/>
      <c r="F47" s="46"/>
      <c r="G47" s="46"/>
      <c r="H47" s="46"/>
    </row>
    <row r="48" spans="1:8" ht="15">
      <c r="A48" s="46"/>
      <c r="B48" s="46"/>
      <c r="C48" s="46"/>
      <c r="D48" s="46"/>
      <c r="E48" s="46"/>
      <c r="F48" s="46"/>
      <c r="G48" s="46"/>
      <c r="H48" s="46"/>
    </row>
    <row r="49" spans="1:8" ht="12.95" customHeight="1">
      <c r="A49" s="46"/>
      <c r="B49" s="46"/>
      <c r="C49" s="77" t="s">
        <v>24</v>
      </c>
      <c r="D49" s="78" t="s">
        <v>80</v>
      </c>
      <c r="E49" s="78"/>
      <c r="F49" s="78"/>
      <c r="G49" s="78"/>
      <c r="H49" s="78"/>
    </row>
    <row r="50" spans="1:8" ht="15.75">
      <c r="A50" s="46"/>
      <c r="B50" s="46"/>
      <c r="C50" s="77"/>
      <c r="D50" s="79">
        <v>1</v>
      </c>
      <c r="E50" s="79">
        <v>2</v>
      </c>
      <c r="F50" s="79">
        <v>3</v>
      </c>
      <c r="G50" s="79">
        <v>4</v>
      </c>
      <c r="H50" s="79">
        <v>5</v>
      </c>
    </row>
    <row r="51" spans="1:8" ht="15">
      <c r="A51" s="46"/>
      <c r="B51" s="46"/>
      <c r="C51" s="80">
        <v>0.1</v>
      </c>
      <c r="D51" s="81" t="s">
        <v>13</v>
      </c>
      <c r="E51" s="81" t="s">
        <v>13</v>
      </c>
      <c r="F51" s="81" t="s">
        <v>13</v>
      </c>
      <c r="G51" s="81" t="s">
        <v>13</v>
      </c>
      <c r="H51" s="81" t="s">
        <v>13</v>
      </c>
    </row>
    <row r="52" spans="1:8" ht="15">
      <c r="A52" s="46"/>
      <c r="B52" s="46"/>
      <c r="C52" s="82">
        <v>0.30000000000000004</v>
      </c>
      <c r="D52" s="83" t="s">
        <v>13</v>
      </c>
      <c r="E52" s="83" t="s">
        <v>13</v>
      </c>
      <c r="F52" s="84" t="s">
        <v>12</v>
      </c>
      <c r="G52" s="84" t="s">
        <v>12</v>
      </c>
      <c r="H52" s="84" t="s">
        <v>12</v>
      </c>
    </row>
    <row r="53" spans="1:8" ht="15">
      <c r="A53" s="46"/>
      <c r="B53" s="46"/>
      <c r="C53" s="82">
        <v>0.5</v>
      </c>
      <c r="D53" s="83" t="s">
        <v>13</v>
      </c>
      <c r="E53" s="84" t="s">
        <v>12</v>
      </c>
      <c r="F53" s="84" t="s">
        <v>12</v>
      </c>
      <c r="G53" s="84" t="s">
        <v>12</v>
      </c>
      <c r="H53" s="84" t="s">
        <v>11</v>
      </c>
    </row>
    <row r="54" spans="1:8" ht="15">
      <c r="A54" s="46"/>
      <c r="B54" s="46"/>
      <c r="C54" s="82">
        <v>0.7</v>
      </c>
      <c r="D54" s="83" t="s">
        <v>13</v>
      </c>
      <c r="E54" s="84" t="s">
        <v>12</v>
      </c>
      <c r="F54" s="84" t="s">
        <v>12</v>
      </c>
      <c r="G54" s="84" t="s">
        <v>11</v>
      </c>
      <c r="H54" s="84" t="s">
        <v>11</v>
      </c>
    </row>
    <row r="55" spans="1:8" ht="15">
      <c r="A55" s="46"/>
      <c r="B55" s="46"/>
      <c r="C55" s="85">
        <v>0.9</v>
      </c>
      <c r="D55" s="86" t="s">
        <v>12</v>
      </c>
      <c r="E55" s="86" t="s">
        <v>12</v>
      </c>
      <c r="F55" s="86" t="s">
        <v>11</v>
      </c>
      <c r="G55" s="86" t="s">
        <v>11</v>
      </c>
      <c r="H55" s="86" t="s">
        <v>11</v>
      </c>
    </row>
    <row r="56" spans="1:8" ht="15">
      <c r="A56" s="46"/>
      <c r="B56" s="46"/>
      <c r="C56" s="46"/>
      <c r="D56" s="46"/>
      <c r="E56" s="46"/>
      <c r="F56" s="46"/>
      <c r="G56" s="46"/>
      <c r="H56" s="46"/>
    </row>
    <row r="57" spans="1:8" ht="15">
      <c r="A57" s="46"/>
      <c r="B57" s="46"/>
      <c r="C57" s="46"/>
      <c r="D57" s="46"/>
      <c r="E57" s="46"/>
      <c r="F57" s="46"/>
      <c r="G57" s="46"/>
      <c r="H57" s="46"/>
    </row>
    <row r="58" spans="1:8" ht="15">
      <c r="A58" s="46"/>
      <c r="B58" s="46"/>
      <c r="C58" s="46"/>
      <c r="D58" s="46"/>
      <c r="E58" s="46"/>
      <c r="F58" s="46"/>
      <c r="G58" s="46"/>
      <c r="H58" s="46"/>
    </row>
    <row r="59" spans="1:8" ht="15">
      <c r="A59" s="46"/>
      <c r="B59" s="46"/>
      <c r="C59" s="46"/>
      <c r="D59" s="46"/>
      <c r="E59" s="46"/>
      <c r="F59" s="46"/>
      <c r="G59" s="46"/>
      <c r="H59" s="46"/>
    </row>
    <row r="60" spans="1:8" ht="15">
      <c r="A60" s="46"/>
      <c r="B60" s="46"/>
      <c r="C60" s="46"/>
      <c r="D60" s="46"/>
      <c r="E60" s="46"/>
      <c r="F60" s="46"/>
      <c r="G60" s="46"/>
      <c r="H60" s="46"/>
    </row>
    <row r="61" spans="1:8" ht="15">
      <c r="A61" s="46"/>
      <c r="B61" s="46"/>
      <c r="C61" s="46"/>
      <c r="D61" s="46"/>
      <c r="E61" s="46"/>
      <c r="F61" s="46"/>
      <c r="G61" s="46"/>
      <c r="H61" s="46"/>
    </row>
    <row r="62" spans="1:8" ht="15">
      <c r="A62" s="46"/>
      <c r="B62" s="46"/>
      <c r="C62" s="46"/>
      <c r="D62" s="46"/>
      <c r="E62" s="46"/>
      <c r="F62" s="46"/>
      <c r="G62" s="46"/>
      <c r="H62" s="46"/>
    </row>
    <row r="63" spans="1:8" ht="15">
      <c r="A63" s="46"/>
      <c r="B63" s="46"/>
      <c r="C63" s="46"/>
      <c r="D63" s="46"/>
      <c r="E63" s="46"/>
      <c r="F63" s="46"/>
      <c r="G63" s="46"/>
      <c r="H63" s="46"/>
    </row>
  </sheetData>
  <mergeCells count="3">
    <mergeCell ref="B2:D2"/>
    <mergeCell ref="C49:C50"/>
    <mergeCell ref="D49:H49"/>
  </mergeCells>
  <pageMargins left="0.74791666666666667" right="0.74791666666666667" top="0.98402777777777772" bottom="0.98402777777777772" header="0.51180555555555551" footer="0.5"/>
  <pageSetup firstPageNumber="0" fitToHeight="0" orientation="portrait" horizontalDpi="300" verticalDpi="300"/>
  <headerFooter alignWithMargins="0">
    <oddFooter>&amp;LRisk Glossary&amp;RPage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opLeftCell="A27" zoomScale="85" zoomScaleNormal="85" workbookViewId="0">
      <selection activeCell="C32" sqref="C32"/>
    </sheetView>
  </sheetViews>
  <sheetFormatPr defaultRowHeight="12.75"/>
  <cols>
    <col min="1" max="1" width="6.140625" customWidth="1"/>
    <col min="2" max="2" width="10.5703125" bestFit="1" customWidth="1"/>
    <col min="3" max="3" width="85.7109375" bestFit="1" customWidth="1"/>
  </cols>
  <sheetData>
    <row r="1" spans="2:3" ht="21.75" customHeight="1" thickBot="1"/>
    <row r="2" spans="2:3">
      <c r="B2" s="38" t="s">
        <v>15</v>
      </c>
      <c r="C2" s="39" t="s">
        <v>127</v>
      </c>
    </row>
    <row r="3" spans="2:3" ht="13.5" thickBot="1">
      <c r="B3" s="40"/>
      <c r="C3" s="41"/>
    </row>
    <row r="4" spans="2:3" ht="15">
      <c r="B4" s="137" t="s">
        <v>128</v>
      </c>
      <c r="C4" s="138" t="s">
        <v>129</v>
      </c>
    </row>
    <row r="5" spans="2:3" ht="15">
      <c r="B5" s="27" t="s">
        <v>130</v>
      </c>
      <c r="C5" s="28" t="s">
        <v>131</v>
      </c>
    </row>
    <row r="6" spans="2:3" ht="15">
      <c r="B6" s="27" t="s">
        <v>132</v>
      </c>
      <c r="C6" s="28" t="s">
        <v>133</v>
      </c>
    </row>
    <row r="7" spans="2:3" ht="15">
      <c r="B7" s="27" t="s">
        <v>134</v>
      </c>
      <c r="C7" s="28" t="s">
        <v>135</v>
      </c>
    </row>
    <row r="8" spans="2:3" ht="15">
      <c r="B8" s="27" t="s">
        <v>136</v>
      </c>
      <c r="C8" s="29" t="s">
        <v>141</v>
      </c>
    </row>
    <row r="9" spans="2:3" ht="15">
      <c r="B9" s="27" t="s">
        <v>137</v>
      </c>
      <c r="C9" s="29" t="s">
        <v>143</v>
      </c>
    </row>
    <row r="10" spans="2:3" ht="15">
      <c r="B10" s="27" t="s">
        <v>138</v>
      </c>
      <c r="C10" s="29" t="s">
        <v>145</v>
      </c>
    </row>
    <row r="11" spans="2:3" ht="15">
      <c r="B11" s="27" t="s">
        <v>139</v>
      </c>
      <c r="C11" s="29" t="s">
        <v>148</v>
      </c>
    </row>
    <row r="12" spans="2:3" ht="15">
      <c r="B12" s="27" t="s">
        <v>140</v>
      </c>
      <c r="C12" s="29" t="s">
        <v>150</v>
      </c>
    </row>
    <row r="13" spans="2:3" ht="15">
      <c r="B13" s="27" t="s">
        <v>142</v>
      </c>
      <c r="C13" s="29" t="s">
        <v>152</v>
      </c>
    </row>
    <row r="14" spans="2:3" ht="15">
      <c r="B14" s="27" t="s">
        <v>144</v>
      </c>
      <c r="C14" s="29" t="s">
        <v>156</v>
      </c>
    </row>
    <row r="15" spans="2:3" ht="15">
      <c r="B15" s="27" t="s">
        <v>146</v>
      </c>
      <c r="C15" s="29" t="s">
        <v>158</v>
      </c>
    </row>
    <row r="16" spans="2:3" ht="15">
      <c r="B16" s="27" t="s">
        <v>147</v>
      </c>
      <c r="C16" s="29" t="s">
        <v>160</v>
      </c>
    </row>
    <row r="17" spans="2:3" ht="15">
      <c r="B17" s="27" t="s">
        <v>149</v>
      </c>
      <c r="C17" s="29" t="s">
        <v>162</v>
      </c>
    </row>
    <row r="18" spans="2:3" ht="15">
      <c r="B18" s="27" t="s">
        <v>151</v>
      </c>
      <c r="C18" s="30" t="s">
        <v>164</v>
      </c>
    </row>
    <row r="19" spans="2:3" ht="15">
      <c r="B19" s="27" t="s">
        <v>153</v>
      </c>
      <c r="C19" s="30" t="s">
        <v>166</v>
      </c>
    </row>
    <row r="20" spans="2:3" ht="15">
      <c r="B20" s="27" t="s">
        <v>154</v>
      </c>
      <c r="C20" s="30" t="s">
        <v>168</v>
      </c>
    </row>
    <row r="21" spans="2:3" ht="15">
      <c r="B21" s="27" t="s">
        <v>155</v>
      </c>
      <c r="C21" s="31" t="s">
        <v>169</v>
      </c>
    </row>
    <row r="22" spans="2:3" ht="15">
      <c r="B22" s="27" t="s">
        <v>157</v>
      </c>
      <c r="C22" s="31" t="s">
        <v>110</v>
      </c>
    </row>
    <row r="23" spans="2:3" ht="15">
      <c r="B23" s="27" t="s">
        <v>159</v>
      </c>
      <c r="C23" s="32" t="s">
        <v>113</v>
      </c>
    </row>
    <row r="24" spans="2:3" ht="15">
      <c r="B24" s="27" t="s">
        <v>161</v>
      </c>
      <c r="C24" s="33" t="s">
        <v>118</v>
      </c>
    </row>
    <row r="25" spans="2:3" ht="15">
      <c r="B25" s="27" t="s">
        <v>163</v>
      </c>
      <c r="C25" s="34" t="s">
        <v>93</v>
      </c>
    </row>
    <row r="26" spans="2:3" ht="30">
      <c r="B26" s="27" t="s">
        <v>165</v>
      </c>
      <c r="C26" s="35" t="s">
        <v>116</v>
      </c>
    </row>
    <row r="27" spans="2:3" ht="15">
      <c r="B27" s="27" t="s">
        <v>167</v>
      </c>
      <c r="C27" s="33" t="s">
        <v>100</v>
      </c>
    </row>
    <row r="28" spans="2:3" ht="15">
      <c r="B28" s="27" t="s">
        <v>170</v>
      </c>
      <c r="C28" s="31" t="s">
        <v>102</v>
      </c>
    </row>
    <row r="29" spans="2:3" ht="15">
      <c r="B29" s="27" t="s">
        <v>171</v>
      </c>
      <c r="C29" s="33" t="s">
        <v>96</v>
      </c>
    </row>
    <row r="30" spans="2:3" ht="15">
      <c r="B30" s="27" t="s">
        <v>172</v>
      </c>
      <c r="C30" s="36" t="s">
        <v>95</v>
      </c>
    </row>
    <row r="31" spans="2:3" ht="15">
      <c r="B31" s="135" t="s">
        <v>173</v>
      </c>
      <c r="C31" s="136" t="s">
        <v>94</v>
      </c>
    </row>
    <row r="32" spans="2:3" ht="15.75" thickBot="1">
      <c r="B32" s="37" t="s">
        <v>174</v>
      </c>
      <c r="C32" s="139" t="s">
        <v>196</v>
      </c>
    </row>
  </sheetData>
  <mergeCells count="2">
    <mergeCell ref="B2:B3"/>
    <mergeCell ref="C2:C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159"/>
  <sheetViews>
    <sheetView showGridLines="0" tabSelected="1" topLeftCell="F1" zoomScale="85" zoomScaleNormal="85" workbookViewId="0">
      <selection activeCell="AA31" sqref="AA31"/>
    </sheetView>
  </sheetViews>
  <sheetFormatPr defaultColWidth="9" defaultRowHeight="12.75"/>
  <cols>
    <col min="1" max="1" width="14.28515625" customWidth="1"/>
    <col min="2" max="2" width="23.140625" customWidth="1"/>
    <col min="3" max="3" width="41.85546875" customWidth="1"/>
    <col min="4" max="4" width="14.28515625" customWidth="1"/>
    <col min="5" max="5" width="19.42578125" customWidth="1"/>
    <col min="6" max="6" width="18.140625" customWidth="1"/>
    <col min="7" max="7" width="16.5703125" customWidth="1"/>
    <col min="8" max="8" width="22" customWidth="1"/>
    <col min="9" max="10" width="12" customWidth="1"/>
    <col min="11" max="11" width="12.5703125" bestFit="1" customWidth="1"/>
    <col min="12" max="12" width="12.85546875" bestFit="1" customWidth="1"/>
    <col min="13" max="13" width="10.28515625" customWidth="1"/>
    <col min="14" max="14" width="8" customWidth="1"/>
    <col min="15" max="16" width="9.5703125" customWidth="1"/>
    <col min="17" max="17" width="16.85546875" customWidth="1"/>
    <col min="18" max="18" width="37.7109375" customWidth="1"/>
    <col min="19" max="19" width="32.28515625" customWidth="1"/>
    <col min="20" max="20" width="12.42578125" customWidth="1"/>
    <col min="21" max="21" width="26.5703125" bestFit="1" customWidth="1"/>
    <col min="22" max="22" width="15.140625" customWidth="1"/>
    <col min="23" max="23" width="14.140625" customWidth="1"/>
  </cols>
  <sheetData>
    <row r="2" spans="1:29" ht="35.25">
      <c r="A2" s="87" t="s">
        <v>2</v>
      </c>
      <c r="B2" s="87"/>
      <c r="C2" s="87"/>
      <c r="D2" s="87"/>
      <c r="E2" s="87"/>
      <c r="F2" s="87"/>
      <c r="G2" s="87"/>
      <c r="H2" s="87"/>
    </row>
    <row r="3" spans="1:29" s="1" customFormat="1">
      <c r="A3" s="4"/>
      <c r="B3" s="4"/>
      <c r="C3" s="4"/>
      <c r="D3" s="4"/>
      <c r="E3" s="4"/>
      <c r="F3" s="4"/>
      <c r="G3" s="4"/>
      <c r="H3" s="4"/>
    </row>
    <row r="4" spans="1:29" s="2" customFormat="1">
      <c r="A4" s="3" t="s">
        <v>89</v>
      </c>
      <c r="B4" s="8">
        <v>41189</v>
      </c>
    </row>
    <row r="5" spans="1:29" s="2" customFormat="1" ht="13.5" thickBot="1">
      <c r="A5" s="3" t="s">
        <v>3</v>
      </c>
      <c r="B5" s="7" t="s">
        <v>125</v>
      </c>
    </row>
    <row r="6" spans="1:29" ht="13.5" thickBot="1">
      <c r="I6" s="16" t="s">
        <v>14</v>
      </c>
      <c r="J6" s="17"/>
      <c r="K6" s="17"/>
      <c r="L6" s="17"/>
      <c r="M6" s="17"/>
      <c r="N6" s="17"/>
      <c r="O6" s="17"/>
      <c r="P6" s="18"/>
    </row>
    <row r="7" spans="1:29" s="5" customFormat="1" ht="25.5" customHeight="1">
      <c r="A7" s="93" t="s">
        <v>15</v>
      </c>
      <c r="B7" s="93" t="s">
        <v>16</v>
      </c>
      <c r="C7" s="93" t="s">
        <v>17</v>
      </c>
      <c r="D7" s="93" t="s">
        <v>18</v>
      </c>
      <c r="E7" s="93" t="s">
        <v>19</v>
      </c>
      <c r="F7" s="93" t="s">
        <v>20</v>
      </c>
      <c r="G7" s="93" t="s">
        <v>21</v>
      </c>
      <c r="H7" s="93" t="s">
        <v>22</v>
      </c>
      <c r="I7" s="94" t="s">
        <v>23</v>
      </c>
      <c r="J7" s="94"/>
      <c r="K7" s="94"/>
      <c r="L7" s="94"/>
      <c r="M7" s="95" t="s">
        <v>24</v>
      </c>
      <c r="N7" s="95" t="s">
        <v>25</v>
      </c>
      <c r="O7" s="95" t="s">
        <v>26</v>
      </c>
      <c r="P7" s="96" t="s">
        <v>87</v>
      </c>
      <c r="Q7" s="93" t="s">
        <v>4</v>
      </c>
      <c r="R7" s="93" t="s">
        <v>27</v>
      </c>
      <c r="S7" s="93" t="s">
        <v>28</v>
      </c>
      <c r="T7" s="93" t="s">
        <v>29</v>
      </c>
      <c r="U7" s="93" t="s">
        <v>30</v>
      </c>
      <c r="V7" s="93" t="s">
        <v>31</v>
      </c>
      <c r="W7" s="93" t="s">
        <v>32</v>
      </c>
      <c r="X7" s="97"/>
      <c r="Y7" s="97"/>
      <c r="Z7" s="97"/>
      <c r="AA7" s="97"/>
      <c r="AB7" s="97"/>
      <c r="AC7" s="97"/>
    </row>
    <row r="8" spans="1:29" s="5" customFormat="1" ht="26.25" customHeight="1">
      <c r="A8" s="93"/>
      <c r="B8" s="93"/>
      <c r="C8" s="93"/>
      <c r="D8" s="93"/>
      <c r="E8" s="93"/>
      <c r="F8" s="93"/>
      <c r="G8" s="93"/>
      <c r="H8" s="93"/>
      <c r="I8" s="98" t="s">
        <v>33</v>
      </c>
      <c r="J8" s="98" t="s">
        <v>34</v>
      </c>
      <c r="K8" s="98" t="s">
        <v>35</v>
      </c>
      <c r="L8" s="99" t="s">
        <v>1</v>
      </c>
      <c r="M8" s="95"/>
      <c r="N8" s="95"/>
      <c r="O8" s="95"/>
      <c r="P8" s="95"/>
      <c r="Q8" s="95"/>
      <c r="R8" s="95"/>
      <c r="S8" s="95"/>
      <c r="T8" s="93"/>
      <c r="U8" s="93"/>
      <c r="V8" s="93"/>
      <c r="W8" s="93"/>
      <c r="X8" s="97"/>
      <c r="Y8" s="97"/>
      <c r="Z8" s="97"/>
      <c r="AA8" s="97"/>
      <c r="AB8" s="97"/>
      <c r="AC8" s="97"/>
    </row>
    <row r="9" spans="1:29" s="2" customFormat="1" ht="85.5">
      <c r="A9" s="100" t="s">
        <v>155</v>
      </c>
      <c r="B9" s="21" t="s">
        <v>111</v>
      </c>
      <c r="C9" s="21" t="s">
        <v>169</v>
      </c>
      <c r="D9" s="101" t="s">
        <v>175</v>
      </c>
      <c r="E9" s="101"/>
      <c r="F9" s="101"/>
      <c r="G9" s="21" t="s">
        <v>40</v>
      </c>
      <c r="H9" s="21" t="s">
        <v>53</v>
      </c>
      <c r="I9" s="21" t="s">
        <v>83</v>
      </c>
      <c r="J9" s="21" t="s">
        <v>84</v>
      </c>
      <c r="K9" s="21" t="s">
        <v>85</v>
      </c>
      <c r="L9" s="21" t="s">
        <v>85</v>
      </c>
      <c r="M9" s="102">
        <v>0.7</v>
      </c>
      <c r="N9" s="103" t="str">
        <f>IF(AVERAGE(VLOOKUP(I9,'Risk Glossary'!$C$41:$D$46,2,0), VLOOKUP(J9,'Risk Glossary'!$C$41:$D$46,2,0), VLOOKUP(K9,'Risk Glossary'!$C$41:$D$46,2,0), VLOOKUP(L9,'Risk Glossary'!$C$41:$D$46,2,0))&gt;0,VLOOKUP(M9,Probability,MATCH(MAX(VLOOKUP(I9,'Risk Glossary'!$C$41:$D$46,2,0), VLOOKUP(J9,'Risk Glossary'!$C$41:$D$46,2,0), VLOOKUP(K9,'Risk Glossary'!$C$41:$D$46,2,0), VLOOKUP(L9,'Risk Glossary'!$C$41:$D$46,2,0)),'Risk Glossary'!$D$50:$H$50,FALSE)+1),"")</f>
        <v>High</v>
      </c>
      <c r="O9" s="103">
        <f>AVERAGE(VLOOKUP(I9,'Risk Glossary'!$C$41:$D$46,2,0), VLOOKUP(J9,'Risk Glossary'!$C$41:$D$46,2,0), VLOOKUP(K9,'Risk Glossary'!$C$41:$D$46,2,0), VLOOKUP(L9,'Risk Glossary'!$C$41:$D$46,2,0))*M9</f>
        <v>2.2749999999999999</v>
      </c>
      <c r="P9" s="89" t="s">
        <v>11</v>
      </c>
      <c r="Q9" s="21" t="s">
        <v>61</v>
      </c>
      <c r="R9" s="21" t="s">
        <v>112</v>
      </c>
      <c r="S9" s="21" t="s">
        <v>120</v>
      </c>
      <c r="T9" s="100" t="s">
        <v>176</v>
      </c>
      <c r="U9" s="100"/>
      <c r="V9" s="100"/>
      <c r="W9" s="104"/>
      <c r="X9" s="105"/>
      <c r="Y9" s="105"/>
      <c r="Z9" s="105"/>
      <c r="AA9" s="105"/>
      <c r="AB9" s="105"/>
      <c r="AC9" s="105"/>
    </row>
    <row r="10" spans="1:29" s="2" customFormat="1" ht="57">
      <c r="A10" s="100" t="s">
        <v>157</v>
      </c>
      <c r="B10" s="21" t="s">
        <v>90</v>
      </c>
      <c r="C10" s="21" t="s">
        <v>110</v>
      </c>
      <c r="D10" s="101" t="s">
        <v>175</v>
      </c>
      <c r="E10" s="101"/>
      <c r="F10" s="101"/>
      <c r="G10" s="21" t="s">
        <v>41</v>
      </c>
      <c r="H10" s="21" t="s">
        <v>50</v>
      </c>
      <c r="I10" s="21" t="s">
        <v>85</v>
      </c>
      <c r="J10" s="21" t="s">
        <v>85</v>
      </c>
      <c r="K10" s="21" t="s">
        <v>85</v>
      </c>
      <c r="L10" s="21" t="s">
        <v>86</v>
      </c>
      <c r="M10" s="102">
        <v>0.5</v>
      </c>
      <c r="N10" s="103" t="str">
        <f>IF(AVERAGE(VLOOKUP(I10,'Risk Glossary'!$C$41:$D$46,2,0), VLOOKUP(J10,'Risk Glossary'!$C$41:$D$46,2,0), VLOOKUP(K10,'Risk Glossary'!$C$41:$D$46,2,0), VLOOKUP(L10,'Risk Glossary'!$C$41:$D$46,2,0))&gt;0,VLOOKUP(M10,Probability,MATCH(MAX(VLOOKUP(I10,'Risk Glossary'!$C$41:$D$46,2,0), VLOOKUP(J10,'Risk Glossary'!$C$41:$D$46,2,0), VLOOKUP(K10,'Risk Glossary'!$C$41:$D$46,2,0), VLOOKUP(L10,'Risk Glossary'!$C$41:$D$46,2,0)),'Risk Glossary'!$D$50:$H$50,FALSE)+1),"")</f>
        <v>High</v>
      </c>
      <c r="O10" s="103">
        <f>AVERAGE(VLOOKUP(I10,'Risk Glossary'!$C$41:$D$46,2,0), VLOOKUP(J10,'Risk Glossary'!$C$41:$D$46,2,0), VLOOKUP(K10,'Risk Glossary'!$C$41:$D$46,2,0), VLOOKUP(L10,'Risk Glossary'!$C$41:$D$46,2,0))*M10</f>
        <v>2.125</v>
      </c>
      <c r="P10" s="89" t="s">
        <v>11</v>
      </c>
      <c r="Q10" s="21" t="s">
        <v>61</v>
      </c>
      <c r="R10" s="21" t="s">
        <v>99</v>
      </c>
      <c r="S10" s="21" t="s">
        <v>121</v>
      </c>
      <c r="T10" s="100" t="s">
        <v>176</v>
      </c>
      <c r="U10" s="100"/>
      <c r="V10" s="100"/>
      <c r="W10" s="104"/>
      <c r="X10" s="105"/>
      <c r="Y10" s="105"/>
      <c r="Z10" s="105"/>
      <c r="AA10" s="105"/>
      <c r="AB10" s="105"/>
      <c r="AC10" s="105"/>
    </row>
    <row r="11" spans="1:29" s="2" customFormat="1" ht="71.25">
      <c r="A11" s="106" t="s">
        <v>171</v>
      </c>
      <c r="B11" s="22" t="s">
        <v>109</v>
      </c>
      <c r="C11" s="22" t="s">
        <v>113</v>
      </c>
      <c r="D11" s="101" t="s">
        <v>175</v>
      </c>
      <c r="E11" s="101"/>
      <c r="F11" s="101"/>
      <c r="G11" s="26" t="s">
        <v>38</v>
      </c>
      <c r="H11" s="26" t="s">
        <v>44</v>
      </c>
      <c r="I11" s="26" t="s">
        <v>85</v>
      </c>
      <c r="J11" s="26" t="s">
        <v>84</v>
      </c>
      <c r="K11" s="26" t="s">
        <v>85</v>
      </c>
      <c r="L11" s="26" t="s">
        <v>86</v>
      </c>
      <c r="M11" s="107">
        <v>0.5</v>
      </c>
      <c r="N11" s="103" t="str">
        <f>IF(AVERAGE(VLOOKUP(I11,'Risk Glossary'!$C$41:$D$46,2,0), VLOOKUP(J11,'Risk Glossary'!$C$41:$D$46,2,0), VLOOKUP(K11,'Risk Glossary'!$C$41:$D$46,2,0), VLOOKUP(L11,'Risk Glossary'!$C$41:$D$46,2,0))&gt;0,VLOOKUP(M11,Probability,MATCH(MAX(VLOOKUP(I11,'Risk Glossary'!$C$41:$D$46,2,0), VLOOKUP(J11,'Risk Glossary'!$C$41:$D$46,2,0), VLOOKUP(K11,'Risk Glossary'!$C$41:$D$46,2,0), VLOOKUP(L11,'Risk Glossary'!$C$41:$D$46,2,0)),'Risk Glossary'!$D$50:$H$50,FALSE)+1),"")</f>
        <v>High</v>
      </c>
      <c r="O11" s="108">
        <f>AVERAGE(VLOOKUP(I11,'Risk Glossary'!$C$41:$D$46,2,0), VLOOKUP(J11,'Risk Glossary'!$C$41:$D$46,2,0), VLOOKUP(K11,'Risk Glossary'!$C$41:$D$46,2,0), VLOOKUP(L11,'Risk Glossary'!$C$41:$D$46,2,0))*M11</f>
        <v>2</v>
      </c>
      <c r="P11" s="89" t="s">
        <v>11</v>
      </c>
      <c r="Q11" s="26" t="s">
        <v>61</v>
      </c>
      <c r="R11" s="23" t="s">
        <v>124</v>
      </c>
      <c r="S11" s="23" t="s">
        <v>122</v>
      </c>
      <c r="T11" s="100" t="s">
        <v>176</v>
      </c>
      <c r="U11" s="22"/>
      <c r="V11" s="22"/>
      <c r="W11" s="109"/>
      <c r="X11" s="105"/>
      <c r="Y11" s="105"/>
      <c r="Z11" s="105"/>
      <c r="AA11" s="105"/>
      <c r="AB11" s="105"/>
      <c r="AC11" s="105"/>
    </row>
    <row r="12" spans="1:29" s="2" customFormat="1" ht="57">
      <c r="A12" s="22" t="s">
        <v>161</v>
      </c>
      <c r="B12" s="110" t="s">
        <v>114</v>
      </c>
      <c r="C12" s="23" t="s">
        <v>118</v>
      </c>
      <c r="D12" s="101" t="s">
        <v>175</v>
      </c>
      <c r="E12" s="101"/>
      <c r="F12" s="101"/>
      <c r="G12" s="23" t="s">
        <v>40</v>
      </c>
      <c r="H12" s="23" t="s">
        <v>53</v>
      </c>
      <c r="I12" s="23" t="s">
        <v>85</v>
      </c>
      <c r="J12" s="23" t="s">
        <v>85</v>
      </c>
      <c r="K12" s="23" t="s">
        <v>85</v>
      </c>
      <c r="L12" s="23" t="s">
        <v>85</v>
      </c>
      <c r="M12" s="111">
        <v>0.5</v>
      </c>
      <c r="N12" s="112" t="str">
        <f>IF(AVERAGE(VLOOKUP(I12,'Risk Glossary'!$C$41:$D$46,2,0), VLOOKUP(J12,'Risk Glossary'!$C$41:$D$46,2,0), VLOOKUP(K12,'Risk Glossary'!$C$41:$D$46,2,0), VLOOKUP(L12,'Risk Glossary'!$C$41:$D$46,2,0))&gt;0,VLOOKUP(M12,Probability,MATCH(MAX(VLOOKUP(I12,'Risk Glossary'!$C$41:$D$46,2,0), VLOOKUP(J12,'Risk Glossary'!$C$41:$D$46,2,0), VLOOKUP(K12,'Risk Glossary'!$C$41:$D$46,2,0), VLOOKUP(L12,'Risk Glossary'!$C$41:$D$46,2,0)),'Risk Glossary'!$D$50:$H$50,FALSE)+1),"")</f>
        <v>Medium</v>
      </c>
      <c r="O12" s="112">
        <f>AVERAGE(VLOOKUP(I12,'Risk Glossary'!$C$41:$D$46,2,0), VLOOKUP(J12,'Risk Glossary'!$C$41:$D$46,2,0), VLOOKUP(K12,'Risk Glossary'!$C$41:$D$46,2,0), VLOOKUP(L12,'Risk Glossary'!$C$41:$D$46,2,0))*M12</f>
        <v>2</v>
      </c>
      <c r="P12" s="89" t="s">
        <v>12</v>
      </c>
      <c r="Q12" s="23" t="s">
        <v>61</v>
      </c>
      <c r="R12" s="23" t="s">
        <v>119</v>
      </c>
      <c r="S12" s="23"/>
      <c r="T12" s="100" t="s">
        <v>176</v>
      </c>
      <c r="U12" s="22"/>
      <c r="V12" s="22"/>
      <c r="W12" s="109"/>
      <c r="X12" s="105"/>
      <c r="Y12" s="105"/>
      <c r="Z12" s="105"/>
      <c r="AA12" s="105"/>
      <c r="AB12" s="105"/>
      <c r="AC12" s="105"/>
    </row>
    <row r="13" spans="1:29" s="2" customFormat="1" ht="28.5">
      <c r="A13" s="100" t="s">
        <v>163</v>
      </c>
      <c r="B13" s="113" t="s">
        <v>92</v>
      </c>
      <c r="C13" s="24" t="s">
        <v>93</v>
      </c>
      <c r="D13" s="101" t="s">
        <v>175</v>
      </c>
      <c r="E13" s="101"/>
      <c r="F13" s="101"/>
      <c r="G13" s="21" t="s">
        <v>40</v>
      </c>
      <c r="H13" s="21" t="s">
        <v>53</v>
      </c>
      <c r="I13" s="21" t="s">
        <v>81</v>
      </c>
      <c r="J13" s="21" t="s">
        <v>82</v>
      </c>
      <c r="K13" s="21" t="s">
        <v>82</v>
      </c>
      <c r="L13" s="21" t="s">
        <v>82</v>
      </c>
      <c r="M13" s="102">
        <v>0.30000000000000004</v>
      </c>
      <c r="N13" s="103" t="str">
        <f>IF(AVERAGE(VLOOKUP(I13,'Risk Glossary'!$C$41:$D$46,2,0), VLOOKUP(J13,'Risk Glossary'!$C$41:$D$46,2,0), VLOOKUP(K13,'Risk Glossary'!$C$41:$D$46,2,0), VLOOKUP(L13,'Risk Glossary'!$C$41:$D$46,2,0))&gt;0,VLOOKUP(M13,Probability,MATCH(MAX(VLOOKUP(I13,'Risk Glossary'!$C$41:$D$46,2,0), VLOOKUP(J13,'Risk Glossary'!$C$41:$D$46,2,0), VLOOKUP(K13,'Risk Glossary'!$C$41:$D$46,2,0), VLOOKUP(L13,'Risk Glossary'!$C$41:$D$46,2,0)),'Risk Glossary'!$D$50:$H$50,FALSE)+1),"")</f>
        <v>Low</v>
      </c>
      <c r="O13" s="103">
        <f>AVERAGE(VLOOKUP(I13,'Risk Glossary'!$C$41:$D$46,2,0),VLOOKUP(J13,'Risk Glossary'!$C$41:$D$46,2,0),VLOOKUP(K13,'Risk Glossary'!$C$41:$D$46,2))</f>
        <v>2</v>
      </c>
      <c r="P13" s="89" t="s">
        <v>13</v>
      </c>
      <c r="Q13" s="113" t="s">
        <v>61</v>
      </c>
      <c r="R13" s="114" t="s">
        <v>97</v>
      </c>
      <c r="S13" s="21"/>
      <c r="T13" s="100" t="s">
        <v>176</v>
      </c>
      <c r="U13" s="100"/>
      <c r="V13" s="100"/>
      <c r="W13" s="104"/>
      <c r="X13" s="105"/>
      <c r="Y13" s="105"/>
      <c r="Z13" s="105"/>
      <c r="AA13" s="105"/>
      <c r="AB13" s="105"/>
      <c r="AC13" s="105"/>
    </row>
    <row r="14" spans="1:29" s="2" customFormat="1" ht="57">
      <c r="A14" s="100" t="s">
        <v>165</v>
      </c>
      <c r="B14" s="25" t="s">
        <v>115</v>
      </c>
      <c r="C14" s="25" t="s">
        <v>116</v>
      </c>
      <c r="D14" s="101" t="s">
        <v>175</v>
      </c>
      <c r="E14" s="101"/>
      <c r="F14" s="101"/>
      <c r="G14" s="26" t="s">
        <v>40</v>
      </c>
      <c r="H14" s="26" t="s">
        <v>53</v>
      </c>
      <c r="I14" s="26" t="s">
        <v>84</v>
      </c>
      <c r="J14" s="26" t="s">
        <v>85</v>
      </c>
      <c r="K14" s="26" t="s">
        <v>85</v>
      </c>
      <c r="L14" s="26" t="s">
        <v>85</v>
      </c>
      <c r="M14" s="107">
        <v>0.5</v>
      </c>
      <c r="N14" s="108" t="str">
        <f>IF(AVERAGE(VLOOKUP(I14,'Risk Glossary'!$C$41:$D$46,2,0), VLOOKUP(J14,'Risk Glossary'!$C$41:$D$46,2,0), VLOOKUP(K14,'Risk Glossary'!$C$41:$D$46,2,0), VLOOKUP(L14,'Risk Glossary'!$C$41:$D$46,2,0))&gt;0,VLOOKUP(M14,Probability,MATCH(MAX(VLOOKUP(I14,'Risk Glossary'!$C$41:$D$46,2,0), VLOOKUP(J14,'Risk Glossary'!$C$41:$D$46,2,0), VLOOKUP(K14,'Risk Glossary'!$C$41:$D$46,2,0), VLOOKUP(L14,'Risk Glossary'!$C$41:$D$46,2,0)),'Risk Glossary'!$D$50:$H$50,FALSE)+1),"")</f>
        <v>Medium</v>
      </c>
      <c r="O14" s="108">
        <f>AVERAGE(VLOOKUP(I14,'Risk Glossary'!$C$41:$D$46,2,0), VLOOKUP(J14,'Risk Glossary'!$C$41:$D$46,2,0), VLOOKUP(K14,'Risk Glossary'!$C$41:$D$46,2,0), VLOOKUP(L14,'Risk Glossary'!$C$41:$D$46,2,0))*M14</f>
        <v>1.875</v>
      </c>
      <c r="P14" s="89" t="s">
        <v>12</v>
      </c>
      <c r="Q14" s="26" t="s">
        <v>61</v>
      </c>
      <c r="R14" s="25" t="s">
        <v>117</v>
      </c>
      <c r="S14" s="115"/>
      <c r="T14" s="100" t="s">
        <v>176</v>
      </c>
      <c r="U14" s="115"/>
      <c r="V14" s="115"/>
      <c r="W14" s="116"/>
      <c r="X14" s="105"/>
      <c r="Y14" s="105"/>
      <c r="Z14" s="105"/>
      <c r="AA14" s="105"/>
      <c r="AB14" s="105"/>
      <c r="AC14" s="105"/>
    </row>
    <row r="15" spans="1:29" s="2" customFormat="1" ht="42.75">
      <c r="A15" s="100" t="s">
        <v>167</v>
      </c>
      <c r="B15" s="21" t="s">
        <v>91</v>
      </c>
      <c r="C15" s="23" t="s">
        <v>100</v>
      </c>
      <c r="D15" s="101" t="s">
        <v>175</v>
      </c>
      <c r="E15" s="101"/>
      <c r="F15" s="101"/>
      <c r="G15" s="21" t="s">
        <v>38</v>
      </c>
      <c r="H15" s="21" t="s">
        <v>42</v>
      </c>
      <c r="I15" s="21" t="s">
        <v>84</v>
      </c>
      <c r="J15" s="21" t="s">
        <v>84</v>
      </c>
      <c r="K15" s="21" t="s">
        <v>84</v>
      </c>
      <c r="L15" s="21" t="s">
        <v>85</v>
      </c>
      <c r="M15" s="102">
        <v>0.5</v>
      </c>
      <c r="N15" s="103" t="str">
        <f>IF(AVERAGE(VLOOKUP(I15,'Risk Glossary'!$C$41:$D$46,2,0), VLOOKUP(J15,'Risk Glossary'!$C$41:$D$46,2,0), VLOOKUP(K15,'Risk Glossary'!$C$41:$D$46,2,0), VLOOKUP(L15,'Risk Glossary'!$C$41:$D$46,2,0))&gt;0,VLOOKUP(M15,Probability,MATCH(MAX(VLOOKUP(I15,'Risk Glossary'!$C$41:$D$46,2,0), VLOOKUP(J15,'Risk Glossary'!$C$41:$D$46,2,0), VLOOKUP(K15,'Risk Glossary'!$C$41:$D$46,2,0), VLOOKUP(L15,'Risk Glossary'!$C$41:$D$46,2,0)),'Risk Glossary'!$D$50:$H$50,FALSE)+1),"")</f>
        <v>Medium</v>
      </c>
      <c r="O15" s="103">
        <f>AVERAGE(VLOOKUP(I15,'Risk Glossary'!$C$41:$D$46,2,0), VLOOKUP(J15,'Risk Glossary'!$C$41:$D$46,2,0), VLOOKUP(K15,'Risk Glossary'!$C$41:$D$46,2,0), VLOOKUP(L15,'Risk Glossary'!$C$41:$D$46,2,0))*M15</f>
        <v>1.625</v>
      </c>
      <c r="P15" s="89" t="s">
        <v>12</v>
      </c>
      <c r="Q15" s="21" t="s">
        <v>61</v>
      </c>
      <c r="R15" s="117" t="s">
        <v>123</v>
      </c>
      <c r="S15" s="21"/>
      <c r="T15" s="100" t="s">
        <v>176</v>
      </c>
      <c r="U15" s="100"/>
      <c r="V15" s="100"/>
      <c r="W15" s="104"/>
      <c r="X15" s="105"/>
      <c r="Y15" s="105"/>
      <c r="Z15" s="105"/>
      <c r="AA15" s="105"/>
      <c r="AB15" s="105"/>
      <c r="AC15" s="105"/>
    </row>
    <row r="16" spans="1:29" s="2" customFormat="1" ht="128.25">
      <c r="A16" s="100" t="s">
        <v>134</v>
      </c>
      <c r="B16" s="21" t="s">
        <v>104</v>
      </c>
      <c r="C16" s="21" t="s">
        <v>135</v>
      </c>
      <c r="D16" s="101" t="s">
        <v>175</v>
      </c>
      <c r="E16" s="101"/>
      <c r="F16" s="101"/>
      <c r="G16" s="21" t="s">
        <v>43</v>
      </c>
      <c r="H16" s="21" t="s">
        <v>35</v>
      </c>
      <c r="I16" s="21" t="s">
        <v>85</v>
      </c>
      <c r="J16" s="21" t="s">
        <v>85</v>
      </c>
      <c r="K16" s="21" t="s">
        <v>86</v>
      </c>
      <c r="L16" s="21" t="s">
        <v>85</v>
      </c>
      <c r="M16" s="102">
        <v>0.30000000000000004</v>
      </c>
      <c r="N16" s="103" t="str">
        <f>IF(AVERAGE(VLOOKUP(I16,'Risk Glossary'!$C$41:$D$46,2,0), VLOOKUP(J16,'Risk Glossary'!$C$41:$D$46,2,0), VLOOKUP(K16,'Risk Glossary'!$C$41:$D$46,2,0), VLOOKUP(L16,'Risk Glossary'!$C$41:$D$46,2,0))&gt;0,VLOOKUP(M16,Probability,MATCH(MAX(VLOOKUP(I16,'Risk Glossary'!$C$41:$D$46,2,0), VLOOKUP(J16,'Risk Glossary'!$C$41:$D$46,2,0), VLOOKUP(K16,'Risk Glossary'!$C$41:$D$46,2,0), VLOOKUP(L16,'Risk Glossary'!$C$41:$D$46,2,0)),'Risk Glossary'!$D$50:$H$50,FALSE)+1),"")</f>
        <v>Medium</v>
      </c>
      <c r="O16" s="103">
        <f>AVERAGE(VLOOKUP(I16,'Risk Glossary'!$C$41:$D$46,2,0), VLOOKUP(J16,'Risk Glossary'!$C$41:$D$46,2,0), VLOOKUP(K16,'Risk Glossary'!$C$41:$D$46,2,0), VLOOKUP(L16,'Risk Glossary'!$C$41:$D$46,2,0))*M16</f>
        <v>1.2750000000000001</v>
      </c>
      <c r="P16" s="89" t="s">
        <v>12</v>
      </c>
      <c r="Q16" s="21" t="s">
        <v>61</v>
      </c>
      <c r="R16" s="21" t="s">
        <v>178</v>
      </c>
      <c r="S16" s="21" t="s">
        <v>177</v>
      </c>
      <c r="T16" s="100" t="s">
        <v>176</v>
      </c>
      <c r="U16" s="100"/>
      <c r="V16" s="100"/>
      <c r="W16" s="104"/>
      <c r="X16" s="105"/>
      <c r="Y16" s="105"/>
      <c r="Z16" s="105"/>
      <c r="AA16" s="105"/>
      <c r="AB16" s="105"/>
      <c r="AC16" s="105"/>
    </row>
    <row r="17" spans="1:29" s="2" customFormat="1" ht="42.75">
      <c r="A17" s="100" t="s">
        <v>170</v>
      </c>
      <c r="B17" s="21" t="s">
        <v>101</v>
      </c>
      <c r="C17" s="118" t="s">
        <v>102</v>
      </c>
      <c r="D17" s="101" t="s">
        <v>175</v>
      </c>
      <c r="E17" s="101"/>
      <c r="F17" s="101"/>
      <c r="G17" s="21" t="s">
        <v>40</v>
      </c>
      <c r="H17" s="21" t="s">
        <v>53</v>
      </c>
      <c r="I17" s="21" t="s">
        <v>85</v>
      </c>
      <c r="J17" s="21" t="s">
        <v>84</v>
      </c>
      <c r="K17" s="21" t="s">
        <v>85</v>
      </c>
      <c r="L17" s="21" t="s">
        <v>86</v>
      </c>
      <c r="M17" s="102">
        <v>0.30000000000000004</v>
      </c>
      <c r="N17" s="103" t="str">
        <f>IF(AVERAGE(VLOOKUP(I17,'Risk Glossary'!$C$41:$D$46,2,0), VLOOKUP(J17,'Risk Glossary'!$C$41:$D$46,2,0), VLOOKUP(K17,'Risk Glossary'!$C$41:$D$46,2,0), VLOOKUP(L17,'Risk Glossary'!$C$41:$D$46,2,0))&gt;0,VLOOKUP(M17,Probability,MATCH(MAX(VLOOKUP(I17,'Risk Glossary'!$C$41:$D$46,2,0), VLOOKUP(J17,'Risk Glossary'!$C$41:$D$46,2,0), VLOOKUP(K17,'Risk Glossary'!$C$41:$D$46,2,0), VLOOKUP(L17,'Risk Glossary'!$C$41:$D$46,2,0)),'Risk Glossary'!$D$50:$H$50,FALSE)+1),"")</f>
        <v>Medium</v>
      </c>
      <c r="O17" s="103">
        <f>AVERAGE(VLOOKUP(I17,'Risk Glossary'!$C$41:$D$46,2,0), VLOOKUP(J17,'Risk Glossary'!$C$41:$D$46,2,0), VLOOKUP(K17,'Risk Glossary'!$C$41:$D$46,2,0), VLOOKUP(L17,'Risk Glossary'!$C$41:$D$46,2,0))*M17</f>
        <v>1.2000000000000002</v>
      </c>
      <c r="P17" s="89" t="s">
        <v>12</v>
      </c>
      <c r="Q17" s="21" t="s">
        <v>61</v>
      </c>
      <c r="R17" s="21" t="s">
        <v>103</v>
      </c>
      <c r="S17" s="21"/>
      <c r="T17" s="100" t="s">
        <v>176</v>
      </c>
      <c r="U17" s="100"/>
      <c r="V17" s="100"/>
      <c r="W17" s="104"/>
      <c r="X17" s="105"/>
      <c r="Y17" s="105"/>
      <c r="Z17" s="105"/>
      <c r="AA17" s="105"/>
      <c r="AB17" s="105"/>
      <c r="AC17" s="105"/>
    </row>
    <row r="18" spans="1:29" s="2" customFormat="1" ht="57">
      <c r="A18" s="22" t="s">
        <v>171</v>
      </c>
      <c r="B18" s="23" t="s">
        <v>107</v>
      </c>
      <c r="C18" s="92" t="s">
        <v>96</v>
      </c>
      <c r="D18" s="101" t="s">
        <v>175</v>
      </c>
      <c r="E18" s="119"/>
      <c r="F18" s="119"/>
      <c r="G18" s="23" t="s">
        <v>41</v>
      </c>
      <c r="H18" s="23" t="s">
        <v>50</v>
      </c>
      <c r="I18" s="23" t="s">
        <v>84</v>
      </c>
      <c r="J18" s="23" t="s">
        <v>85</v>
      </c>
      <c r="K18" s="23" t="s">
        <v>85</v>
      </c>
      <c r="L18" s="23" t="s">
        <v>85</v>
      </c>
      <c r="M18" s="111">
        <v>0.30000000000000004</v>
      </c>
      <c r="N18" s="112" t="str">
        <f>IF(AVERAGE(VLOOKUP(I18,'Risk Glossary'!$C$41:$D$46,2,0), VLOOKUP(J18,'Risk Glossary'!$C$41:$D$46,2,0), VLOOKUP(K18,'Risk Glossary'!$C$41:$D$46,2,0), VLOOKUP(L18,'Risk Glossary'!$C$41:$D$46,2,0))&gt;0,VLOOKUP(M18,Probability,MATCH(MAX(VLOOKUP(I18,'Risk Glossary'!$C$41:$D$46,2,0), VLOOKUP(J18,'Risk Glossary'!$C$41:$D$46,2,0), VLOOKUP(K18,'Risk Glossary'!$C$41:$D$46,2,0), VLOOKUP(L18,'Risk Glossary'!$C$41:$D$46,2,0)),'Risk Glossary'!$D$50:$H$50,FALSE)+1),"")</f>
        <v>Medium</v>
      </c>
      <c r="O18" s="112">
        <f>AVERAGE(VLOOKUP(I18,'Risk Glossary'!$C$41:$D$46,2,0), VLOOKUP(J18,'Risk Glossary'!$C$41:$D$46,2,0), VLOOKUP(K18,'Risk Glossary'!$C$41:$D$46,2,0), VLOOKUP(L18,'Risk Glossary'!$C$41:$D$46,2,0))*M18</f>
        <v>1.1250000000000002</v>
      </c>
      <c r="P18" s="89" t="s">
        <v>12</v>
      </c>
      <c r="Q18" s="23" t="s">
        <v>61</v>
      </c>
      <c r="R18" s="23" t="s">
        <v>108</v>
      </c>
      <c r="S18" s="23"/>
      <c r="T18" s="100" t="s">
        <v>176</v>
      </c>
      <c r="U18" s="22"/>
      <c r="V18" s="22"/>
      <c r="W18" s="109"/>
      <c r="X18" s="105"/>
      <c r="Y18" s="105"/>
      <c r="Z18" s="105"/>
      <c r="AA18" s="105"/>
      <c r="AB18" s="105"/>
      <c r="AC18" s="105"/>
    </row>
    <row r="19" spans="1:29" s="2" customFormat="1" ht="42.75">
      <c r="A19" s="22" t="s">
        <v>172</v>
      </c>
      <c r="B19" s="26" t="s">
        <v>105</v>
      </c>
      <c r="C19" s="120" t="s">
        <v>95</v>
      </c>
      <c r="D19" s="101" t="s">
        <v>175</v>
      </c>
      <c r="E19" s="121"/>
      <c r="F19" s="121"/>
      <c r="G19" s="26" t="s">
        <v>38</v>
      </c>
      <c r="H19" s="26" t="s">
        <v>55</v>
      </c>
      <c r="I19" s="26" t="s">
        <v>81</v>
      </c>
      <c r="J19" s="26" t="s">
        <v>82</v>
      </c>
      <c r="K19" s="26" t="s">
        <v>82</v>
      </c>
      <c r="L19" s="26" t="s">
        <v>82</v>
      </c>
      <c r="M19" s="107">
        <v>0.5</v>
      </c>
      <c r="N19" s="108" t="str">
        <f>IF(AVERAGE(VLOOKUP(I19,'Risk Glossary'!$C$41:$D$46,2,0), VLOOKUP(J19,'Risk Glossary'!$C$41:$D$46,2,0), VLOOKUP(K19,'Risk Glossary'!$C$41:$D$46,2,0), VLOOKUP(L19,'Risk Glossary'!$C$41:$D$46,2,0))&gt;0,VLOOKUP(M19,Probability,MATCH(MAX(VLOOKUP(I19,'Risk Glossary'!$C$41:$D$46,2,0), VLOOKUP(J19,'Risk Glossary'!$C$41:$D$46,2,0), VLOOKUP(K19,'Risk Glossary'!$C$41:$D$46,2,0), VLOOKUP(L19,'Risk Glossary'!$C$41:$D$46,2,0)),'Risk Glossary'!$D$50:$H$50,FALSE)+1),"")</f>
        <v>Low</v>
      </c>
      <c r="O19" s="108">
        <f>AVERAGE(VLOOKUP(I19,'Risk Glossary'!$C$41:$D$46,2,0), VLOOKUP(J19,'Risk Glossary'!$C$41:$D$46,2,0), VLOOKUP(K19,'Risk Glossary'!$C$41:$D$46,2,0), VLOOKUP(L19,'Risk Glossary'!$C$41:$D$46,2,0))*M19</f>
        <v>0.375</v>
      </c>
      <c r="P19" s="89" t="s">
        <v>13</v>
      </c>
      <c r="Q19" s="26" t="s">
        <v>61</v>
      </c>
      <c r="R19" s="26" t="s">
        <v>106</v>
      </c>
      <c r="S19" s="26"/>
      <c r="T19" s="100" t="s">
        <v>176</v>
      </c>
      <c r="U19" s="106"/>
      <c r="V19" s="106"/>
      <c r="W19" s="122"/>
      <c r="X19" s="105"/>
      <c r="Y19" s="105"/>
      <c r="Z19" s="105"/>
      <c r="AA19" s="105"/>
      <c r="AB19" s="105"/>
      <c r="AC19" s="105"/>
    </row>
    <row r="20" spans="1:29" s="2" customFormat="1" ht="71.25">
      <c r="A20" s="22" t="s">
        <v>173</v>
      </c>
      <c r="B20" s="123" t="s">
        <v>195</v>
      </c>
      <c r="C20" s="124" t="s">
        <v>94</v>
      </c>
      <c r="D20" s="121" t="s">
        <v>175</v>
      </c>
      <c r="E20" s="121"/>
      <c r="F20" s="121"/>
      <c r="G20" s="26" t="s">
        <v>40</v>
      </c>
      <c r="H20" s="26" t="s">
        <v>53</v>
      </c>
      <c r="I20" s="26" t="s">
        <v>84</v>
      </c>
      <c r="J20" s="26" t="s">
        <v>84</v>
      </c>
      <c r="K20" s="26" t="s">
        <v>84</v>
      </c>
      <c r="L20" s="26" t="s">
        <v>84</v>
      </c>
      <c r="M20" s="107">
        <v>0.1</v>
      </c>
      <c r="N20" s="108" t="str">
        <f>IF(AVERAGE(VLOOKUP(I20,'Risk Glossary'!$C$41:$D$46,2,0), VLOOKUP(J20,'Risk Glossary'!$C$41:$D$46,2,0), VLOOKUP(K20,'Risk Glossary'!$C$41:$D$46,2,0), VLOOKUP(L20,'Risk Glossary'!$C$41:$D$46,2,0))&gt;0,VLOOKUP(M20,Probability,MATCH(MAX(VLOOKUP(I20,'Risk Glossary'!$C$41:$D$46,2,0), VLOOKUP(J20,'Risk Glossary'!$C$41:$D$46,2,0), VLOOKUP(K20,'Risk Glossary'!$C$41:$D$46,2,0), VLOOKUP(L20,'Risk Glossary'!$C$41:$D$46,2,0)),'Risk Glossary'!$D$50:$H$50,FALSE)+1),"")</f>
        <v>Low</v>
      </c>
      <c r="O20" s="108">
        <f>AVERAGE(VLOOKUP(I20,'Risk Glossary'!$C$41:$D$46,2,0), VLOOKUP(J20,'Risk Glossary'!$C$41:$D$46,2,0), VLOOKUP(K20,'Risk Glossary'!$C$41:$D$46,2,0), VLOOKUP(L20,'Risk Glossary'!$C$41:$D$46,2,0))*M20</f>
        <v>0.30000000000000004</v>
      </c>
      <c r="P20" s="89" t="s">
        <v>13</v>
      </c>
      <c r="Q20" s="26" t="s">
        <v>61</v>
      </c>
      <c r="R20" s="125" t="s">
        <v>98</v>
      </c>
      <c r="S20" s="26"/>
      <c r="T20" s="106" t="s">
        <v>176</v>
      </c>
      <c r="U20" s="106"/>
      <c r="V20" s="106"/>
      <c r="W20" s="122"/>
      <c r="X20" s="105"/>
      <c r="Y20" s="105"/>
      <c r="Z20" s="105"/>
      <c r="AA20" s="105"/>
      <c r="AB20" s="105"/>
      <c r="AC20" s="105"/>
    </row>
    <row r="21" spans="1:29" s="2" customFormat="1" ht="30" customHeight="1">
      <c r="A21" s="22" t="s">
        <v>146</v>
      </c>
      <c r="B21" s="123" t="s">
        <v>195</v>
      </c>
      <c r="C21" s="88" t="s">
        <v>158</v>
      </c>
      <c r="D21" s="101" t="s">
        <v>175</v>
      </c>
      <c r="E21" s="119"/>
      <c r="F21" s="119"/>
      <c r="G21" s="20" t="s">
        <v>45</v>
      </c>
      <c r="H21" s="20" t="s">
        <v>39</v>
      </c>
      <c r="I21" s="23"/>
      <c r="J21" s="23"/>
      <c r="K21" s="89" t="s">
        <v>188</v>
      </c>
      <c r="L21" s="23"/>
      <c r="M21" s="90">
        <v>0.3</v>
      </c>
      <c r="N21" s="126"/>
      <c r="O21" s="126">
        <v>0.21</v>
      </c>
      <c r="P21" s="89" t="s">
        <v>12</v>
      </c>
      <c r="Q21" s="26" t="s">
        <v>61</v>
      </c>
      <c r="R21" s="91" t="s">
        <v>181</v>
      </c>
      <c r="S21" s="23"/>
      <c r="T21" s="22" t="s">
        <v>176</v>
      </c>
      <c r="U21" s="22"/>
      <c r="V21" s="22"/>
      <c r="W21" s="109"/>
      <c r="X21" s="105"/>
      <c r="Y21" s="105"/>
      <c r="Z21" s="105"/>
      <c r="AA21" s="105"/>
      <c r="AB21" s="105"/>
      <c r="AC21" s="105"/>
    </row>
    <row r="22" spans="1:29" s="2" customFormat="1" ht="30" customHeight="1">
      <c r="A22" s="22" t="s">
        <v>134</v>
      </c>
      <c r="B22" s="23" t="s">
        <v>191</v>
      </c>
      <c r="C22" s="88" t="s">
        <v>135</v>
      </c>
      <c r="D22" s="101" t="s">
        <v>175</v>
      </c>
      <c r="E22" s="119"/>
      <c r="F22" s="119"/>
      <c r="G22" s="20" t="s">
        <v>187</v>
      </c>
      <c r="H22" s="20" t="s">
        <v>48</v>
      </c>
      <c r="I22" s="23"/>
      <c r="J22" s="23"/>
      <c r="K22" s="89" t="s">
        <v>84</v>
      </c>
      <c r="L22" s="23"/>
      <c r="M22" s="90">
        <v>0.3</v>
      </c>
      <c r="N22" s="126"/>
      <c r="O22" s="126">
        <v>0.15</v>
      </c>
      <c r="P22" s="89" t="s">
        <v>12</v>
      </c>
      <c r="Q22" s="26" t="s">
        <v>61</v>
      </c>
      <c r="R22" s="91" t="s">
        <v>126</v>
      </c>
      <c r="S22" s="23"/>
      <c r="T22" s="22" t="s">
        <v>176</v>
      </c>
      <c r="U22" s="22"/>
      <c r="V22" s="22"/>
      <c r="W22" s="109"/>
      <c r="X22" s="105"/>
      <c r="Y22" s="105"/>
      <c r="Z22" s="105"/>
      <c r="AA22" s="105"/>
      <c r="AB22" s="105"/>
      <c r="AC22" s="105"/>
    </row>
    <row r="23" spans="1:29" s="2" customFormat="1" ht="57">
      <c r="A23" s="2" t="s">
        <v>147</v>
      </c>
      <c r="B23" s="23" t="s">
        <v>190</v>
      </c>
      <c r="C23" s="92" t="s">
        <v>179</v>
      </c>
      <c r="D23" s="121" t="s">
        <v>175</v>
      </c>
      <c r="E23" s="119"/>
      <c r="F23" s="119"/>
      <c r="G23" s="20" t="s">
        <v>38</v>
      </c>
      <c r="H23" s="20" t="s">
        <v>44</v>
      </c>
      <c r="I23" s="23"/>
      <c r="J23" s="23"/>
      <c r="K23" s="89" t="s">
        <v>86</v>
      </c>
      <c r="L23" s="23"/>
      <c r="M23" s="90">
        <v>0.3</v>
      </c>
      <c r="N23" s="126"/>
      <c r="O23" s="126">
        <v>0.27</v>
      </c>
      <c r="P23" s="89" t="s">
        <v>12</v>
      </c>
      <c r="Q23" s="26" t="s">
        <v>61</v>
      </c>
      <c r="R23" s="91" t="s">
        <v>182</v>
      </c>
      <c r="S23" s="23"/>
      <c r="T23" s="22" t="s">
        <v>176</v>
      </c>
      <c r="U23" s="22"/>
      <c r="V23" s="22"/>
      <c r="W23" s="109"/>
      <c r="X23" s="105"/>
      <c r="Y23" s="105"/>
      <c r="Z23" s="105"/>
      <c r="AA23" s="105"/>
      <c r="AB23" s="105"/>
      <c r="AC23" s="105"/>
    </row>
    <row r="24" spans="1:29" s="2" customFormat="1" ht="99.75">
      <c r="A24" s="22" t="s">
        <v>144</v>
      </c>
      <c r="B24" s="23" t="s">
        <v>189</v>
      </c>
      <c r="C24" s="92" t="s">
        <v>156</v>
      </c>
      <c r="D24" s="101" t="s">
        <v>175</v>
      </c>
      <c r="E24" s="119"/>
      <c r="F24" s="119"/>
      <c r="G24" s="20" t="s">
        <v>40</v>
      </c>
      <c r="H24" s="20" t="s">
        <v>53</v>
      </c>
      <c r="I24" s="23"/>
      <c r="J24" s="23"/>
      <c r="K24" s="89" t="s">
        <v>83</v>
      </c>
      <c r="L24" s="23"/>
      <c r="M24" s="90">
        <v>0.5</v>
      </c>
      <c r="N24" s="126"/>
      <c r="O24" s="126">
        <v>0.15</v>
      </c>
      <c r="P24" s="89" t="s">
        <v>12</v>
      </c>
      <c r="Q24" s="26" t="s">
        <v>61</v>
      </c>
      <c r="R24" s="91" t="s">
        <v>183</v>
      </c>
      <c r="S24" s="23"/>
      <c r="T24" s="22" t="s">
        <v>176</v>
      </c>
      <c r="U24" s="22"/>
      <c r="V24" s="22"/>
      <c r="W24" s="109"/>
      <c r="X24" s="105"/>
      <c r="Y24" s="105"/>
      <c r="Z24" s="105"/>
      <c r="AA24" s="105"/>
      <c r="AB24" s="105"/>
      <c r="AC24" s="105"/>
    </row>
    <row r="25" spans="1:29" s="2" customFormat="1" ht="99.75">
      <c r="A25" s="22" t="s">
        <v>154</v>
      </c>
      <c r="B25" s="23" t="s">
        <v>192</v>
      </c>
      <c r="C25" s="129" t="s">
        <v>168</v>
      </c>
      <c r="D25" s="101" t="s">
        <v>175</v>
      </c>
      <c r="E25" s="119"/>
      <c r="F25" s="119"/>
      <c r="G25" s="20" t="s">
        <v>41</v>
      </c>
      <c r="H25" s="20" t="s">
        <v>48</v>
      </c>
      <c r="I25" s="23"/>
      <c r="J25" s="23"/>
      <c r="K25" s="89" t="s">
        <v>83</v>
      </c>
      <c r="L25" s="23"/>
      <c r="M25" s="90">
        <v>0.3</v>
      </c>
      <c r="N25" s="126"/>
      <c r="O25" s="126">
        <v>0.09</v>
      </c>
      <c r="P25" s="89" t="s">
        <v>13</v>
      </c>
      <c r="Q25" s="26" t="s">
        <v>61</v>
      </c>
      <c r="R25" s="91" t="s">
        <v>184</v>
      </c>
      <c r="S25" s="23"/>
      <c r="T25" s="22" t="s">
        <v>176</v>
      </c>
      <c r="U25" s="22"/>
      <c r="V25" s="22"/>
      <c r="W25" s="109"/>
      <c r="X25" s="105"/>
      <c r="Y25" s="105"/>
      <c r="Z25" s="105"/>
      <c r="AA25" s="105"/>
      <c r="AB25" s="105"/>
      <c r="AC25" s="105"/>
    </row>
    <row r="26" spans="1:29" s="2" customFormat="1" ht="57">
      <c r="A26" s="22" t="s">
        <v>142</v>
      </c>
      <c r="B26" s="23" t="s">
        <v>193</v>
      </c>
      <c r="C26" s="92" t="s">
        <v>180</v>
      </c>
      <c r="D26" s="121" t="s">
        <v>175</v>
      </c>
      <c r="E26" s="119"/>
      <c r="F26" s="119"/>
      <c r="G26" s="20" t="s">
        <v>40</v>
      </c>
      <c r="H26" s="20" t="s">
        <v>53</v>
      </c>
      <c r="I26" s="23"/>
      <c r="J26" s="23"/>
      <c r="K26" s="89" t="s">
        <v>83</v>
      </c>
      <c r="L26" s="23"/>
      <c r="M26" s="90">
        <v>0.5</v>
      </c>
      <c r="N26" s="126"/>
      <c r="O26" s="126">
        <v>0.15</v>
      </c>
      <c r="P26" s="89" t="s">
        <v>12</v>
      </c>
      <c r="Q26" s="26" t="s">
        <v>61</v>
      </c>
      <c r="R26" s="91" t="s">
        <v>185</v>
      </c>
      <c r="S26" s="23"/>
      <c r="T26" s="22" t="s">
        <v>176</v>
      </c>
      <c r="U26" s="22"/>
      <c r="V26" s="22"/>
      <c r="W26" s="109"/>
      <c r="X26" s="105"/>
      <c r="Y26" s="105"/>
      <c r="Z26" s="105"/>
      <c r="AA26" s="105"/>
      <c r="AB26" s="105"/>
      <c r="AC26" s="105"/>
    </row>
    <row r="27" spans="1:29" s="2" customFormat="1" ht="28.5">
      <c r="A27" s="115" t="s">
        <v>136</v>
      </c>
      <c r="B27" s="25" t="s">
        <v>194</v>
      </c>
      <c r="C27" s="140" t="s">
        <v>141</v>
      </c>
      <c r="D27" s="121" t="s">
        <v>175</v>
      </c>
      <c r="E27" s="141"/>
      <c r="F27" s="141"/>
      <c r="G27" s="142" t="s">
        <v>38</v>
      </c>
      <c r="H27" s="142" t="s">
        <v>44</v>
      </c>
      <c r="I27" s="25"/>
      <c r="J27" s="25"/>
      <c r="K27" s="143" t="s">
        <v>83</v>
      </c>
      <c r="L27" s="25"/>
      <c r="M27" s="144">
        <v>0.1</v>
      </c>
      <c r="N27" s="145"/>
      <c r="O27" s="145">
        <v>0.03</v>
      </c>
      <c r="P27" s="143" t="s">
        <v>13</v>
      </c>
      <c r="Q27" s="26" t="s">
        <v>61</v>
      </c>
      <c r="R27" s="146" t="s">
        <v>186</v>
      </c>
      <c r="S27" s="25"/>
      <c r="T27" s="115" t="s">
        <v>176</v>
      </c>
      <c r="U27" s="115"/>
      <c r="V27" s="115"/>
      <c r="W27" s="116"/>
      <c r="X27" s="105"/>
      <c r="Y27" s="105"/>
      <c r="Z27" s="105"/>
      <c r="AA27" s="105"/>
      <c r="AB27" s="105"/>
      <c r="AC27" s="105"/>
    </row>
    <row r="28" spans="1:29" s="2" customFormat="1" ht="28.5">
      <c r="A28" s="22" t="s">
        <v>174</v>
      </c>
      <c r="B28" s="23" t="s">
        <v>197</v>
      </c>
      <c r="C28" s="23" t="s">
        <v>196</v>
      </c>
      <c r="D28" s="119" t="s">
        <v>175</v>
      </c>
      <c r="E28" s="119"/>
      <c r="F28" s="119"/>
      <c r="G28" s="20" t="s">
        <v>41</v>
      </c>
      <c r="H28" s="20" t="s">
        <v>48</v>
      </c>
      <c r="I28" s="23"/>
      <c r="J28" s="23"/>
      <c r="K28" s="89" t="s">
        <v>188</v>
      </c>
      <c r="L28" s="23"/>
      <c r="M28" s="90">
        <v>0.9</v>
      </c>
      <c r="N28" s="126"/>
      <c r="O28" s="126">
        <v>2</v>
      </c>
      <c r="P28" s="89" t="s">
        <v>11</v>
      </c>
      <c r="Q28" s="23" t="s">
        <v>61</v>
      </c>
      <c r="R28" s="23" t="s">
        <v>198</v>
      </c>
      <c r="S28" s="23"/>
      <c r="T28" s="22" t="s">
        <v>176</v>
      </c>
      <c r="U28" s="22"/>
      <c r="V28" s="22"/>
      <c r="W28" s="109"/>
      <c r="X28" s="105"/>
      <c r="Y28" s="105"/>
      <c r="Z28" s="105"/>
      <c r="AA28" s="105"/>
      <c r="AB28" s="105"/>
      <c r="AC28" s="105"/>
    </row>
    <row r="29" spans="1:29" s="2" customFormat="1" ht="14.25">
      <c r="A29" s="127"/>
      <c r="B29" s="130"/>
      <c r="C29" s="130"/>
      <c r="D29" s="131"/>
      <c r="E29" s="131"/>
      <c r="F29" s="131"/>
      <c r="G29" s="130"/>
      <c r="H29" s="130"/>
      <c r="I29" s="130"/>
      <c r="J29" s="130"/>
      <c r="K29" s="130"/>
      <c r="L29" s="130"/>
      <c r="M29" s="132"/>
      <c r="N29" s="133"/>
      <c r="O29" s="133"/>
      <c r="P29" s="134"/>
      <c r="Q29" s="130"/>
      <c r="R29" s="130"/>
      <c r="S29" s="130"/>
      <c r="T29" s="127"/>
      <c r="U29" s="127"/>
      <c r="V29" s="127"/>
      <c r="W29" s="128"/>
      <c r="X29" s="105"/>
      <c r="Y29" s="105"/>
      <c r="Z29" s="105"/>
      <c r="AA29" s="105"/>
      <c r="AB29" s="105"/>
      <c r="AC29" s="105"/>
    </row>
    <row r="30" spans="1:29" s="2" customFormat="1" ht="14.25">
      <c r="A30" s="127"/>
      <c r="B30" s="130"/>
      <c r="C30" s="130"/>
      <c r="D30" s="131"/>
      <c r="E30" s="131"/>
      <c r="F30" s="131"/>
      <c r="G30" s="130"/>
      <c r="H30" s="130"/>
      <c r="I30" s="130"/>
      <c r="J30" s="130"/>
      <c r="K30" s="130"/>
      <c r="L30" s="130"/>
      <c r="M30" s="132"/>
      <c r="N30" s="133"/>
      <c r="O30" s="133"/>
      <c r="P30" s="134"/>
      <c r="Q30" s="130"/>
      <c r="R30" s="130"/>
      <c r="S30" s="130"/>
      <c r="T30" s="127"/>
      <c r="U30" s="127"/>
      <c r="V30" s="127"/>
      <c r="W30" s="128"/>
      <c r="X30" s="105"/>
      <c r="Y30" s="105"/>
      <c r="Z30" s="105"/>
      <c r="AA30" s="105"/>
      <c r="AB30" s="105"/>
      <c r="AC30" s="105"/>
    </row>
    <row r="31" spans="1:29" s="2" customFormat="1">
      <c r="A31" s="9"/>
      <c r="B31" s="10"/>
      <c r="C31" s="10"/>
      <c r="D31" s="11"/>
      <c r="E31" s="11"/>
      <c r="F31" s="11"/>
      <c r="G31" s="10"/>
      <c r="H31" s="10"/>
      <c r="I31" s="10"/>
      <c r="J31" s="10"/>
      <c r="K31" s="10"/>
      <c r="L31" s="10"/>
      <c r="M31" s="12"/>
      <c r="N31" s="15"/>
      <c r="O31" s="15"/>
      <c r="P31" s="13"/>
      <c r="Q31" s="10"/>
      <c r="R31" s="10"/>
      <c r="S31" s="10"/>
      <c r="T31" s="9"/>
      <c r="U31" s="9"/>
      <c r="V31" s="9"/>
      <c r="W31" s="14"/>
    </row>
    <row r="32" spans="1:29" s="2" customFormat="1"/>
    <row r="33" spans="3:3" s="2" customFormat="1"/>
    <row r="34" spans="3:3" s="2" customFormat="1"/>
    <row r="35" spans="3:3" s="2" customFormat="1"/>
    <row r="36" spans="3:3" s="2" customFormat="1"/>
    <row r="37" spans="3:3" s="2" customFormat="1"/>
    <row r="38" spans="3:3" s="2" customFormat="1"/>
    <row r="39" spans="3:3" s="2" customFormat="1"/>
    <row r="40" spans="3:3" s="2" customFormat="1"/>
    <row r="41" spans="3:3" s="2" customFormat="1"/>
    <row r="42" spans="3:3" s="2" customFormat="1"/>
    <row r="43" spans="3:3" s="2" customFormat="1"/>
    <row r="44" spans="3:3" s="2" customFormat="1"/>
    <row r="45" spans="3:3" s="2" customFormat="1"/>
    <row r="46" spans="3:3" s="1" customFormat="1"/>
    <row r="47" spans="3:3" s="1" customFormat="1">
      <c r="C47"/>
    </row>
    <row r="48" spans="3:3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</sheetData>
  <mergeCells count="22">
    <mergeCell ref="W7:W8"/>
    <mergeCell ref="I7:L7"/>
    <mergeCell ref="M7:M8"/>
    <mergeCell ref="N7:N8"/>
    <mergeCell ref="O7:O8"/>
    <mergeCell ref="Q7:Q8"/>
    <mergeCell ref="R7:R8"/>
    <mergeCell ref="S7:S8"/>
    <mergeCell ref="T7:T8"/>
    <mergeCell ref="U7:U8"/>
    <mergeCell ref="V7:V8"/>
    <mergeCell ref="P7:P8"/>
    <mergeCell ref="I6:P6"/>
    <mergeCell ref="A2:H2"/>
    <mergeCell ref="A7:A8"/>
    <mergeCell ref="B7:B8"/>
    <mergeCell ref="C7:C8"/>
    <mergeCell ref="D7:D8"/>
    <mergeCell ref="E7:E8"/>
    <mergeCell ref="F7:F8"/>
    <mergeCell ref="G7:G8"/>
    <mergeCell ref="H7:H8"/>
  </mergeCells>
  <dataValidations count="8">
    <dataValidation type="list" operator="equal" allowBlank="1" showErrorMessage="1" sqref="Q9:Q31">
      <formula1>RiskStatus</formula1>
      <formula2>0</formula2>
    </dataValidation>
    <dataValidation type="list" operator="equal" allowBlank="1" showErrorMessage="1" sqref="G9:G20 G29:G31">
      <formula1>RiskCategory</formula1>
      <formula2>0</formula2>
    </dataValidation>
    <dataValidation type="list" operator="equal" allowBlank="1" showErrorMessage="1" sqref="H9:H20 H29:H31">
      <formula1>RiskSource</formula1>
      <formula2>0</formula2>
    </dataValidation>
    <dataValidation type="list" operator="equal" allowBlank="1" showErrorMessage="1" sqref="I9:J31 L9:L31 K9:K20 K29:K31">
      <formula1>RiskConsequence</formula1>
      <formula2>0</formula2>
    </dataValidation>
    <dataValidation type="list" operator="equal" allowBlank="1" showErrorMessage="1" sqref="M9:M20 M29:M31">
      <formula1>RiskProbability</formula1>
      <formula2>0</formula2>
    </dataValidation>
    <dataValidation type="list" allowBlank="1" showInputMessage="1" showErrorMessage="1" sqref="M21:M28">
      <formula1>"10%, 30%, 50%, 70%, 90%"</formula1>
    </dataValidation>
    <dataValidation type="list" allowBlank="1" showInputMessage="1" showErrorMessage="1" sqref="P21:P28">
      <formula1>"High, Medium, Low"</formula1>
    </dataValidation>
    <dataValidation type="list" allowBlank="1" showInputMessage="1" showErrorMessage="1" sqref="K21:K28">
      <formula1>" Negligible, Marginal,Significant,Critial,Catastrophic"</formula1>
    </dataValidation>
  </dataValidations>
  <pageMargins left="0.17986111111111111" right="0.1701388888888889" top="0.98402777777777772" bottom="0.98402777777777772" header="0.51180555555555551" footer="0.5"/>
  <pageSetup paperSize="9" firstPageNumber="0" fitToHeight="0" orientation="landscape" horizontalDpi="300" verticalDpi="300" r:id="rId1"/>
  <headerFooter alignWithMargins="0">
    <oddFooter>&amp;LRisk List&amp;RPage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'[1]Risk Glossary'!#REF!</xm:f>
          </x14:formula1>
          <xm:sqref>G21:G28</xm:sqref>
        </x14:dataValidation>
        <x14:dataValidation type="list" allowBlank="1" showInputMessage="1" showErrorMessage="1">
          <x14:formula1>
            <xm:f>'[1]Risk Glossary'!#REF!</xm:f>
          </x14:formula1>
          <xm:sqref>H21:H28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Risk Glossary</vt:lpstr>
      <vt:lpstr>Risk List</vt:lpstr>
      <vt:lpstr>TOP_Risk List</vt:lpstr>
      <vt:lpstr>Excel_BuiltIn__FilterDatabase_18</vt:lpstr>
      <vt:lpstr>None</vt:lpstr>
      <vt:lpstr>Probability</vt:lpstr>
      <vt:lpstr>RiskCategory</vt:lpstr>
      <vt:lpstr>RiskConsequence</vt:lpstr>
      <vt:lpstr>RiskProbability</vt:lpstr>
      <vt:lpstr>RiskSource</vt:lpstr>
      <vt:lpstr>RiskStatus</vt:lpstr>
      <vt:lpstr>Software_Product_Engineering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mmdonald</dc:creator>
  <cp:lastModifiedBy>HaThanh</cp:lastModifiedBy>
  <cp:revision>344</cp:revision>
  <cp:lastPrinted>2006-03-23T14:05:21Z</cp:lastPrinted>
  <dcterms:created xsi:type="dcterms:W3CDTF">2005-07-07T21:30:38Z</dcterms:created>
  <dcterms:modified xsi:type="dcterms:W3CDTF">2012-07-10T12:21:08Z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lpwstr>-412962404</vt:lpwstr>
  </property>
  <property fmtid="{D5CDD505-2E9C-101B-9397-08002B2CF9AE}" pid="3" name="_AuthorEmail">
    <vt:lpwstr>tbviet@tma.com.vn</vt:lpwstr>
  </property>
  <property fmtid="{D5CDD505-2E9C-101B-9397-08002B2CF9AE}" pid="4" name="_AuthorEmailDisplayName">
    <vt:lpwstr>Viet Tran Bang</vt:lpwstr>
  </property>
  <property fmtid="{D5CDD505-2E9C-101B-9397-08002B2CF9AE}" pid="5" name="_EmailSubject">
    <vt:lpwstr>e-mails related to updated RSKM process</vt:lpwstr>
  </property>
</Properties>
</file>