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UVA_MSDS_Content\DS5559_BigData\"/>
    </mc:Choice>
  </mc:AlternateContent>
  <xr:revisionPtr revIDLastSave="0" documentId="13_ncr:1_{84133D47-5D28-4C6D-BD85-17C79E2C01E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joined_preds_manual" sheetId="1" r:id="rId1"/>
    <sheet name="report_tables" sheetId="2" r:id="rId2"/>
  </sheets>
  <definedNames>
    <definedName name="_xlnm._FilterDatabase" localSheetId="0" hidden="1">joined_preds_manual!$A$1:$BO$401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4" i="2" l="1"/>
  <c r="W34" i="2"/>
  <c r="V34" i="2"/>
  <c r="U34" i="2"/>
  <c r="T34" i="2"/>
  <c r="S34" i="2"/>
  <c r="R34" i="2"/>
  <c r="Q34" i="2"/>
  <c r="P34" i="2"/>
  <c r="O34" i="2"/>
  <c r="X33" i="2"/>
  <c r="W33" i="2"/>
  <c r="V33" i="2"/>
  <c r="U33" i="2"/>
  <c r="T33" i="2"/>
  <c r="S33" i="2"/>
  <c r="R33" i="2"/>
  <c r="Q33" i="2"/>
  <c r="P33" i="2"/>
  <c r="O33" i="2"/>
  <c r="X32" i="2"/>
  <c r="W32" i="2"/>
  <c r="V32" i="2"/>
  <c r="U32" i="2"/>
  <c r="T32" i="2"/>
  <c r="S32" i="2"/>
  <c r="R32" i="2"/>
  <c r="Q32" i="2"/>
  <c r="P32" i="2"/>
  <c r="O32" i="2"/>
  <c r="X31" i="2"/>
  <c r="W31" i="2"/>
  <c r="V31" i="2"/>
  <c r="U31" i="2"/>
  <c r="T31" i="2"/>
  <c r="S31" i="2"/>
  <c r="R31" i="2"/>
  <c r="Q31" i="2"/>
  <c r="P31" i="2"/>
  <c r="O31" i="2"/>
  <c r="X30" i="2"/>
  <c r="W30" i="2"/>
  <c r="V30" i="2"/>
  <c r="U30" i="2"/>
  <c r="T30" i="2"/>
  <c r="S30" i="2"/>
  <c r="R30" i="2"/>
  <c r="Q30" i="2"/>
  <c r="P30" i="2"/>
  <c r="O30" i="2"/>
  <c r="X29" i="2"/>
  <c r="W29" i="2"/>
  <c r="V29" i="2"/>
  <c r="U29" i="2"/>
  <c r="T29" i="2"/>
  <c r="S29" i="2"/>
  <c r="R29" i="2"/>
  <c r="Q29" i="2"/>
  <c r="P29" i="2"/>
  <c r="O29" i="2"/>
  <c r="X28" i="2"/>
  <c r="W28" i="2"/>
  <c r="V28" i="2"/>
  <c r="U28" i="2"/>
  <c r="T28" i="2"/>
  <c r="S28" i="2"/>
  <c r="R28" i="2"/>
  <c r="Q28" i="2"/>
  <c r="P28" i="2"/>
  <c r="O28" i="2"/>
  <c r="X27" i="2"/>
  <c r="W27" i="2"/>
  <c r="V27" i="2"/>
  <c r="U27" i="2"/>
  <c r="T27" i="2"/>
  <c r="S27" i="2"/>
  <c r="R27" i="2"/>
  <c r="Q27" i="2"/>
  <c r="P27" i="2"/>
  <c r="O27" i="2"/>
  <c r="X26" i="2"/>
  <c r="W26" i="2"/>
  <c r="V26" i="2"/>
  <c r="U26" i="2"/>
  <c r="T26" i="2"/>
  <c r="S26" i="2"/>
  <c r="R26" i="2"/>
  <c r="Q26" i="2"/>
  <c r="P26" i="2"/>
  <c r="O26" i="2"/>
  <c r="X25" i="2"/>
  <c r="W25" i="2"/>
  <c r="V25" i="2"/>
  <c r="U25" i="2"/>
  <c r="T25" i="2"/>
  <c r="S25" i="2"/>
  <c r="R25" i="2"/>
  <c r="Q25" i="2"/>
  <c r="P25" i="2"/>
  <c r="O25" i="2"/>
  <c r="S8" i="2"/>
  <c r="S10" i="2" s="1"/>
  <c r="R8" i="2"/>
  <c r="Q8" i="2"/>
  <c r="S7" i="2"/>
  <c r="R7" i="2"/>
  <c r="R10" i="2" s="1"/>
  <c r="Q7" i="2"/>
  <c r="S6" i="2"/>
  <c r="R6" i="2"/>
  <c r="Q6" i="2"/>
  <c r="W6" i="2" s="1"/>
  <c r="Q13" i="2" l="1"/>
  <c r="S13" i="2"/>
  <c r="W7" i="2"/>
  <c r="S11" i="2"/>
  <c r="Q10" i="2"/>
  <c r="Q11" i="2" s="1"/>
  <c r="T10" i="2"/>
  <c r="W8" i="2"/>
  <c r="R13" i="2"/>
  <c r="AQ87" i="1"/>
  <c r="AQ142" i="1"/>
  <c r="AQ18" i="1"/>
  <c r="AQ75" i="1"/>
  <c r="AQ85" i="1"/>
  <c r="AQ357" i="1"/>
  <c r="AQ282" i="1"/>
  <c r="AQ277" i="1"/>
  <c r="AQ276" i="1"/>
  <c r="AQ72" i="1"/>
  <c r="AQ274" i="1"/>
  <c r="AQ350" i="1"/>
  <c r="AQ71" i="1"/>
  <c r="AQ24" i="1"/>
  <c r="AQ69" i="1"/>
  <c r="AQ3" i="1"/>
  <c r="AQ356" i="1"/>
  <c r="AQ74" i="1"/>
  <c r="AQ273" i="1"/>
  <c r="AQ68" i="1"/>
  <c r="AQ272" i="1"/>
  <c r="AQ23" i="1"/>
  <c r="AQ51" i="1"/>
  <c r="AQ22" i="1"/>
  <c r="AQ248" i="1"/>
  <c r="AQ67" i="1"/>
  <c r="AQ247" i="1"/>
  <c r="AQ355" i="1"/>
  <c r="AQ271" i="1"/>
  <c r="AQ270" i="1"/>
  <c r="AQ269" i="1"/>
  <c r="AQ354" i="1"/>
  <c r="AQ66" i="1"/>
  <c r="AQ246" i="1"/>
  <c r="AQ245" i="1"/>
  <c r="AQ268" i="1"/>
  <c r="AQ244" i="1"/>
  <c r="AQ353" i="1"/>
  <c r="AQ243" i="1"/>
  <c r="AQ242" i="1"/>
  <c r="AQ241" i="1"/>
  <c r="AQ65" i="1"/>
  <c r="AQ358" i="1"/>
  <c r="AQ267" i="1"/>
  <c r="AQ2" i="1"/>
  <c r="AQ266" i="1"/>
  <c r="AQ240" i="1"/>
  <c r="AQ239" i="1"/>
  <c r="AQ238" i="1"/>
  <c r="AQ278" i="1"/>
  <c r="AQ280" i="1"/>
  <c r="AQ352" i="1"/>
  <c r="AQ73" i="1"/>
  <c r="AQ279" i="1"/>
  <c r="AQ265" i="1"/>
  <c r="AQ64" i="1"/>
  <c r="AQ264" i="1"/>
  <c r="AQ63" i="1"/>
  <c r="AQ50" i="1"/>
  <c r="AQ21" i="1"/>
  <c r="AQ19" i="1"/>
  <c r="AQ62" i="1"/>
  <c r="AQ263" i="1"/>
  <c r="AQ262" i="1"/>
  <c r="AQ261" i="1"/>
  <c r="AQ260" i="1"/>
  <c r="AQ49" i="1"/>
  <c r="AQ351" i="1"/>
  <c r="AQ20" i="1"/>
  <c r="AQ25" i="1"/>
  <c r="AQ237" i="1"/>
  <c r="AQ70" i="1"/>
  <c r="AQ4" i="1"/>
  <c r="AQ236" i="1"/>
  <c r="AQ281" i="1"/>
  <c r="AQ401" i="1"/>
  <c r="AQ235" i="1"/>
  <c r="AQ234" i="1"/>
  <c r="AQ233" i="1"/>
  <c r="AQ232" i="1"/>
  <c r="AQ400" i="1"/>
  <c r="AQ231" i="1"/>
  <c r="AQ399" i="1"/>
  <c r="AQ230" i="1"/>
  <c r="AQ229" i="1"/>
  <c r="AQ259" i="1"/>
  <c r="AQ228" i="1"/>
  <c r="AQ227" i="1"/>
  <c r="AQ141" i="1"/>
  <c r="AQ48" i="1"/>
  <c r="AQ84" i="1"/>
  <c r="AQ258" i="1"/>
  <c r="AQ349" i="1"/>
  <c r="AQ226" i="1"/>
  <c r="AQ83" i="1"/>
  <c r="AQ225" i="1"/>
  <c r="AQ82" i="1"/>
  <c r="AQ140" i="1"/>
  <c r="AQ257" i="1"/>
  <c r="AQ348" i="1"/>
  <c r="AQ256" i="1"/>
  <c r="AQ398" i="1"/>
  <c r="AQ397" i="1"/>
  <c r="AQ396" i="1"/>
  <c r="AQ81" i="1"/>
  <c r="AQ395" i="1"/>
  <c r="AQ255" i="1"/>
  <c r="AQ254" i="1"/>
  <c r="AQ253" i="1"/>
  <c r="AQ252" i="1"/>
  <c r="AQ139" i="1"/>
  <c r="AQ251" i="1"/>
  <c r="AQ138" i="1"/>
  <c r="AQ250" i="1"/>
  <c r="AQ224" i="1"/>
  <c r="AQ394" i="1"/>
  <c r="AQ223" i="1"/>
  <c r="AQ222" i="1"/>
  <c r="AQ80" i="1"/>
  <c r="AQ137" i="1"/>
  <c r="AQ393" i="1"/>
  <c r="AQ221" i="1"/>
  <c r="AQ220" i="1"/>
  <c r="AQ347" i="1"/>
  <c r="AQ79" i="1"/>
  <c r="AQ78" i="1"/>
  <c r="AQ219" i="1"/>
  <c r="AQ249" i="1"/>
  <c r="AQ218" i="1"/>
  <c r="AQ217" i="1"/>
  <c r="AQ216" i="1"/>
  <c r="AQ77" i="1"/>
  <c r="AQ76" i="1"/>
  <c r="AQ346" i="1"/>
  <c r="AQ136" i="1"/>
  <c r="AQ215" i="1"/>
  <c r="AQ345" i="1"/>
  <c r="AQ135" i="1"/>
  <c r="AQ344" i="1"/>
  <c r="AQ134" i="1"/>
  <c r="AQ392" i="1"/>
  <c r="AQ214" i="1"/>
  <c r="AQ343" i="1"/>
  <c r="AQ133" i="1"/>
  <c r="AQ342" i="1"/>
  <c r="AQ391" i="1"/>
  <c r="AQ390" i="1"/>
  <c r="AQ213" i="1"/>
  <c r="AQ341" i="1"/>
  <c r="AQ389" i="1"/>
  <c r="AQ340" i="1"/>
  <c r="AQ212" i="1"/>
  <c r="AQ132" i="1"/>
  <c r="AQ211" i="1"/>
  <c r="AQ210" i="1"/>
  <c r="AQ339" i="1"/>
  <c r="AQ209" i="1"/>
  <c r="AQ17" i="1"/>
  <c r="AQ338" i="1"/>
  <c r="AQ16" i="1"/>
  <c r="AQ337" i="1"/>
  <c r="AQ208" i="1"/>
  <c r="AQ131" i="1"/>
  <c r="AQ336" i="1"/>
  <c r="AQ47" i="1"/>
  <c r="AQ130" i="1"/>
  <c r="AQ335" i="1"/>
  <c r="AQ46" i="1"/>
  <c r="AQ334" i="1"/>
  <c r="AQ129" i="1"/>
  <c r="AQ15" i="1"/>
  <c r="AQ333" i="1"/>
  <c r="AQ388" i="1"/>
  <c r="AQ61" i="1"/>
  <c r="AQ60" i="1"/>
  <c r="AQ387" i="1"/>
  <c r="AQ207" i="1"/>
  <c r="AQ206" i="1"/>
  <c r="AQ205" i="1"/>
  <c r="AQ332" i="1"/>
  <c r="AQ45" i="1"/>
  <c r="AQ386" i="1"/>
  <c r="AQ14" i="1"/>
  <c r="AQ44" i="1"/>
  <c r="AQ331" i="1"/>
  <c r="AQ330" i="1"/>
  <c r="AQ43" i="1"/>
  <c r="AQ42" i="1"/>
  <c r="AQ329" i="1"/>
  <c r="AQ328" i="1"/>
  <c r="AQ385" i="1"/>
  <c r="AQ59" i="1"/>
  <c r="AQ384" i="1"/>
  <c r="AQ204" i="1"/>
  <c r="AQ327" i="1"/>
  <c r="AQ203" i="1"/>
  <c r="AQ202" i="1"/>
  <c r="AQ201" i="1"/>
  <c r="AQ383" i="1"/>
  <c r="AQ382" i="1"/>
  <c r="AQ41" i="1"/>
  <c r="AQ128" i="1"/>
  <c r="AQ200" i="1"/>
  <c r="AQ326" i="1"/>
  <c r="AQ199" i="1"/>
  <c r="AQ127" i="1"/>
  <c r="AQ325" i="1"/>
  <c r="AQ324" i="1"/>
  <c r="AQ323" i="1"/>
  <c r="AQ198" i="1"/>
  <c r="AQ322" i="1"/>
  <c r="AQ126" i="1"/>
  <c r="AQ197" i="1"/>
  <c r="AQ40" i="1"/>
  <c r="AQ381" i="1"/>
  <c r="AQ380" i="1"/>
  <c r="AQ379" i="1"/>
  <c r="AQ321" i="1"/>
  <c r="AQ58" i="1"/>
  <c r="AQ196" i="1"/>
  <c r="AQ195" i="1"/>
  <c r="AQ194" i="1"/>
  <c r="AQ378" i="1"/>
  <c r="AQ13" i="1"/>
  <c r="AQ377" i="1"/>
  <c r="AQ57" i="1"/>
  <c r="AQ12" i="1"/>
  <c r="AQ125" i="1"/>
  <c r="AQ39" i="1"/>
  <c r="AQ124" i="1"/>
  <c r="AQ320" i="1"/>
  <c r="AQ123" i="1"/>
  <c r="AQ319" i="1"/>
  <c r="AQ122" i="1"/>
  <c r="AQ121" i="1"/>
  <c r="AQ318" i="1"/>
  <c r="AQ38" i="1"/>
  <c r="AQ120" i="1"/>
  <c r="AQ317" i="1"/>
  <c r="AQ119" i="1"/>
  <c r="AQ316" i="1"/>
  <c r="AQ11" i="1"/>
  <c r="AQ315" i="1"/>
  <c r="AQ314" i="1"/>
  <c r="AQ118" i="1"/>
  <c r="AQ313" i="1"/>
  <c r="AQ10" i="1"/>
  <c r="AQ9" i="1"/>
  <c r="AQ312" i="1"/>
  <c r="AQ117" i="1"/>
  <c r="AQ116" i="1"/>
  <c r="AQ8" i="1"/>
  <c r="AQ37" i="1"/>
  <c r="AQ36" i="1"/>
  <c r="AQ193" i="1"/>
  <c r="AQ115" i="1"/>
  <c r="AQ35" i="1"/>
  <c r="AQ34" i="1"/>
  <c r="AQ114" i="1"/>
  <c r="AQ192" i="1"/>
  <c r="AQ311" i="1"/>
  <c r="AQ310" i="1"/>
  <c r="AQ113" i="1"/>
  <c r="AQ376" i="1"/>
  <c r="AQ309" i="1"/>
  <c r="AQ191" i="1"/>
  <c r="AQ190" i="1"/>
  <c r="AQ189" i="1"/>
  <c r="AQ308" i="1"/>
  <c r="AQ188" i="1"/>
  <c r="AQ33" i="1"/>
  <c r="AQ32" i="1"/>
  <c r="AQ187" i="1"/>
  <c r="AQ307" i="1"/>
  <c r="AQ112" i="1"/>
  <c r="AQ306" i="1"/>
  <c r="AQ186" i="1"/>
  <c r="AQ185" i="1"/>
  <c r="AQ184" i="1"/>
  <c r="AQ375" i="1"/>
  <c r="AQ305" i="1"/>
  <c r="AQ56" i="1"/>
  <c r="AQ55" i="1"/>
  <c r="AQ111" i="1"/>
  <c r="AQ110" i="1"/>
  <c r="AQ304" i="1"/>
  <c r="AQ109" i="1"/>
  <c r="AQ108" i="1"/>
  <c r="AQ183" i="1"/>
  <c r="AQ107" i="1"/>
  <c r="AQ106" i="1"/>
  <c r="AQ105" i="1"/>
  <c r="AQ182" i="1"/>
  <c r="AQ31" i="1"/>
  <c r="AQ181" i="1"/>
  <c r="AQ303" i="1"/>
  <c r="AQ7" i="1"/>
  <c r="AQ374" i="1"/>
  <c r="AQ302" i="1"/>
  <c r="AQ104" i="1"/>
  <c r="AQ54" i="1"/>
  <c r="AQ30" i="1"/>
  <c r="AQ103" i="1"/>
  <c r="AQ102" i="1"/>
  <c r="AQ29" i="1"/>
  <c r="AQ180" i="1"/>
  <c r="AQ373" i="1"/>
  <c r="AQ28" i="1"/>
  <c r="AQ179" i="1"/>
  <c r="AQ301" i="1"/>
  <c r="AQ6" i="1"/>
  <c r="AQ372" i="1"/>
  <c r="AQ101" i="1"/>
  <c r="AQ300" i="1"/>
  <c r="AQ178" i="1"/>
  <c r="AQ177" i="1"/>
  <c r="AQ176" i="1"/>
  <c r="AQ100" i="1"/>
  <c r="AQ99" i="1"/>
  <c r="AQ175" i="1"/>
  <c r="AQ174" i="1"/>
  <c r="AQ173" i="1"/>
  <c r="AQ371" i="1"/>
  <c r="AQ27" i="1"/>
  <c r="AQ370" i="1"/>
  <c r="AQ172" i="1"/>
  <c r="AQ143" i="1"/>
  <c r="AQ26" i="1"/>
  <c r="W35" i="2" s="1"/>
  <c r="W36" i="2" s="1"/>
  <c r="AQ98" i="1"/>
  <c r="AQ299" i="1"/>
  <c r="AQ53" i="1"/>
  <c r="AQ369" i="1"/>
  <c r="AQ368" i="1"/>
  <c r="AQ298" i="1"/>
  <c r="AQ52" i="1"/>
  <c r="AQ297" i="1"/>
  <c r="AQ367" i="1"/>
  <c r="AQ171" i="1"/>
  <c r="AQ296" i="1"/>
  <c r="AQ295" i="1"/>
  <c r="AQ294" i="1"/>
  <c r="AQ293" i="1"/>
  <c r="AQ170" i="1"/>
  <c r="AQ97" i="1"/>
  <c r="AQ169" i="1"/>
  <c r="AQ168" i="1"/>
  <c r="AQ96" i="1"/>
  <c r="AQ366" i="1"/>
  <c r="AQ86" i="1"/>
  <c r="AQ365" i="1"/>
  <c r="AQ275" i="1"/>
  <c r="AQ95" i="1"/>
  <c r="AQ364" i="1"/>
  <c r="AQ167" i="1"/>
  <c r="AQ363" i="1"/>
  <c r="AQ292" i="1"/>
  <c r="AQ94" i="1"/>
  <c r="AQ166" i="1"/>
  <c r="AQ165" i="1"/>
  <c r="AQ164" i="1"/>
  <c r="AQ291" i="1"/>
  <c r="AQ163" i="1"/>
  <c r="AQ162" i="1"/>
  <c r="AQ290" i="1"/>
  <c r="AQ161" i="1"/>
  <c r="AQ362" i="1"/>
  <c r="AQ289" i="1"/>
  <c r="AQ361" i="1"/>
  <c r="AQ160" i="1"/>
  <c r="AQ360" i="1"/>
  <c r="AQ288" i="1"/>
  <c r="AQ287" i="1"/>
  <c r="AQ159" i="1"/>
  <c r="AQ286" i="1"/>
  <c r="AQ285" i="1"/>
  <c r="AQ93" i="1"/>
  <c r="AQ284" i="1"/>
  <c r="AQ5" i="1"/>
  <c r="AQ92" i="1"/>
  <c r="AQ91" i="1"/>
  <c r="AQ158" i="1"/>
  <c r="AQ90" i="1"/>
  <c r="AQ157" i="1"/>
  <c r="AQ156" i="1"/>
  <c r="AQ155" i="1"/>
  <c r="AQ154" i="1"/>
  <c r="AQ153" i="1"/>
  <c r="AQ283" i="1"/>
  <c r="AQ89" i="1"/>
  <c r="AQ152" i="1"/>
  <c r="AQ151" i="1"/>
  <c r="AQ150" i="1"/>
  <c r="AQ149" i="1"/>
  <c r="AQ88" i="1"/>
  <c r="AQ148" i="1"/>
  <c r="AQ147" i="1"/>
  <c r="AQ359" i="1"/>
  <c r="AQ146" i="1"/>
  <c r="AQ145" i="1"/>
  <c r="AQ144" i="1"/>
  <c r="L144" i="1"/>
  <c r="L145" i="1"/>
  <c r="L146" i="1"/>
  <c r="L359" i="1"/>
  <c r="L147" i="1"/>
  <c r="L148" i="1"/>
  <c r="L88" i="1"/>
  <c r="L149" i="1"/>
  <c r="L150" i="1"/>
  <c r="L151" i="1"/>
  <c r="L152" i="1"/>
  <c r="L89" i="1"/>
  <c r="L283" i="1"/>
  <c r="L153" i="1"/>
  <c r="L154" i="1"/>
  <c r="L155" i="1"/>
  <c r="L156" i="1"/>
  <c r="L157" i="1"/>
  <c r="L90" i="1"/>
  <c r="L158" i="1"/>
  <c r="L91" i="1"/>
  <c r="L92" i="1"/>
  <c r="L5" i="1"/>
  <c r="L284" i="1"/>
  <c r="L93" i="1"/>
  <c r="L285" i="1"/>
  <c r="L286" i="1"/>
  <c r="L159" i="1"/>
  <c r="L287" i="1"/>
  <c r="L288" i="1"/>
  <c r="L360" i="1"/>
  <c r="L160" i="1"/>
  <c r="L361" i="1"/>
  <c r="L289" i="1"/>
  <c r="L362" i="1"/>
  <c r="L161" i="1"/>
  <c r="L290" i="1"/>
  <c r="L162" i="1"/>
  <c r="L163" i="1"/>
  <c r="L291" i="1"/>
  <c r="L164" i="1"/>
  <c r="L165" i="1"/>
  <c r="L166" i="1"/>
  <c r="L94" i="1"/>
  <c r="L292" i="1"/>
  <c r="L363" i="1"/>
  <c r="L167" i="1"/>
  <c r="L364" i="1"/>
  <c r="L95" i="1"/>
  <c r="L275" i="1"/>
  <c r="L365" i="1"/>
  <c r="L86" i="1"/>
  <c r="L366" i="1"/>
  <c r="L96" i="1"/>
  <c r="L168" i="1"/>
  <c r="L169" i="1"/>
  <c r="L97" i="1"/>
  <c r="L170" i="1"/>
  <c r="L293" i="1"/>
  <c r="L294" i="1"/>
  <c r="L295" i="1"/>
  <c r="L296" i="1"/>
  <c r="L171" i="1"/>
  <c r="L367" i="1"/>
  <c r="L297" i="1"/>
  <c r="L52" i="1"/>
  <c r="L298" i="1"/>
  <c r="L368" i="1"/>
  <c r="L369" i="1"/>
  <c r="L53" i="1"/>
  <c r="L299" i="1"/>
  <c r="L98" i="1"/>
  <c r="L26" i="1"/>
  <c r="L143" i="1"/>
  <c r="L172" i="1"/>
  <c r="L370" i="1"/>
  <c r="L27" i="1"/>
  <c r="L371" i="1"/>
  <c r="L173" i="1"/>
  <c r="L174" i="1"/>
  <c r="L175" i="1"/>
  <c r="L99" i="1"/>
  <c r="L100" i="1"/>
  <c r="L176" i="1"/>
  <c r="L177" i="1"/>
  <c r="L178" i="1"/>
  <c r="L300" i="1"/>
  <c r="L101" i="1"/>
  <c r="L372" i="1"/>
  <c r="L6" i="1"/>
  <c r="L301" i="1"/>
  <c r="L179" i="1"/>
  <c r="L28" i="1"/>
  <c r="L373" i="1"/>
  <c r="L180" i="1"/>
  <c r="L29" i="1"/>
  <c r="L102" i="1"/>
  <c r="L103" i="1"/>
  <c r="L30" i="1"/>
  <c r="L54" i="1"/>
  <c r="L104" i="1"/>
  <c r="L302" i="1"/>
  <c r="L374" i="1"/>
  <c r="L7" i="1"/>
  <c r="L303" i="1"/>
  <c r="L181" i="1"/>
  <c r="L31" i="1"/>
  <c r="L182" i="1"/>
  <c r="L105" i="1"/>
  <c r="L106" i="1"/>
  <c r="L107" i="1"/>
  <c r="L183" i="1"/>
  <c r="L108" i="1"/>
  <c r="L109" i="1"/>
  <c r="L304" i="1"/>
  <c r="L110" i="1"/>
  <c r="L111" i="1"/>
  <c r="L55" i="1"/>
  <c r="L56" i="1"/>
  <c r="L305" i="1"/>
  <c r="L375" i="1"/>
  <c r="L184" i="1"/>
  <c r="L185" i="1"/>
  <c r="L186" i="1"/>
  <c r="L306" i="1"/>
  <c r="L112" i="1"/>
  <c r="L307" i="1"/>
  <c r="L187" i="1"/>
  <c r="L32" i="1"/>
  <c r="L33" i="1"/>
  <c r="L188" i="1"/>
  <c r="L308" i="1"/>
  <c r="L189" i="1"/>
  <c r="L190" i="1"/>
  <c r="L191" i="1"/>
  <c r="L309" i="1"/>
  <c r="L376" i="1"/>
  <c r="L113" i="1"/>
  <c r="L310" i="1"/>
  <c r="L311" i="1"/>
  <c r="L192" i="1"/>
  <c r="L114" i="1"/>
  <c r="L34" i="1"/>
  <c r="L35" i="1"/>
  <c r="L115" i="1"/>
  <c r="L193" i="1"/>
  <c r="L36" i="1"/>
  <c r="L37" i="1"/>
  <c r="L8" i="1"/>
  <c r="L116" i="1"/>
  <c r="L117" i="1"/>
  <c r="L312" i="1"/>
  <c r="L9" i="1"/>
  <c r="L10" i="1"/>
  <c r="L313" i="1"/>
  <c r="L118" i="1"/>
  <c r="L314" i="1"/>
  <c r="L315" i="1"/>
  <c r="L11" i="1"/>
  <c r="L316" i="1"/>
  <c r="L119" i="1"/>
  <c r="L317" i="1"/>
  <c r="L120" i="1"/>
  <c r="L38" i="1"/>
  <c r="L318" i="1"/>
  <c r="L121" i="1"/>
  <c r="L122" i="1"/>
  <c r="L319" i="1"/>
  <c r="L123" i="1"/>
  <c r="L320" i="1"/>
  <c r="L124" i="1"/>
  <c r="L39" i="1"/>
  <c r="L125" i="1"/>
  <c r="L12" i="1"/>
  <c r="L57" i="1"/>
  <c r="L377" i="1"/>
  <c r="L13" i="1"/>
  <c r="L378" i="1"/>
  <c r="L194" i="1"/>
  <c r="L195" i="1"/>
  <c r="L196" i="1"/>
  <c r="L58" i="1"/>
  <c r="L321" i="1"/>
  <c r="L379" i="1"/>
  <c r="L380" i="1"/>
  <c r="L381" i="1"/>
  <c r="L40" i="1"/>
  <c r="L197" i="1"/>
  <c r="L126" i="1"/>
  <c r="L322" i="1"/>
  <c r="L198" i="1"/>
  <c r="L323" i="1"/>
  <c r="L324" i="1"/>
  <c r="L325" i="1"/>
  <c r="L127" i="1"/>
  <c r="L199" i="1"/>
  <c r="L326" i="1"/>
  <c r="L200" i="1"/>
  <c r="L128" i="1"/>
  <c r="L41" i="1"/>
  <c r="L382" i="1"/>
  <c r="L383" i="1"/>
  <c r="L201" i="1"/>
  <c r="L202" i="1"/>
  <c r="L203" i="1"/>
  <c r="L327" i="1"/>
  <c r="L204" i="1"/>
  <c r="L384" i="1"/>
  <c r="L59" i="1"/>
  <c r="L385" i="1"/>
  <c r="L328" i="1"/>
  <c r="L329" i="1"/>
  <c r="L42" i="1"/>
  <c r="L43" i="1"/>
  <c r="L330" i="1"/>
  <c r="L331" i="1"/>
  <c r="L44" i="1"/>
  <c r="L14" i="1"/>
  <c r="L386" i="1"/>
  <c r="L45" i="1"/>
  <c r="L332" i="1"/>
  <c r="L205" i="1"/>
  <c r="L206" i="1"/>
  <c r="L207" i="1"/>
  <c r="L387" i="1"/>
  <c r="L60" i="1"/>
  <c r="L61" i="1"/>
  <c r="L388" i="1"/>
  <c r="L333" i="1"/>
  <c r="L15" i="1"/>
  <c r="L129" i="1"/>
  <c r="L334" i="1"/>
  <c r="L46" i="1"/>
  <c r="L335" i="1"/>
  <c r="L130" i="1"/>
  <c r="L47" i="1"/>
  <c r="L336" i="1"/>
  <c r="L131" i="1"/>
  <c r="L208" i="1"/>
  <c r="L337" i="1"/>
  <c r="L16" i="1"/>
  <c r="L338" i="1"/>
  <c r="L17" i="1"/>
  <c r="L209" i="1"/>
  <c r="L339" i="1"/>
  <c r="L210" i="1"/>
  <c r="L211" i="1"/>
  <c r="L132" i="1"/>
  <c r="L212" i="1"/>
  <c r="L340" i="1"/>
  <c r="L389" i="1"/>
  <c r="L341" i="1"/>
  <c r="L213" i="1"/>
  <c r="L390" i="1"/>
  <c r="L391" i="1"/>
  <c r="L342" i="1"/>
  <c r="L133" i="1"/>
  <c r="L343" i="1"/>
  <c r="L214" i="1"/>
  <c r="L392" i="1"/>
  <c r="L134" i="1"/>
  <c r="L344" i="1"/>
  <c r="L135" i="1"/>
  <c r="L345" i="1"/>
  <c r="L215" i="1"/>
  <c r="L136" i="1"/>
  <c r="L346" i="1"/>
  <c r="L76" i="1"/>
  <c r="L77" i="1"/>
  <c r="L216" i="1"/>
  <c r="L217" i="1"/>
  <c r="L218" i="1"/>
  <c r="L249" i="1"/>
  <c r="L219" i="1"/>
  <c r="L78" i="1"/>
  <c r="L79" i="1"/>
  <c r="L347" i="1"/>
  <c r="L220" i="1"/>
  <c r="L221" i="1"/>
  <c r="L393" i="1"/>
  <c r="L137" i="1"/>
  <c r="L80" i="1"/>
  <c r="L222" i="1"/>
  <c r="L223" i="1"/>
  <c r="L394" i="1"/>
  <c r="L224" i="1"/>
  <c r="L250" i="1"/>
  <c r="L138" i="1"/>
  <c r="L251" i="1"/>
  <c r="L139" i="1"/>
  <c r="L252" i="1"/>
  <c r="L253" i="1"/>
  <c r="L254" i="1"/>
  <c r="L255" i="1"/>
  <c r="L395" i="1"/>
  <c r="L81" i="1"/>
  <c r="L396" i="1"/>
  <c r="L397" i="1"/>
  <c r="L398" i="1"/>
  <c r="L256" i="1"/>
  <c r="L348" i="1"/>
  <c r="L257" i="1"/>
  <c r="L140" i="1"/>
  <c r="L82" i="1"/>
  <c r="L225" i="1"/>
  <c r="L83" i="1"/>
  <c r="L226" i="1"/>
  <c r="L349" i="1"/>
  <c r="L258" i="1"/>
  <c r="L84" i="1"/>
  <c r="L48" i="1"/>
  <c r="L141" i="1"/>
  <c r="L227" i="1"/>
  <c r="L228" i="1"/>
  <c r="L259" i="1"/>
  <c r="L229" i="1"/>
  <c r="L230" i="1"/>
  <c r="L399" i="1"/>
  <c r="L231" i="1"/>
  <c r="L400" i="1"/>
  <c r="L232" i="1"/>
  <c r="L233" i="1"/>
  <c r="L234" i="1"/>
  <c r="L235" i="1"/>
  <c r="L401" i="1"/>
  <c r="L281" i="1"/>
  <c r="L236" i="1"/>
  <c r="L4" i="1"/>
  <c r="L70" i="1"/>
  <c r="L237" i="1"/>
  <c r="L25" i="1"/>
  <c r="L20" i="1"/>
  <c r="L351" i="1"/>
  <c r="L49" i="1"/>
  <c r="L260" i="1"/>
  <c r="L261" i="1"/>
  <c r="L262" i="1"/>
  <c r="L263" i="1"/>
  <c r="L62" i="1"/>
  <c r="L19" i="1"/>
  <c r="L21" i="1"/>
  <c r="L50" i="1"/>
  <c r="L63" i="1"/>
  <c r="L264" i="1"/>
  <c r="L64" i="1"/>
  <c r="L265" i="1"/>
  <c r="L279" i="1"/>
  <c r="L73" i="1"/>
  <c r="L352" i="1"/>
  <c r="L280" i="1"/>
  <c r="L278" i="1"/>
  <c r="L238" i="1"/>
  <c r="L239" i="1"/>
  <c r="L240" i="1"/>
  <c r="L266" i="1"/>
  <c r="L2" i="1"/>
  <c r="L267" i="1"/>
  <c r="L358" i="1"/>
  <c r="L65" i="1"/>
  <c r="L241" i="1"/>
  <c r="L242" i="1"/>
  <c r="L243" i="1"/>
  <c r="L353" i="1"/>
  <c r="L244" i="1"/>
  <c r="L268" i="1"/>
  <c r="L245" i="1"/>
  <c r="L246" i="1"/>
  <c r="L66" i="1"/>
  <c r="L354" i="1"/>
  <c r="L269" i="1"/>
  <c r="L270" i="1"/>
  <c r="L271" i="1"/>
  <c r="L355" i="1"/>
  <c r="L247" i="1"/>
  <c r="L67" i="1"/>
  <c r="L248" i="1"/>
  <c r="L22" i="1"/>
  <c r="L51" i="1"/>
  <c r="L23" i="1"/>
  <c r="L272" i="1"/>
  <c r="L68" i="1"/>
  <c r="L273" i="1"/>
  <c r="L74" i="1"/>
  <c r="L356" i="1"/>
  <c r="L3" i="1"/>
  <c r="L69" i="1"/>
  <c r="L24" i="1"/>
  <c r="L71" i="1"/>
  <c r="L350" i="1"/>
  <c r="L274" i="1"/>
  <c r="L72" i="1"/>
  <c r="L276" i="1"/>
  <c r="L277" i="1"/>
  <c r="L282" i="1"/>
  <c r="L357" i="1"/>
  <c r="L85" i="1"/>
  <c r="L75" i="1"/>
  <c r="L18" i="1"/>
  <c r="L142" i="1"/>
  <c r="L87" i="1"/>
  <c r="BC93" i="1"/>
  <c r="BD93" i="1"/>
  <c r="BE93" i="1"/>
  <c r="BF93" i="1"/>
  <c r="BG93" i="1"/>
  <c r="BH93" i="1"/>
  <c r="BI93" i="1"/>
  <c r="BJ93" i="1"/>
  <c r="BK93" i="1"/>
  <c r="BL93" i="1"/>
  <c r="BC285" i="1"/>
  <c r="BD285" i="1"/>
  <c r="BE285" i="1"/>
  <c r="BF285" i="1"/>
  <c r="BG285" i="1"/>
  <c r="BH285" i="1"/>
  <c r="BI285" i="1"/>
  <c r="BJ285" i="1"/>
  <c r="BK285" i="1"/>
  <c r="BL285" i="1"/>
  <c r="BC286" i="1"/>
  <c r="BD286" i="1"/>
  <c r="BE286" i="1"/>
  <c r="BF286" i="1"/>
  <c r="BG286" i="1"/>
  <c r="BH286" i="1"/>
  <c r="BI286" i="1"/>
  <c r="BJ286" i="1"/>
  <c r="BK286" i="1"/>
  <c r="BL286" i="1"/>
  <c r="BC159" i="1"/>
  <c r="BD159" i="1"/>
  <c r="BE159" i="1"/>
  <c r="BF159" i="1"/>
  <c r="BG159" i="1"/>
  <c r="BH159" i="1"/>
  <c r="BI159" i="1"/>
  <c r="BJ159" i="1"/>
  <c r="BK159" i="1"/>
  <c r="BL159" i="1"/>
  <c r="BC287" i="1"/>
  <c r="BD287" i="1"/>
  <c r="BE287" i="1"/>
  <c r="BF287" i="1"/>
  <c r="BG287" i="1"/>
  <c r="BH287" i="1"/>
  <c r="BI287" i="1"/>
  <c r="BJ287" i="1"/>
  <c r="BK287" i="1"/>
  <c r="BL287" i="1"/>
  <c r="BC288" i="1"/>
  <c r="BD288" i="1"/>
  <c r="BE288" i="1"/>
  <c r="BF288" i="1"/>
  <c r="BG288" i="1"/>
  <c r="BH288" i="1"/>
  <c r="BI288" i="1"/>
  <c r="BJ288" i="1"/>
  <c r="BK288" i="1"/>
  <c r="BL288" i="1"/>
  <c r="BC360" i="1"/>
  <c r="BD360" i="1"/>
  <c r="BE360" i="1"/>
  <c r="BF360" i="1"/>
  <c r="BG360" i="1"/>
  <c r="BH360" i="1"/>
  <c r="BI360" i="1"/>
  <c r="BJ360" i="1"/>
  <c r="BK360" i="1"/>
  <c r="BL360" i="1"/>
  <c r="BC160" i="1"/>
  <c r="BD160" i="1"/>
  <c r="BE160" i="1"/>
  <c r="BF160" i="1"/>
  <c r="BG160" i="1"/>
  <c r="BH160" i="1"/>
  <c r="BI160" i="1"/>
  <c r="BJ160" i="1"/>
  <c r="BK160" i="1"/>
  <c r="BL160" i="1"/>
  <c r="BC361" i="1"/>
  <c r="BD361" i="1"/>
  <c r="BE361" i="1"/>
  <c r="BF361" i="1"/>
  <c r="BG361" i="1"/>
  <c r="BH361" i="1"/>
  <c r="BI361" i="1"/>
  <c r="BJ361" i="1"/>
  <c r="BK361" i="1"/>
  <c r="BL361" i="1"/>
  <c r="BC289" i="1"/>
  <c r="BD289" i="1"/>
  <c r="BE289" i="1"/>
  <c r="BF289" i="1"/>
  <c r="BG289" i="1"/>
  <c r="BH289" i="1"/>
  <c r="BI289" i="1"/>
  <c r="BJ289" i="1"/>
  <c r="BK289" i="1"/>
  <c r="BL289" i="1"/>
  <c r="BC362" i="1"/>
  <c r="BD362" i="1"/>
  <c r="BE362" i="1"/>
  <c r="BF362" i="1"/>
  <c r="BG362" i="1"/>
  <c r="BH362" i="1"/>
  <c r="BI362" i="1"/>
  <c r="BJ362" i="1"/>
  <c r="BK362" i="1"/>
  <c r="BL362" i="1"/>
  <c r="BC161" i="1"/>
  <c r="BD161" i="1"/>
  <c r="BE161" i="1"/>
  <c r="BF161" i="1"/>
  <c r="BG161" i="1"/>
  <c r="BH161" i="1"/>
  <c r="BI161" i="1"/>
  <c r="BJ161" i="1"/>
  <c r="BK161" i="1"/>
  <c r="BL161" i="1"/>
  <c r="BC290" i="1"/>
  <c r="BD290" i="1"/>
  <c r="BE290" i="1"/>
  <c r="BF290" i="1"/>
  <c r="BG290" i="1"/>
  <c r="BH290" i="1"/>
  <c r="BI290" i="1"/>
  <c r="BJ290" i="1"/>
  <c r="BK290" i="1"/>
  <c r="BL290" i="1"/>
  <c r="BC162" i="1"/>
  <c r="BD162" i="1"/>
  <c r="BE162" i="1"/>
  <c r="BF162" i="1"/>
  <c r="BG162" i="1"/>
  <c r="BH162" i="1"/>
  <c r="BI162" i="1"/>
  <c r="BJ162" i="1"/>
  <c r="BK162" i="1"/>
  <c r="BL162" i="1"/>
  <c r="BC163" i="1"/>
  <c r="BD163" i="1"/>
  <c r="BE163" i="1"/>
  <c r="BF163" i="1"/>
  <c r="BG163" i="1"/>
  <c r="BH163" i="1"/>
  <c r="BI163" i="1"/>
  <c r="BJ163" i="1"/>
  <c r="BK163" i="1"/>
  <c r="BL163" i="1"/>
  <c r="BC291" i="1"/>
  <c r="BD291" i="1"/>
  <c r="BE291" i="1"/>
  <c r="BF291" i="1"/>
  <c r="BG291" i="1"/>
  <c r="BH291" i="1"/>
  <c r="BI291" i="1"/>
  <c r="BJ291" i="1"/>
  <c r="BK291" i="1"/>
  <c r="BL291" i="1"/>
  <c r="BC164" i="1"/>
  <c r="BD164" i="1"/>
  <c r="BE164" i="1"/>
  <c r="BF164" i="1"/>
  <c r="BG164" i="1"/>
  <c r="BH164" i="1"/>
  <c r="BI164" i="1"/>
  <c r="BJ164" i="1"/>
  <c r="BK164" i="1"/>
  <c r="BL164" i="1"/>
  <c r="BC165" i="1"/>
  <c r="BD165" i="1"/>
  <c r="BE165" i="1"/>
  <c r="BF165" i="1"/>
  <c r="BG165" i="1"/>
  <c r="BH165" i="1"/>
  <c r="BI165" i="1"/>
  <c r="BJ165" i="1"/>
  <c r="BK165" i="1"/>
  <c r="BL165" i="1"/>
  <c r="BC166" i="1"/>
  <c r="BD166" i="1"/>
  <c r="BE166" i="1"/>
  <c r="BF166" i="1"/>
  <c r="BG166" i="1"/>
  <c r="BH166" i="1"/>
  <c r="BI166" i="1"/>
  <c r="BJ166" i="1"/>
  <c r="BK166" i="1"/>
  <c r="BL166" i="1"/>
  <c r="BC94" i="1"/>
  <c r="BD94" i="1"/>
  <c r="BE94" i="1"/>
  <c r="BF94" i="1"/>
  <c r="BG94" i="1"/>
  <c r="BH94" i="1"/>
  <c r="BI94" i="1"/>
  <c r="BJ94" i="1"/>
  <c r="BK94" i="1"/>
  <c r="BL94" i="1"/>
  <c r="BC292" i="1"/>
  <c r="BD292" i="1"/>
  <c r="BE292" i="1"/>
  <c r="BF292" i="1"/>
  <c r="BG292" i="1"/>
  <c r="BH292" i="1"/>
  <c r="BI292" i="1"/>
  <c r="BJ292" i="1"/>
  <c r="BK292" i="1"/>
  <c r="BL292" i="1"/>
  <c r="BC363" i="1"/>
  <c r="BD363" i="1"/>
  <c r="BE363" i="1"/>
  <c r="BF363" i="1"/>
  <c r="BG363" i="1"/>
  <c r="BH363" i="1"/>
  <c r="BI363" i="1"/>
  <c r="BJ363" i="1"/>
  <c r="BK363" i="1"/>
  <c r="BL363" i="1"/>
  <c r="BC167" i="1"/>
  <c r="BD167" i="1"/>
  <c r="BE167" i="1"/>
  <c r="BF167" i="1"/>
  <c r="BG167" i="1"/>
  <c r="BH167" i="1"/>
  <c r="BI167" i="1"/>
  <c r="BJ167" i="1"/>
  <c r="BK167" i="1"/>
  <c r="BL167" i="1"/>
  <c r="BC364" i="1"/>
  <c r="BD364" i="1"/>
  <c r="BE364" i="1"/>
  <c r="BF364" i="1"/>
  <c r="BG364" i="1"/>
  <c r="BH364" i="1"/>
  <c r="BI364" i="1"/>
  <c r="BJ364" i="1"/>
  <c r="BK364" i="1"/>
  <c r="BL364" i="1"/>
  <c r="BC95" i="1"/>
  <c r="BD95" i="1"/>
  <c r="BE95" i="1"/>
  <c r="BF95" i="1"/>
  <c r="BG95" i="1"/>
  <c r="BH95" i="1"/>
  <c r="BI95" i="1"/>
  <c r="BJ95" i="1"/>
  <c r="BK95" i="1"/>
  <c r="BL95" i="1"/>
  <c r="BC275" i="1"/>
  <c r="BD275" i="1"/>
  <c r="BE275" i="1"/>
  <c r="BF275" i="1"/>
  <c r="BG275" i="1"/>
  <c r="BH275" i="1"/>
  <c r="BI275" i="1"/>
  <c r="BJ275" i="1"/>
  <c r="BK275" i="1"/>
  <c r="BL275" i="1"/>
  <c r="BC365" i="1"/>
  <c r="BD365" i="1"/>
  <c r="BE365" i="1"/>
  <c r="BF365" i="1"/>
  <c r="BG365" i="1"/>
  <c r="BH365" i="1"/>
  <c r="BI365" i="1"/>
  <c r="BJ365" i="1"/>
  <c r="BK365" i="1"/>
  <c r="BL365" i="1"/>
  <c r="BC86" i="1"/>
  <c r="BD86" i="1"/>
  <c r="BE86" i="1"/>
  <c r="BF86" i="1"/>
  <c r="BG86" i="1"/>
  <c r="BH86" i="1"/>
  <c r="BI86" i="1"/>
  <c r="BJ86" i="1"/>
  <c r="BK86" i="1"/>
  <c r="BL86" i="1"/>
  <c r="BC366" i="1"/>
  <c r="BD366" i="1"/>
  <c r="BE366" i="1"/>
  <c r="BF366" i="1"/>
  <c r="BG366" i="1"/>
  <c r="BH366" i="1"/>
  <c r="BI366" i="1"/>
  <c r="BJ366" i="1"/>
  <c r="BK366" i="1"/>
  <c r="BL366" i="1"/>
  <c r="BC96" i="1"/>
  <c r="BD96" i="1"/>
  <c r="BE96" i="1"/>
  <c r="BF96" i="1"/>
  <c r="BG96" i="1"/>
  <c r="BH96" i="1"/>
  <c r="BI96" i="1"/>
  <c r="BJ96" i="1"/>
  <c r="BK96" i="1"/>
  <c r="BL96" i="1"/>
  <c r="BC168" i="1"/>
  <c r="BD168" i="1"/>
  <c r="BE168" i="1"/>
  <c r="BF168" i="1"/>
  <c r="BG168" i="1"/>
  <c r="BH168" i="1"/>
  <c r="BI168" i="1"/>
  <c r="BJ168" i="1"/>
  <c r="BK168" i="1"/>
  <c r="BL168" i="1"/>
  <c r="BC169" i="1"/>
  <c r="BD169" i="1"/>
  <c r="BE169" i="1"/>
  <c r="BF169" i="1"/>
  <c r="BG169" i="1"/>
  <c r="BH169" i="1"/>
  <c r="BI169" i="1"/>
  <c r="BJ169" i="1"/>
  <c r="BK169" i="1"/>
  <c r="BL169" i="1"/>
  <c r="BC97" i="1"/>
  <c r="BD97" i="1"/>
  <c r="BE97" i="1"/>
  <c r="BF97" i="1"/>
  <c r="BG97" i="1"/>
  <c r="BH97" i="1"/>
  <c r="BI97" i="1"/>
  <c r="BJ97" i="1"/>
  <c r="BK97" i="1"/>
  <c r="BL97" i="1"/>
  <c r="BC170" i="1"/>
  <c r="BD170" i="1"/>
  <c r="BE170" i="1"/>
  <c r="BF170" i="1"/>
  <c r="BG170" i="1"/>
  <c r="BH170" i="1"/>
  <c r="BI170" i="1"/>
  <c r="BJ170" i="1"/>
  <c r="BK170" i="1"/>
  <c r="BL170" i="1"/>
  <c r="BC293" i="1"/>
  <c r="BD293" i="1"/>
  <c r="BE293" i="1"/>
  <c r="BF293" i="1"/>
  <c r="BG293" i="1"/>
  <c r="BH293" i="1"/>
  <c r="BI293" i="1"/>
  <c r="BJ293" i="1"/>
  <c r="BK293" i="1"/>
  <c r="BL293" i="1"/>
  <c r="BC294" i="1"/>
  <c r="BD294" i="1"/>
  <c r="BE294" i="1"/>
  <c r="BF294" i="1"/>
  <c r="BG294" i="1"/>
  <c r="BH294" i="1"/>
  <c r="BI294" i="1"/>
  <c r="BJ294" i="1"/>
  <c r="BK294" i="1"/>
  <c r="BL294" i="1"/>
  <c r="BC295" i="1"/>
  <c r="BD295" i="1"/>
  <c r="BE295" i="1"/>
  <c r="BF295" i="1"/>
  <c r="BG295" i="1"/>
  <c r="BH295" i="1"/>
  <c r="BI295" i="1"/>
  <c r="BJ295" i="1"/>
  <c r="BK295" i="1"/>
  <c r="BL295" i="1"/>
  <c r="BC296" i="1"/>
  <c r="BD296" i="1"/>
  <c r="BE296" i="1"/>
  <c r="BF296" i="1"/>
  <c r="BG296" i="1"/>
  <c r="BH296" i="1"/>
  <c r="BI296" i="1"/>
  <c r="BJ296" i="1"/>
  <c r="BK296" i="1"/>
  <c r="BL296" i="1"/>
  <c r="BC171" i="1"/>
  <c r="BD171" i="1"/>
  <c r="BE171" i="1"/>
  <c r="BF171" i="1"/>
  <c r="BG171" i="1"/>
  <c r="BH171" i="1"/>
  <c r="BI171" i="1"/>
  <c r="BJ171" i="1"/>
  <c r="BK171" i="1"/>
  <c r="BL171" i="1"/>
  <c r="BC367" i="1"/>
  <c r="BD367" i="1"/>
  <c r="BE367" i="1"/>
  <c r="BF367" i="1"/>
  <c r="BG367" i="1"/>
  <c r="BH367" i="1"/>
  <c r="BI367" i="1"/>
  <c r="BJ367" i="1"/>
  <c r="BK367" i="1"/>
  <c r="BL367" i="1"/>
  <c r="BC297" i="1"/>
  <c r="BD297" i="1"/>
  <c r="BE297" i="1"/>
  <c r="BF297" i="1"/>
  <c r="BG297" i="1"/>
  <c r="BH297" i="1"/>
  <c r="BI297" i="1"/>
  <c r="BJ297" i="1"/>
  <c r="BK297" i="1"/>
  <c r="BL297" i="1"/>
  <c r="BC52" i="1"/>
  <c r="BD52" i="1"/>
  <c r="BE52" i="1"/>
  <c r="BF52" i="1"/>
  <c r="BG52" i="1"/>
  <c r="BH52" i="1"/>
  <c r="BI52" i="1"/>
  <c r="BJ52" i="1"/>
  <c r="BK52" i="1"/>
  <c r="BL52" i="1"/>
  <c r="BC298" i="1"/>
  <c r="BD298" i="1"/>
  <c r="BE298" i="1"/>
  <c r="BF298" i="1"/>
  <c r="BG298" i="1"/>
  <c r="BH298" i="1"/>
  <c r="BI298" i="1"/>
  <c r="BJ298" i="1"/>
  <c r="BK298" i="1"/>
  <c r="BL298" i="1"/>
  <c r="BC368" i="1"/>
  <c r="BD368" i="1"/>
  <c r="BE368" i="1"/>
  <c r="BF368" i="1"/>
  <c r="BG368" i="1"/>
  <c r="BH368" i="1"/>
  <c r="BI368" i="1"/>
  <c r="BJ368" i="1"/>
  <c r="BK368" i="1"/>
  <c r="BL368" i="1"/>
  <c r="BC369" i="1"/>
  <c r="BD369" i="1"/>
  <c r="BE369" i="1"/>
  <c r="BF369" i="1"/>
  <c r="BG369" i="1"/>
  <c r="BH369" i="1"/>
  <c r="BI369" i="1"/>
  <c r="BJ369" i="1"/>
  <c r="BK369" i="1"/>
  <c r="BL369" i="1"/>
  <c r="BC53" i="1"/>
  <c r="BD53" i="1"/>
  <c r="BE53" i="1"/>
  <c r="BF53" i="1"/>
  <c r="BG53" i="1"/>
  <c r="BH53" i="1"/>
  <c r="BI53" i="1"/>
  <c r="BJ53" i="1"/>
  <c r="BK53" i="1"/>
  <c r="BL53" i="1"/>
  <c r="BC299" i="1"/>
  <c r="BD299" i="1"/>
  <c r="BE299" i="1"/>
  <c r="BF299" i="1"/>
  <c r="BG299" i="1"/>
  <c r="BH299" i="1"/>
  <c r="BI299" i="1"/>
  <c r="BJ299" i="1"/>
  <c r="BK299" i="1"/>
  <c r="BL299" i="1"/>
  <c r="BC98" i="1"/>
  <c r="BD98" i="1"/>
  <c r="BE98" i="1"/>
  <c r="BF98" i="1"/>
  <c r="BG98" i="1"/>
  <c r="BH98" i="1"/>
  <c r="BI98" i="1"/>
  <c r="BJ98" i="1"/>
  <c r="BK98" i="1"/>
  <c r="BL98" i="1"/>
  <c r="BC26" i="1"/>
  <c r="BD26" i="1"/>
  <c r="BE26" i="1"/>
  <c r="BF26" i="1"/>
  <c r="BG26" i="1"/>
  <c r="BH26" i="1"/>
  <c r="BI26" i="1"/>
  <c r="BJ26" i="1"/>
  <c r="BK26" i="1"/>
  <c r="BL26" i="1"/>
  <c r="BC143" i="1"/>
  <c r="BD143" i="1"/>
  <c r="BE143" i="1"/>
  <c r="BF143" i="1"/>
  <c r="BG143" i="1"/>
  <c r="BH143" i="1"/>
  <c r="BI143" i="1"/>
  <c r="BJ143" i="1"/>
  <c r="BK143" i="1"/>
  <c r="BL143" i="1"/>
  <c r="BC172" i="1"/>
  <c r="BD172" i="1"/>
  <c r="BE172" i="1"/>
  <c r="BF172" i="1"/>
  <c r="BG172" i="1"/>
  <c r="BH172" i="1"/>
  <c r="BI172" i="1"/>
  <c r="BJ172" i="1"/>
  <c r="BK172" i="1"/>
  <c r="BL172" i="1"/>
  <c r="BC370" i="1"/>
  <c r="BD370" i="1"/>
  <c r="BE370" i="1"/>
  <c r="BF370" i="1"/>
  <c r="BG370" i="1"/>
  <c r="BH370" i="1"/>
  <c r="BI370" i="1"/>
  <c r="BJ370" i="1"/>
  <c r="BK370" i="1"/>
  <c r="BL370" i="1"/>
  <c r="BC27" i="1"/>
  <c r="BD27" i="1"/>
  <c r="BE27" i="1"/>
  <c r="BF27" i="1"/>
  <c r="BG27" i="1"/>
  <c r="BH27" i="1"/>
  <c r="BI27" i="1"/>
  <c r="BJ27" i="1"/>
  <c r="BK27" i="1"/>
  <c r="BL27" i="1"/>
  <c r="BC371" i="1"/>
  <c r="BD371" i="1"/>
  <c r="BE371" i="1"/>
  <c r="BF371" i="1"/>
  <c r="BG371" i="1"/>
  <c r="BH371" i="1"/>
  <c r="BI371" i="1"/>
  <c r="BJ371" i="1"/>
  <c r="BK371" i="1"/>
  <c r="BL371" i="1"/>
  <c r="BC173" i="1"/>
  <c r="BD173" i="1"/>
  <c r="BE173" i="1"/>
  <c r="BF173" i="1"/>
  <c r="BG173" i="1"/>
  <c r="BH173" i="1"/>
  <c r="BI173" i="1"/>
  <c r="BJ173" i="1"/>
  <c r="BK173" i="1"/>
  <c r="BL173" i="1"/>
  <c r="BC174" i="1"/>
  <c r="BD174" i="1"/>
  <c r="BE174" i="1"/>
  <c r="BF174" i="1"/>
  <c r="BG174" i="1"/>
  <c r="BH174" i="1"/>
  <c r="BI174" i="1"/>
  <c r="BJ174" i="1"/>
  <c r="BK174" i="1"/>
  <c r="BL174" i="1"/>
  <c r="BC175" i="1"/>
  <c r="BD175" i="1"/>
  <c r="BE175" i="1"/>
  <c r="BF175" i="1"/>
  <c r="BG175" i="1"/>
  <c r="BH175" i="1"/>
  <c r="BI175" i="1"/>
  <c r="BJ175" i="1"/>
  <c r="BK175" i="1"/>
  <c r="BL175" i="1"/>
  <c r="BC99" i="1"/>
  <c r="BD99" i="1"/>
  <c r="BE99" i="1"/>
  <c r="BF99" i="1"/>
  <c r="BG99" i="1"/>
  <c r="BH99" i="1"/>
  <c r="BI99" i="1"/>
  <c r="BJ99" i="1"/>
  <c r="BK99" i="1"/>
  <c r="BL99" i="1"/>
  <c r="BC100" i="1"/>
  <c r="BD100" i="1"/>
  <c r="BE100" i="1"/>
  <c r="BF100" i="1"/>
  <c r="BG100" i="1"/>
  <c r="BH100" i="1"/>
  <c r="BI100" i="1"/>
  <c r="BJ100" i="1"/>
  <c r="BK100" i="1"/>
  <c r="BL100" i="1"/>
  <c r="BC176" i="1"/>
  <c r="BD176" i="1"/>
  <c r="BE176" i="1"/>
  <c r="BF176" i="1"/>
  <c r="BG176" i="1"/>
  <c r="BH176" i="1"/>
  <c r="BI176" i="1"/>
  <c r="BJ176" i="1"/>
  <c r="BK176" i="1"/>
  <c r="BL176" i="1"/>
  <c r="BC177" i="1"/>
  <c r="BD177" i="1"/>
  <c r="BE177" i="1"/>
  <c r="BF177" i="1"/>
  <c r="BG177" i="1"/>
  <c r="BH177" i="1"/>
  <c r="BI177" i="1"/>
  <c r="BJ177" i="1"/>
  <c r="BK177" i="1"/>
  <c r="BL177" i="1"/>
  <c r="BC178" i="1"/>
  <c r="BD178" i="1"/>
  <c r="BE178" i="1"/>
  <c r="BF178" i="1"/>
  <c r="BG178" i="1"/>
  <c r="BH178" i="1"/>
  <c r="BI178" i="1"/>
  <c r="BJ178" i="1"/>
  <c r="BK178" i="1"/>
  <c r="BL178" i="1"/>
  <c r="BC300" i="1"/>
  <c r="BD300" i="1"/>
  <c r="BE300" i="1"/>
  <c r="BF300" i="1"/>
  <c r="BG300" i="1"/>
  <c r="BH300" i="1"/>
  <c r="BI300" i="1"/>
  <c r="BJ300" i="1"/>
  <c r="BK300" i="1"/>
  <c r="BL300" i="1"/>
  <c r="BC101" i="1"/>
  <c r="BD101" i="1"/>
  <c r="BE101" i="1"/>
  <c r="BF101" i="1"/>
  <c r="BG101" i="1"/>
  <c r="BH101" i="1"/>
  <c r="BI101" i="1"/>
  <c r="BJ101" i="1"/>
  <c r="BK101" i="1"/>
  <c r="BL101" i="1"/>
  <c r="BC372" i="1"/>
  <c r="BD372" i="1"/>
  <c r="BE372" i="1"/>
  <c r="BF372" i="1"/>
  <c r="BG372" i="1"/>
  <c r="BH372" i="1"/>
  <c r="BI372" i="1"/>
  <c r="BJ372" i="1"/>
  <c r="BK372" i="1"/>
  <c r="BL372" i="1"/>
  <c r="BC6" i="1"/>
  <c r="BD6" i="1"/>
  <c r="BE6" i="1"/>
  <c r="BF6" i="1"/>
  <c r="BG6" i="1"/>
  <c r="BH6" i="1"/>
  <c r="BI6" i="1"/>
  <c r="BJ6" i="1"/>
  <c r="BK6" i="1"/>
  <c r="BL6" i="1"/>
  <c r="BC301" i="1"/>
  <c r="BD301" i="1"/>
  <c r="BE301" i="1"/>
  <c r="BF301" i="1"/>
  <c r="BG301" i="1"/>
  <c r="BH301" i="1"/>
  <c r="BI301" i="1"/>
  <c r="BJ301" i="1"/>
  <c r="BK301" i="1"/>
  <c r="BL301" i="1"/>
  <c r="BC179" i="1"/>
  <c r="BD179" i="1"/>
  <c r="BE179" i="1"/>
  <c r="BF179" i="1"/>
  <c r="BG179" i="1"/>
  <c r="BH179" i="1"/>
  <c r="BI179" i="1"/>
  <c r="BJ179" i="1"/>
  <c r="BK179" i="1"/>
  <c r="BL179" i="1"/>
  <c r="BC28" i="1"/>
  <c r="BD28" i="1"/>
  <c r="BE28" i="1"/>
  <c r="BF28" i="1"/>
  <c r="BG28" i="1"/>
  <c r="BH28" i="1"/>
  <c r="BI28" i="1"/>
  <c r="BJ28" i="1"/>
  <c r="BK28" i="1"/>
  <c r="BL28" i="1"/>
  <c r="BC373" i="1"/>
  <c r="BD373" i="1"/>
  <c r="BE373" i="1"/>
  <c r="BF373" i="1"/>
  <c r="BG373" i="1"/>
  <c r="BH373" i="1"/>
  <c r="BI373" i="1"/>
  <c r="BJ373" i="1"/>
  <c r="BK373" i="1"/>
  <c r="BL373" i="1"/>
  <c r="BC180" i="1"/>
  <c r="BD180" i="1"/>
  <c r="BE180" i="1"/>
  <c r="BF180" i="1"/>
  <c r="BG180" i="1"/>
  <c r="BH180" i="1"/>
  <c r="BI180" i="1"/>
  <c r="BJ180" i="1"/>
  <c r="BK180" i="1"/>
  <c r="BL180" i="1"/>
  <c r="BC29" i="1"/>
  <c r="BD29" i="1"/>
  <c r="BE29" i="1"/>
  <c r="BF29" i="1"/>
  <c r="BG29" i="1"/>
  <c r="BH29" i="1"/>
  <c r="BI29" i="1"/>
  <c r="BJ29" i="1"/>
  <c r="BK29" i="1"/>
  <c r="BL29" i="1"/>
  <c r="BC102" i="1"/>
  <c r="BD102" i="1"/>
  <c r="BE102" i="1"/>
  <c r="BF102" i="1"/>
  <c r="BG102" i="1"/>
  <c r="BH102" i="1"/>
  <c r="BI102" i="1"/>
  <c r="BJ102" i="1"/>
  <c r="BK102" i="1"/>
  <c r="BL102" i="1"/>
  <c r="BC103" i="1"/>
  <c r="BD103" i="1"/>
  <c r="BE103" i="1"/>
  <c r="BF103" i="1"/>
  <c r="BG103" i="1"/>
  <c r="BH103" i="1"/>
  <c r="BI103" i="1"/>
  <c r="BJ103" i="1"/>
  <c r="BK103" i="1"/>
  <c r="BL103" i="1"/>
  <c r="BC30" i="1"/>
  <c r="BD30" i="1"/>
  <c r="BE30" i="1"/>
  <c r="BF30" i="1"/>
  <c r="BG30" i="1"/>
  <c r="BH30" i="1"/>
  <c r="BI30" i="1"/>
  <c r="BJ30" i="1"/>
  <c r="BK30" i="1"/>
  <c r="BL30" i="1"/>
  <c r="BC54" i="1"/>
  <c r="BD54" i="1"/>
  <c r="BE54" i="1"/>
  <c r="BF54" i="1"/>
  <c r="BG54" i="1"/>
  <c r="BH54" i="1"/>
  <c r="BI54" i="1"/>
  <c r="BJ54" i="1"/>
  <c r="BK54" i="1"/>
  <c r="BL54" i="1"/>
  <c r="BC104" i="1"/>
  <c r="BD104" i="1"/>
  <c r="BE104" i="1"/>
  <c r="BF104" i="1"/>
  <c r="BG104" i="1"/>
  <c r="BH104" i="1"/>
  <c r="BI104" i="1"/>
  <c r="BJ104" i="1"/>
  <c r="BK104" i="1"/>
  <c r="BL104" i="1"/>
  <c r="BC302" i="1"/>
  <c r="BD302" i="1"/>
  <c r="BE302" i="1"/>
  <c r="BF302" i="1"/>
  <c r="BG302" i="1"/>
  <c r="BH302" i="1"/>
  <c r="BI302" i="1"/>
  <c r="BJ302" i="1"/>
  <c r="BK302" i="1"/>
  <c r="BL302" i="1"/>
  <c r="BC374" i="1"/>
  <c r="BD374" i="1"/>
  <c r="BE374" i="1"/>
  <c r="BF374" i="1"/>
  <c r="BG374" i="1"/>
  <c r="BH374" i="1"/>
  <c r="BI374" i="1"/>
  <c r="BJ374" i="1"/>
  <c r="BK374" i="1"/>
  <c r="BL374" i="1"/>
  <c r="BC7" i="1"/>
  <c r="BD7" i="1"/>
  <c r="BE7" i="1"/>
  <c r="BF7" i="1"/>
  <c r="BG7" i="1"/>
  <c r="BH7" i="1"/>
  <c r="BI7" i="1"/>
  <c r="BJ7" i="1"/>
  <c r="BK7" i="1"/>
  <c r="BL7" i="1"/>
  <c r="BC303" i="1"/>
  <c r="BD303" i="1"/>
  <c r="BE303" i="1"/>
  <c r="BF303" i="1"/>
  <c r="BG303" i="1"/>
  <c r="BH303" i="1"/>
  <c r="BI303" i="1"/>
  <c r="BJ303" i="1"/>
  <c r="BK303" i="1"/>
  <c r="BL303" i="1"/>
  <c r="BC181" i="1"/>
  <c r="BD181" i="1"/>
  <c r="BE181" i="1"/>
  <c r="BF181" i="1"/>
  <c r="BG181" i="1"/>
  <c r="BH181" i="1"/>
  <c r="BI181" i="1"/>
  <c r="BJ181" i="1"/>
  <c r="BK181" i="1"/>
  <c r="BL181" i="1"/>
  <c r="BC31" i="1"/>
  <c r="BD31" i="1"/>
  <c r="BE31" i="1"/>
  <c r="BF31" i="1"/>
  <c r="BG31" i="1"/>
  <c r="BH31" i="1"/>
  <c r="BI31" i="1"/>
  <c r="BJ31" i="1"/>
  <c r="BK31" i="1"/>
  <c r="BL31" i="1"/>
  <c r="BC182" i="1"/>
  <c r="BD182" i="1"/>
  <c r="BE182" i="1"/>
  <c r="BF182" i="1"/>
  <c r="BG182" i="1"/>
  <c r="BH182" i="1"/>
  <c r="BI182" i="1"/>
  <c r="BJ182" i="1"/>
  <c r="BK182" i="1"/>
  <c r="BL182" i="1"/>
  <c r="BC105" i="1"/>
  <c r="BD105" i="1"/>
  <c r="BE105" i="1"/>
  <c r="BF105" i="1"/>
  <c r="BG105" i="1"/>
  <c r="BH105" i="1"/>
  <c r="BI105" i="1"/>
  <c r="BJ105" i="1"/>
  <c r="BK105" i="1"/>
  <c r="BL105" i="1"/>
  <c r="BC106" i="1"/>
  <c r="BD106" i="1"/>
  <c r="BE106" i="1"/>
  <c r="BF106" i="1"/>
  <c r="BG106" i="1"/>
  <c r="BH106" i="1"/>
  <c r="BI106" i="1"/>
  <c r="BJ106" i="1"/>
  <c r="BK106" i="1"/>
  <c r="BL106" i="1"/>
  <c r="BC107" i="1"/>
  <c r="BD107" i="1"/>
  <c r="BE107" i="1"/>
  <c r="BF107" i="1"/>
  <c r="BG107" i="1"/>
  <c r="BH107" i="1"/>
  <c r="BI107" i="1"/>
  <c r="BJ107" i="1"/>
  <c r="BK107" i="1"/>
  <c r="BL107" i="1"/>
  <c r="BC183" i="1"/>
  <c r="BD183" i="1"/>
  <c r="BE183" i="1"/>
  <c r="BF183" i="1"/>
  <c r="BG183" i="1"/>
  <c r="BH183" i="1"/>
  <c r="BI183" i="1"/>
  <c r="BJ183" i="1"/>
  <c r="BK183" i="1"/>
  <c r="BL183" i="1"/>
  <c r="BC108" i="1"/>
  <c r="BD108" i="1"/>
  <c r="BE108" i="1"/>
  <c r="BF108" i="1"/>
  <c r="BG108" i="1"/>
  <c r="BH108" i="1"/>
  <c r="BI108" i="1"/>
  <c r="BJ108" i="1"/>
  <c r="BK108" i="1"/>
  <c r="BL108" i="1"/>
  <c r="BC109" i="1"/>
  <c r="BD109" i="1"/>
  <c r="BE109" i="1"/>
  <c r="BF109" i="1"/>
  <c r="BG109" i="1"/>
  <c r="BH109" i="1"/>
  <c r="BI109" i="1"/>
  <c r="BJ109" i="1"/>
  <c r="BK109" i="1"/>
  <c r="BL109" i="1"/>
  <c r="BC304" i="1"/>
  <c r="BD304" i="1"/>
  <c r="BE304" i="1"/>
  <c r="BF304" i="1"/>
  <c r="BG304" i="1"/>
  <c r="BH304" i="1"/>
  <c r="BI304" i="1"/>
  <c r="BJ304" i="1"/>
  <c r="BK304" i="1"/>
  <c r="BL304" i="1"/>
  <c r="BC110" i="1"/>
  <c r="BD110" i="1"/>
  <c r="BE110" i="1"/>
  <c r="BF110" i="1"/>
  <c r="BG110" i="1"/>
  <c r="BH110" i="1"/>
  <c r="BI110" i="1"/>
  <c r="BJ110" i="1"/>
  <c r="BK110" i="1"/>
  <c r="BL110" i="1"/>
  <c r="BC111" i="1"/>
  <c r="BD111" i="1"/>
  <c r="BE111" i="1"/>
  <c r="BF111" i="1"/>
  <c r="BG111" i="1"/>
  <c r="BH111" i="1"/>
  <c r="BI111" i="1"/>
  <c r="BJ111" i="1"/>
  <c r="BK111" i="1"/>
  <c r="BL111" i="1"/>
  <c r="BC55" i="1"/>
  <c r="BD55" i="1"/>
  <c r="BE55" i="1"/>
  <c r="BF55" i="1"/>
  <c r="BG55" i="1"/>
  <c r="BH55" i="1"/>
  <c r="BI55" i="1"/>
  <c r="BJ55" i="1"/>
  <c r="BK55" i="1"/>
  <c r="BL55" i="1"/>
  <c r="BC56" i="1"/>
  <c r="BD56" i="1"/>
  <c r="BE56" i="1"/>
  <c r="BF56" i="1"/>
  <c r="BG56" i="1"/>
  <c r="BH56" i="1"/>
  <c r="BI56" i="1"/>
  <c r="BJ56" i="1"/>
  <c r="BK56" i="1"/>
  <c r="BL56" i="1"/>
  <c r="BC305" i="1"/>
  <c r="BD305" i="1"/>
  <c r="BE305" i="1"/>
  <c r="BF305" i="1"/>
  <c r="BG305" i="1"/>
  <c r="BH305" i="1"/>
  <c r="BI305" i="1"/>
  <c r="BJ305" i="1"/>
  <c r="BK305" i="1"/>
  <c r="BL305" i="1"/>
  <c r="BC375" i="1"/>
  <c r="BD375" i="1"/>
  <c r="BE375" i="1"/>
  <c r="BF375" i="1"/>
  <c r="BG375" i="1"/>
  <c r="BH375" i="1"/>
  <c r="BI375" i="1"/>
  <c r="BJ375" i="1"/>
  <c r="BK375" i="1"/>
  <c r="BL375" i="1"/>
  <c r="BC184" i="1"/>
  <c r="BD184" i="1"/>
  <c r="BE184" i="1"/>
  <c r="BF184" i="1"/>
  <c r="BG184" i="1"/>
  <c r="BH184" i="1"/>
  <c r="BI184" i="1"/>
  <c r="BJ184" i="1"/>
  <c r="BK184" i="1"/>
  <c r="BL184" i="1"/>
  <c r="BC185" i="1"/>
  <c r="BD185" i="1"/>
  <c r="BE185" i="1"/>
  <c r="BF185" i="1"/>
  <c r="BG185" i="1"/>
  <c r="BH185" i="1"/>
  <c r="BI185" i="1"/>
  <c r="BJ185" i="1"/>
  <c r="BK185" i="1"/>
  <c r="BL185" i="1"/>
  <c r="BC186" i="1"/>
  <c r="BD186" i="1"/>
  <c r="BE186" i="1"/>
  <c r="BF186" i="1"/>
  <c r="BG186" i="1"/>
  <c r="BH186" i="1"/>
  <c r="BI186" i="1"/>
  <c r="BJ186" i="1"/>
  <c r="BK186" i="1"/>
  <c r="BL186" i="1"/>
  <c r="BC306" i="1"/>
  <c r="BD306" i="1"/>
  <c r="BE306" i="1"/>
  <c r="BF306" i="1"/>
  <c r="BG306" i="1"/>
  <c r="BH306" i="1"/>
  <c r="BI306" i="1"/>
  <c r="BJ306" i="1"/>
  <c r="BK306" i="1"/>
  <c r="BL306" i="1"/>
  <c r="BC112" i="1"/>
  <c r="BD112" i="1"/>
  <c r="BE112" i="1"/>
  <c r="BF112" i="1"/>
  <c r="BG112" i="1"/>
  <c r="BH112" i="1"/>
  <c r="BI112" i="1"/>
  <c r="BJ112" i="1"/>
  <c r="BK112" i="1"/>
  <c r="BL112" i="1"/>
  <c r="BC307" i="1"/>
  <c r="BD307" i="1"/>
  <c r="BE307" i="1"/>
  <c r="BF307" i="1"/>
  <c r="BG307" i="1"/>
  <c r="BH307" i="1"/>
  <c r="BI307" i="1"/>
  <c r="BJ307" i="1"/>
  <c r="BK307" i="1"/>
  <c r="BL307" i="1"/>
  <c r="BC187" i="1"/>
  <c r="BD187" i="1"/>
  <c r="BE187" i="1"/>
  <c r="BF187" i="1"/>
  <c r="BG187" i="1"/>
  <c r="BH187" i="1"/>
  <c r="BI187" i="1"/>
  <c r="BJ187" i="1"/>
  <c r="BK187" i="1"/>
  <c r="BL187" i="1"/>
  <c r="BC32" i="1"/>
  <c r="BD32" i="1"/>
  <c r="BE32" i="1"/>
  <c r="BF32" i="1"/>
  <c r="BG32" i="1"/>
  <c r="BH32" i="1"/>
  <c r="BI32" i="1"/>
  <c r="BJ32" i="1"/>
  <c r="BK32" i="1"/>
  <c r="BL32" i="1"/>
  <c r="BC33" i="1"/>
  <c r="BD33" i="1"/>
  <c r="BE33" i="1"/>
  <c r="BF33" i="1"/>
  <c r="BG33" i="1"/>
  <c r="BH33" i="1"/>
  <c r="BI33" i="1"/>
  <c r="BJ33" i="1"/>
  <c r="BK33" i="1"/>
  <c r="BL33" i="1"/>
  <c r="BC188" i="1"/>
  <c r="BD188" i="1"/>
  <c r="BE188" i="1"/>
  <c r="BF188" i="1"/>
  <c r="BG188" i="1"/>
  <c r="BH188" i="1"/>
  <c r="BI188" i="1"/>
  <c r="BJ188" i="1"/>
  <c r="BK188" i="1"/>
  <c r="BL188" i="1"/>
  <c r="BC308" i="1"/>
  <c r="BD308" i="1"/>
  <c r="BE308" i="1"/>
  <c r="BF308" i="1"/>
  <c r="BG308" i="1"/>
  <c r="BH308" i="1"/>
  <c r="BI308" i="1"/>
  <c r="BJ308" i="1"/>
  <c r="BK308" i="1"/>
  <c r="BL308" i="1"/>
  <c r="BC189" i="1"/>
  <c r="BD189" i="1"/>
  <c r="BE189" i="1"/>
  <c r="BF189" i="1"/>
  <c r="BG189" i="1"/>
  <c r="BH189" i="1"/>
  <c r="BI189" i="1"/>
  <c r="BJ189" i="1"/>
  <c r="BK189" i="1"/>
  <c r="BL189" i="1"/>
  <c r="BC190" i="1"/>
  <c r="BD190" i="1"/>
  <c r="BE190" i="1"/>
  <c r="BF190" i="1"/>
  <c r="BG190" i="1"/>
  <c r="BH190" i="1"/>
  <c r="BI190" i="1"/>
  <c r="BJ190" i="1"/>
  <c r="BK190" i="1"/>
  <c r="BL190" i="1"/>
  <c r="BC191" i="1"/>
  <c r="BD191" i="1"/>
  <c r="BE191" i="1"/>
  <c r="BF191" i="1"/>
  <c r="BG191" i="1"/>
  <c r="BH191" i="1"/>
  <c r="BI191" i="1"/>
  <c r="BJ191" i="1"/>
  <c r="BK191" i="1"/>
  <c r="BL191" i="1"/>
  <c r="BC309" i="1"/>
  <c r="BD309" i="1"/>
  <c r="BE309" i="1"/>
  <c r="BF309" i="1"/>
  <c r="BG309" i="1"/>
  <c r="BH309" i="1"/>
  <c r="BI309" i="1"/>
  <c r="BJ309" i="1"/>
  <c r="BK309" i="1"/>
  <c r="BL309" i="1"/>
  <c r="BC376" i="1"/>
  <c r="BD376" i="1"/>
  <c r="BE376" i="1"/>
  <c r="BF376" i="1"/>
  <c r="BG376" i="1"/>
  <c r="BH376" i="1"/>
  <c r="BI376" i="1"/>
  <c r="BJ376" i="1"/>
  <c r="BK376" i="1"/>
  <c r="BL376" i="1"/>
  <c r="BC113" i="1"/>
  <c r="BD113" i="1"/>
  <c r="BE113" i="1"/>
  <c r="BF113" i="1"/>
  <c r="BG113" i="1"/>
  <c r="BH113" i="1"/>
  <c r="BI113" i="1"/>
  <c r="BJ113" i="1"/>
  <c r="BK113" i="1"/>
  <c r="BL113" i="1"/>
  <c r="BC310" i="1"/>
  <c r="BD310" i="1"/>
  <c r="BE310" i="1"/>
  <c r="BF310" i="1"/>
  <c r="BG310" i="1"/>
  <c r="BH310" i="1"/>
  <c r="BI310" i="1"/>
  <c r="BJ310" i="1"/>
  <c r="BK310" i="1"/>
  <c r="BL310" i="1"/>
  <c r="BC311" i="1"/>
  <c r="BD311" i="1"/>
  <c r="BE311" i="1"/>
  <c r="BF311" i="1"/>
  <c r="BG311" i="1"/>
  <c r="BH311" i="1"/>
  <c r="BI311" i="1"/>
  <c r="BJ311" i="1"/>
  <c r="BK311" i="1"/>
  <c r="BL311" i="1"/>
  <c r="BC192" i="1"/>
  <c r="BD192" i="1"/>
  <c r="BE192" i="1"/>
  <c r="BF192" i="1"/>
  <c r="BG192" i="1"/>
  <c r="BH192" i="1"/>
  <c r="BI192" i="1"/>
  <c r="BJ192" i="1"/>
  <c r="BK192" i="1"/>
  <c r="BL192" i="1"/>
  <c r="BC114" i="1"/>
  <c r="BD114" i="1"/>
  <c r="BE114" i="1"/>
  <c r="BF114" i="1"/>
  <c r="BG114" i="1"/>
  <c r="BH114" i="1"/>
  <c r="BI114" i="1"/>
  <c r="BJ114" i="1"/>
  <c r="BK114" i="1"/>
  <c r="BL114" i="1"/>
  <c r="BC34" i="1"/>
  <c r="BD34" i="1"/>
  <c r="BE34" i="1"/>
  <c r="BF34" i="1"/>
  <c r="BG34" i="1"/>
  <c r="BH34" i="1"/>
  <c r="BI34" i="1"/>
  <c r="BJ34" i="1"/>
  <c r="BK34" i="1"/>
  <c r="BL34" i="1"/>
  <c r="BC35" i="1"/>
  <c r="BD35" i="1"/>
  <c r="BE35" i="1"/>
  <c r="BF35" i="1"/>
  <c r="BG35" i="1"/>
  <c r="BH35" i="1"/>
  <c r="BI35" i="1"/>
  <c r="BJ35" i="1"/>
  <c r="BK35" i="1"/>
  <c r="BL35" i="1"/>
  <c r="BC115" i="1"/>
  <c r="BD115" i="1"/>
  <c r="BE115" i="1"/>
  <c r="BF115" i="1"/>
  <c r="BG115" i="1"/>
  <c r="BH115" i="1"/>
  <c r="BI115" i="1"/>
  <c r="BJ115" i="1"/>
  <c r="BK115" i="1"/>
  <c r="BL115" i="1"/>
  <c r="BC193" i="1"/>
  <c r="BD193" i="1"/>
  <c r="BE193" i="1"/>
  <c r="BF193" i="1"/>
  <c r="BG193" i="1"/>
  <c r="BH193" i="1"/>
  <c r="BI193" i="1"/>
  <c r="BJ193" i="1"/>
  <c r="BK193" i="1"/>
  <c r="BL193" i="1"/>
  <c r="BC36" i="1"/>
  <c r="BD36" i="1"/>
  <c r="BE36" i="1"/>
  <c r="BF36" i="1"/>
  <c r="BG36" i="1"/>
  <c r="BH36" i="1"/>
  <c r="BI36" i="1"/>
  <c r="BJ36" i="1"/>
  <c r="BK36" i="1"/>
  <c r="BL36" i="1"/>
  <c r="BC37" i="1"/>
  <c r="BD37" i="1"/>
  <c r="BE37" i="1"/>
  <c r="BF37" i="1"/>
  <c r="BG37" i="1"/>
  <c r="BH37" i="1"/>
  <c r="BI37" i="1"/>
  <c r="BJ37" i="1"/>
  <c r="BK37" i="1"/>
  <c r="BL37" i="1"/>
  <c r="BC8" i="1"/>
  <c r="BD8" i="1"/>
  <c r="BE8" i="1"/>
  <c r="BF8" i="1"/>
  <c r="BG8" i="1"/>
  <c r="BH8" i="1"/>
  <c r="BI8" i="1"/>
  <c r="BJ8" i="1"/>
  <c r="BK8" i="1"/>
  <c r="BL8" i="1"/>
  <c r="BC116" i="1"/>
  <c r="BD116" i="1"/>
  <c r="BE116" i="1"/>
  <c r="BF116" i="1"/>
  <c r="BG116" i="1"/>
  <c r="BH116" i="1"/>
  <c r="BI116" i="1"/>
  <c r="BJ116" i="1"/>
  <c r="BK116" i="1"/>
  <c r="BL116" i="1"/>
  <c r="BC117" i="1"/>
  <c r="BD117" i="1"/>
  <c r="BE117" i="1"/>
  <c r="BF117" i="1"/>
  <c r="BG117" i="1"/>
  <c r="BH117" i="1"/>
  <c r="BI117" i="1"/>
  <c r="BJ117" i="1"/>
  <c r="BK117" i="1"/>
  <c r="BL117" i="1"/>
  <c r="BC312" i="1"/>
  <c r="BD312" i="1"/>
  <c r="BE312" i="1"/>
  <c r="BF312" i="1"/>
  <c r="BG312" i="1"/>
  <c r="BH312" i="1"/>
  <c r="BI312" i="1"/>
  <c r="BJ312" i="1"/>
  <c r="BK312" i="1"/>
  <c r="BL312" i="1"/>
  <c r="BC9" i="1"/>
  <c r="BD9" i="1"/>
  <c r="BE9" i="1"/>
  <c r="BF9" i="1"/>
  <c r="BG9" i="1"/>
  <c r="BH9" i="1"/>
  <c r="BI9" i="1"/>
  <c r="BJ9" i="1"/>
  <c r="BK9" i="1"/>
  <c r="BL9" i="1"/>
  <c r="BC10" i="1"/>
  <c r="BD10" i="1"/>
  <c r="BE10" i="1"/>
  <c r="BF10" i="1"/>
  <c r="BG10" i="1"/>
  <c r="BH10" i="1"/>
  <c r="BI10" i="1"/>
  <c r="BJ10" i="1"/>
  <c r="BK10" i="1"/>
  <c r="BL10" i="1"/>
  <c r="BC313" i="1"/>
  <c r="BD313" i="1"/>
  <c r="BE313" i="1"/>
  <c r="BF313" i="1"/>
  <c r="BG313" i="1"/>
  <c r="BH313" i="1"/>
  <c r="BI313" i="1"/>
  <c r="BJ313" i="1"/>
  <c r="BK313" i="1"/>
  <c r="BL313" i="1"/>
  <c r="BC118" i="1"/>
  <c r="BD118" i="1"/>
  <c r="BE118" i="1"/>
  <c r="BF118" i="1"/>
  <c r="BG118" i="1"/>
  <c r="BH118" i="1"/>
  <c r="BI118" i="1"/>
  <c r="BJ118" i="1"/>
  <c r="BK118" i="1"/>
  <c r="BL118" i="1"/>
  <c r="BC314" i="1"/>
  <c r="BD314" i="1"/>
  <c r="BE314" i="1"/>
  <c r="BF314" i="1"/>
  <c r="BG314" i="1"/>
  <c r="BH314" i="1"/>
  <c r="BI314" i="1"/>
  <c r="BJ314" i="1"/>
  <c r="BK314" i="1"/>
  <c r="BL314" i="1"/>
  <c r="BC315" i="1"/>
  <c r="BD315" i="1"/>
  <c r="BE315" i="1"/>
  <c r="BF315" i="1"/>
  <c r="BG315" i="1"/>
  <c r="BH315" i="1"/>
  <c r="BI315" i="1"/>
  <c r="BJ315" i="1"/>
  <c r="BK315" i="1"/>
  <c r="BL315" i="1"/>
  <c r="BC11" i="1"/>
  <c r="BD11" i="1"/>
  <c r="BE11" i="1"/>
  <c r="BF11" i="1"/>
  <c r="BG11" i="1"/>
  <c r="BH11" i="1"/>
  <c r="BI11" i="1"/>
  <c r="BJ11" i="1"/>
  <c r="BK11" i="1"/>
  <c r="BL11" i="1"/>
  <c r="BC316" i="1"/>
  <c r="BD316" i="1"/>
  <c r="BE316" i="1"/>
  <c r="BF316" i="1"/>
  <c r="BG316" i="1"/>
  <c r="BH316" i="1"/>
  <c r="BI316" i="1"/>
  <c r="BJ316" i="1"/>
  <c r="BK316" i="1"/>
  <c r="BL316" i="1"/>
  <c r="BC119" i="1"/>
  <c r="BD119" i="1"/>
  <c r="BE119" i="1"/>
  <c r="BF119" i="1"/>
  <c r="BG119" i="1"/>
  <c r="BH119" i="1"/>
  <c r="BI119" i="1"/>
  <c r="BJ119" i="1"/>
  <c r="BK119" i="1"/>
  <c r="BL119" i="1"/>
  <c r="BC317" i="1"/>
  <c r="BD317" i="1"/>
  <c r="BE317" i="1"/>
  <c r="BF317" i="1"/>
  <c r="BG317" i="1"/>
  <c r="BH317" i="1"/>
  <c r="BI317" i="1"/>
  <c r="BJ317" i="1"/>
  <c r="BK317" i="1"/>
  <c r="BL317" i="1"/>
  <c r="BC120" i="1"/>
  <c r="BD120" i="1"/>
  <c r="BE120" i="1"/>
  <c r="BF120" i="1"/>
  <c r="BG120" i="1"/>
  <c r="BH120" i="1"/>
  <c r="BI120" i="1"/>
  <c r="BJ120" i="1"/>
  <c r="BK120" i="1"/>
  <c r="BL120" i="1"/>
  <c r="BC38" i="1"/>
  <c r="BD38" i="1"/>
  <c r="BE38" i="1"/>
  <c r="BF38" i="1"/>
  <c r="BG38" i="1"/>
  <c r="BH38" i="1"/>
  <c r="BI38" i="1"/>
  <c r="BJ38" i="1"/>
  <c r="BK38" i="1"/>
  <c r="BL38" i="1"/>
  <c r="BC318" i="1"/>
  <c r="BD318" i="1"/>
  <c r="BE318" i="1"/>
  <c r="BF318" i="1"/>
  <c r="BG318" i="1"/>
  <c r="BH318" i="1"/>
  <c r="BI318" i="1"/>
  <c r="BJ318" i="1"/>
  <c r="BK318" i="1"/>
  <c r="BL318" i="1"/>
  <c r="BC121" i="1"/>
  <c r="BD121" i="1"/>
  <c r="BE121" i="1"/>
  <c r="BF121" i="1"/>
  <c r="BG121" i="1"/>
  <c r="BH121" i="1"/>
  <c r="BI121" i="1"/>
  <c r="BJ121" i="1"/>
  <c r="BK121" i="1"/>
  <c r="BL121" i="1"/>
  <c r="BC122" i="1"/>
  <c r="BD122" i="1"/>
  <c r="BE122" i="1"/>
  <c r="BF122" i="1"/>
  <c r="BG122" i="1"/>
  <c r="BH122" i="1"/>
  <c r="BI122" i="1"/>
  <c r="BJ122" i="1"/>
  <c r="BK122" i="1"/>
  <c r="BL122" i="1"/>
  <c r="BC319" i="1"/>
  <c r="BD319" i="1"/>
  <c r="BE319" i="1"/>
  <c r="BF319" i="1"/>
  <c r="BG319" i="1"/>
  <c r="BH319" i="1"/>
  <c r="BI319" i="1"/>
  <c r="BJ319" i="1"/>
  <c r="BK319" i="1"/>
  <c r="BL319" i="1"/>
  <c r="BC123" i="1"/>
  <c r="BD123" i="1"/>
  <c r="BE123" i="1"/>
  <c r="BF123" i="1"/>
  <c r="BG123" i="1"/>
  <c r="BH123" i="1"/>
  <c r="BI123" i="1"/>
  <c r="BJ123" i="1"/>
  <c r="BK123" i="1"/>
  <c r="BL123" i="1"/>
  <c r="BC320" i="1"/>
  <c r="BD320" i="1"/>
  <c r="BE320" i="1"/>
  <c r="BF320" i="1"/>
  <c r="BG320" i="1"/>
  <c r="BH320" i="1"/>
  <c r="BI320" i="1"/>
  <c r="BJ320" i="1"/>
  <c r="BK320" i="1"/>
  <c r="BL320" i="1"/>
  <c r="BC124" i="1"/>
  <c r="BD124" i="1"/>
  <c r="BE124" i="1"/>
  <c r="BF124" i="1"/>
  <c r="BG124" i="1"/>
  <c r="BH124" i="1"/>
  <c r="BI124" i="1"/>
  <c r="BJ124" i="1"/>
  <c r="BK124" i="1"/>
  <c r="BL124" i="1"/>
  <c r="BC39" i="1"/>
  <c r="BD39" i="1"/>
  <c r="BE39" i="1"/>
  <c r="BF39" i="1"/>
  <c r="BG39" i="1"/>
  <c r="BH39" i="1"/>
  <c r="BI39" i="1"/>
  <c r="BJ39" i="1"/>
  <c r="BK39" i="1"/>
  <c r="BL39" i="1"/>
  <c r="BC125" i="1"/>
  <c r="BD125" i="1"/>
  <c r="BE125" i="1"/>
  <c r="BF125" i="1"/>
  <c r="BG125" i="1"/>
  <c r="BH125" i="1"/>
  <c r="BI125" i="1"/>
  <c r="BJ125" i="1"/>
  <c r="BK125" i="1"/>
  <c r="BL125" i="1"/>
  <c r="BC12" i="1"/>
  <c r="BD12" i="1"/>
  <c r="BE12" i="1"/>
  <c r="BF12" i="1"/>
  <c r="BG12" i="1"/>
  <c r="BH12" i="1"/>
  <c r="BI12" i="1"/>
  <c r="BJ12" i="1"/>
  <c r="BK12" i="1"/>
  <c r="BL12" i="1"/>
  <c r="BC57" i="1"/>
  <c r="BD57" i="1"/>
  <c r="BE57" i="1"/>
  <c r="BF57" i="1"/>
  <c r="BG57" i="1"/>
  <c r="BH57" i="1"/>
  <c r="BI57" i="1"/>
  <c r="BJ57" i="1"/>
  <c r="BK57" i="1"/>
  <c r="BL57" i="1"/>
  <c r="BC377" i="1"/>
  <c r="BD377" i="1"/>
  <c r="BE377" i="1"/>
  <c r="BF377" i="1"/>
  <c r="BG377" i="1"/>
  <c r="BH377" i="1"/>
  <c r="BI377" i="1"/>
  <c r="BJ377" i="1"/>
  <c r="BK377" i="1"/>
  <c r="BL377" i="1"/>
  <c r="BC13" i="1"/>
  <c r="BD13" i="1"/>
  <c r="BE13" i="1"/>
  <c r="BF13" i="1"/>
  <c r="BG13" i="1"/>
  <c r="BH13" i="1"/>
  <c r="BI13" i="1"/>
  <c r="BJ13" i="1"/>
  <c r="BK13" i="1"/>
  <c r="BL13" i="1"/>
  <c r="BC378" i="1"/>
  <c r="BD378" i="1"/>
  <c r="BE378" i="1"/>
  <c r="BF378" i="1"/>
  <c r="BG378" i="1"/>
  <c r="BH378" i="1"/>
  <c r="BI378" i="1"/>
  <c r="BJ378" i="1"/>
  <c r="BK378" i="1"/>
  <c r="BL378" i="1"/>
  <c r="BC194" i="1"/>
  <c r="BD194" i="1"/>
  <c r="BE194" i="1"/>
  <c r="BF194" i="1"/>
  <c r="BG194" i="1"/>
  <c r="BH194" i="1"/>
  <c r="BI194" i="1"/>
  <c r="BJ194" i="1"/>
  <c r="BK194" i="1"/>
  <c r="BL194" i="1"/>
  <c r="BC195" i="1"/>
  <c r="BD195" i="1"/>
  <c r="BE195" i="1"/>
  <c r="BF195" i="1"/>
  <c r="BG195" i="1"/>
  <c r="BH195" i="1"/>
  <c r="BI195" i="1"/>
  <c r="BJ195" i="1"/>
  <c r="BK195" i="1"/>
  <c r="BL195" i="1"/>
  <c r="BC196" i="1"/>
  <c r="BD196" i="1"/>
  <c r="BE196" i="1"/>
  <c r="BF196" i="1"/>
  <c r="BG196" i="1"/>
  <c r="BH196" i="1"/>
  <c r="BI196" i="1"/>
  <c r="BJ196" i="1"/>
  <c r="BK196" i="1"/>
  <c r="BL196" i="1"/>
  <c r="BC58" i="1"/>
  <c r="BD58" i="1"/>
  <c r="BE58" i="1"/>
  <c r="BF58" i="1"/>
  <c r="BG58" i="1"/>
  <c r="BH58" i="1"/>
  <c r="BI58" i="1"/>
  <c r="BJ58" i="1"/>
  <c r="BK58" i="1"/>
  <c r="BL58" i="1"/>
  <c r="BC321" i="1"/>
  <c r="BD321" i="1"/>
  <c r="BE321" i="1"/>
  <c r="BF321" i="1"/>
  <c r="BG321" i="1"/>
  <c r="BH321" i="1"/>
  <c r="BI321" i="1"/>
  <c r="BJ321" i="1"/>
  <c r="BK321" i="1"/>
  <c r="BL321" i="1"/>
  <c r="BC379" i="1"/>
  <c r="BD379" i="1"/>
  <c r="BE379" i="1"/>
  <c r="BF379" i="1"/>
  <c r="BG379" i="1"/>
  <c r="BH379" i="1"/>
  <c r="BI379" i="1"/>
  <c r="BJ379" i="1"/>
  <c r="BK379" i="1"/>
  <c r="BL379" i="1"/>
  <c r="BC380" i="1"/>
  <c r="BD380" i="1"/>
  <c r="BE380" i="1"/>
  <c r="BF380" i="1"/>
  <c r="BG380" i="1"/>
  <c r="BH380" i="1"/>
  <c r="BI380" i="1"/>
  <c r="BJ380" i="1"/>
  <c r="BK380" i="1"/>
  <c r="BL380" i="1"/>
  <c r="BC381" i="1"/>
  <c r="BD381" i="1"/>
  <c r="BE381" i="1"/>
  <c r="BF381" i="1"/>
  <c r="BG381" i="1"/>
  <c r="BH381" i="1"/>
  <c r="BI381" i="1"/>
  <c r="BJ381" i="1"/>
  <c r="BK381" i="1"/>
  <c r="BL381" i="1"/>
  <c r="BC40" i="1"/>
  <c r="BD40" i="1"/>
  <c r="BE40" i="1"/>
  <c r="BF40" i="1"/>
  <c r="BG40" i="1"/>
  <c r="BH40" i="1"/>
  <c r="BI40" i="1"/>
  <c r="BJ40" i="1"/>
  <c r="BK40" i="1"/>
  <c r="BL40" i="1"/>
  <c r="BC197" i="1"/>
  <c r="BD197" i="1"/>
  <c r="BE197" i="1"/>
  <c r="BF197" i="1"/>
  <c r="BG197" i="1"/>
  <c r="BH197" i="1"/>
  <c r="BI197" i="1"/>
  <c r="BJ197" i="1"/>
  <c r="BK197" i="1"/>
  <c r="BL197" i="1"/>
  <c r="BC126" i="1"/>
  <c r="BD126" i="1"/>
  <c r="BE126" i="1"/>
  <c r="BF126" i="1"/>
  <c r="BG126" i="1"/>
  <c r="BH126" i="1"/>
  <c r="BI126" i="1"/>
  <c r="BJ126" i="1"/>
  <c r="BK126" i="1"/>
  <c r="BL126" i="1"/>
  <c r="BC322" i="1"/>
  <c r="BD322" i="1"/>
  <c r="BE322" i="1"/>
  <c r="BF322" i="1"/>
  <c r="BG322" i="1"/>
  <c r="BH322" i="1"/>
  <c r="BI322" i="1"/>
  <c r="BJ322" i="1"/>
  <c r="BK322" i="1"/>
  <c r="BL322" i="1"/>
  <c r="BC198" i="1"/>
  <c r="BD198" i="1"/>
  <c r="BE198" i="1"/>
  <c r="BF198" i="1"/>
  <c r="BG198" i="1"/>
  <c r="BH198" i="1"/>
  <c r="BI198" i="1"/>
  <c r="BJ198" i="1"/>
  <c r="BK198" i="1"/>
  <c r="BL198" i="1"/>
  <c r="BC323" i="1"/>
  <c r="BD323" i="1"/>
  <c r="BE323" i="1"/>
  <c r="BF323" i="1"/>
  <c r="BG323" i="1"/>
  <c r="BH323" i="1"/>
  <c r="BI323" i="1"/>
  <c r="BJ323" i="1"/>
  <c r="BK323" i="1"/>
  <c r="BL323" i="1"/>
  <c r="BC324" i="1"/>
  <c r="BD324" i="1"/>
  <c r="BE324" i="1"/>
  <c r="BF324" i="1"/>
  <c r="BG324" i="1"/>
  <c r="BH324" i="1"/>
  <c r="BI324" i="1"/>
  <c r="BJ324" i="1"/>
  <c r="BK324" i="1"/>
  <c r="BL324" i="1"/>
  <c r="BC325" i="1"/>
  <c r="BD325" i="1"/>
  <c r="BE325" i="1"/>
  <c r="BF325" i="1"/>
  <c r="BG325" i="1"/>
  <c r="BH325" i="1"/>
  <c r="BI325" i="1"/>
  <c r="BJ325" i="1"/>
  <c r="BK325" i="1"/>
  <c r="BL325" i="1"/>
  <c r="BC127" i="1"/>
  <c r="BD127" i="1"/>
  <c r="BE127" i="1"/>
  <c r="BF127" i="1"/>
  <c r="BG127" i="1"/>
  <c r="BH127" i="1"/>
  <c r="BI127" i="1"/>
  <c r="BJ127" i="1"/>
  <c r="BK127" i="1"/>
  <c r="BL127" i="1"/>
  <c r="BC199" i="1"/>
  <c r="BD199" i="1"/>
  <c r="BE199" i="1"/>
  <c r="BF199" i="1"/>
  <c r="BG199" i="1"/>
  <c r="BH199" i="1"/>
  <c r="BI199" i="1"/>
  <c r="BJ199" i="1"/>
  <c r="BK199" i="1"/>
  <c r="BL199" i="1"/>
  <c r="BC326" i="1"/>
  <c r="BD326" i="1"/>
  <c r="BE326" i="1"/>
  <c r="BF326" i="1"/>
  <c r="BG326" i="1"/>
  <c r="BH326" i="1"/>
  <c r="BI326" i="1"/>
  <c r="BJ326" i="1"/>
  <c r="BK326" i="1"/>
  <c r="BL326" i="1"/>
  <c r="BC200" i="1"/>
  <c r="BD200" i="1"/>
  <c r="BE200" i="1"/>
  <c r="BF200" i="1"/>
  <c r="BG200" i="1"/>
  <c r="BH200" i="1"/>
  <c r="BI200" i="1"/>
  <c r="BJ200" i="1"/>
  <c r="BK200" i="1"/>
  <c r="BL200" i="1"/>
  <c r="BC128" i="1"/>
  <c r="BD128" i="1"/>
  <c r="BE128" i="1"/>
  <c r="BF128" i="1"/>
  <c r="BG128" i="1"/>
  <c r="BH128" i="1"/>
  <c r="BI128" i="1"/>
  <c r="BJ128" i="1"/>
  <c r="BK128" i="1"/>
  <c r="BL128" i="1"/>
  <c r="BC41" i="1"/>
  <c r="BD41" i="1"/>
  <c r="BE41" i="1"/>
  <c r="BF41" i="1"/>
  <c r="BG41" i="1"/>
  <c r="BH41" i="1"/>
  <c r="BI41" i="1"/>
  <c r="BJ41" i="1"/>
  <c r="BK41" i="1"/>
  <c r="BL41" i="1"/>
  <c r="BC382" i="1"/>
  <c r="BD382" i="1"/>
  <c r="BE382" i="1"/>
  <c r="BF382" i="1"/>
  <c r="BG382" i="1"/>
  <c r="BH382" i="1"/>
  <c r="BI382" i="1"/>
  <c r="BJ382" i="1"/>
  <c r="BK382" i="1"/>
  <c r="BL382" i="1"/>
  <c r="BC383" i="1"/>
  <c r="BD383" i="1"/>
  <c r="BE383" i="1"/>
  <c r="BF383" i="1"/>
  <c r="BG383" i="1"/>
  <c r="BH383" i="1"/>
  <c r="BI383" i="1"/>
  <c r="BJ383" i="1"/>
  <c r="BK383" i="1"/>
  <c r="BL383" i="1"/>
  <c r="BC201" i="1"/>
  <c r="BD201" i="1"/>
  <c r="BE201" i="1"/>
  <c r="BF201" i="1"/>
  <c r="BG201" i="1"/>
  <c r="BH201" i="1"/>
  <c r="BI201" i="1"/>
  <c r="BJ201" i="1"/>
  <c r="BK201" i="1"/>
  <c r="BL201" i="1"/>
  <c r="BC202" i="1"/>
  <c r="BD202" i="1"/>
  <c r="BE202" i="1"/>
  <c r="BF202" i="1"/>
  <c r="BG202" i="1"/>
  <c r="BH202" i="1"/>
  <c r="BI202" i="1"/>
  <c r="BJ202" i="1"/>
  <c r="BK202" i="1"/>
  <c r="BL202" i="1"/>
  <c r="BC203" i="1"/>
  <c r="BD203" i="1"/>
  <c r="BE203" i="1"/>
  <c r="BF203" i="1"/>
  <c r="BG203" i="1"/>
  <c r="BH203" i="1"/>
  <c r="BI203" i="1"/>
  <c r="BJ203" i="1"/>
  <c r="BK203" i="1"/>
  <c r="BL203" i="1"/>
  <c r="BC327" i="1"/>
  <c r="BD327" i="1"/>
  <c r="BE327" i="1"/>
  <c r="BF327" i="1"/>
  <c r="BG327" i="1"/>
  <c r="BH327" i="1"/>
  <c r="BI327" i="1"/>
  <c r="BJ327" i="1"/>
  <c r="BK327" i="1"/>
  <c r="BL327" i="1"/>
  <c r="BC204" i="1"/>
  <c r="BD204" i="1"/>
  <c r="BE204" i="1"/>
  <c r="BF204" i="1"/>
  <c r="BG204" i="1"/>
  <c r="BH204" i="1"/>
  <c r="BI204" i="1"/>
  <c r="BJ204" i="1"/>
  <c r="BK204" i="1"/>
  <c r="BL204" i="1"/>
  <c r="BC384" i="1"/>
  <c r="BD384" i="1"/>
  <c r="BE384" i="1"/>
  <c r="BF384" i="1"/>
  <c r="BG384" i="1"/>
  <c r="BH384" i="1"/>
  <c r="BI384" i="1"/>
  <c r="BJ384" i="1"/>
  <c r="BK384" i="1"/>
  <c r="BL384" i="1"/>
  <c r="BC59" i="1"/>
  <c r="BD59" i="1"/>
  <c r="BE59" i="1"/>
  <c r="BF59" i="1"/>
  <c r="BG59" i="1"/>
  <c r="BH59" i="1"/>
  <c r="BI59" i="1"/>
  <c r="BJ59" i="1"/>
  <c r="BK59" i="1"/>
  <c r="BL59" i="1"/>
  <c r="BC385" i="1"/>
  <c r="BD385" i="1"/>
  <c r="BE385" i="1"/>
  <c r="BF385" i="1"/>
  <c r="BG385" i="1"/>
  <c r="BH385" i="1"/>
  <c r="BI385" i="1"/>
  <c r="BJ385" i="1"/>
  <c r="BK385" i="1"/>
  <c r="BL385" i="1"/>
  <c r="BC328" i="1"/>
  <c r="BD328" i="1"/>
  <c r="BE328" i="1"/>
  <c r="BF328" i="1"/>
  <c r="BG328" i="1"/>
  <c r="BH328" i="1"/>
  <c r="BI328" i="1"/>
  <c r="BJ328" i="1"/>
  <c r="BK328" i="1"/>
  <c r="BL328" i="1"/>
  <c r="BC329" i="1"/>
  <c r="BD329" i="1"/>
  <c r="BE329" i="1"/>
  <c r="BF329" i="1"/>
  <c r="BG329" i="1"/>
  <c r="BH329" i="1"/>
  <c r="BI329" i="1"/>
  <c r="BJ329" i="1"/>
  <c r="BK329" i="1"/>
  <c r="BL329" i="1"/>
  <c r="BC42" i="1"/>
  <c r="BD42" i="1"/>
  <c r="BE42" i="1"/>
  <c r="BF42" i="1"/>
  <c r="BG42" i="1"/>
  <c r="BH42" i="1"/>
  <c r="BI42" i="1"/>
  <c r="BJ42" i="1"/>
  <c r="BK42" i="1"/>
  <c r="BL42" i="1"/>
  <c r="BC43" i="1"/>
  <c r="BD43" i="1"/>
  <c r="BE43" i="1"/>
  <c r="BF43" i="1"/>
  <c r="BG43" i="1"/>
  <c r="BH43" i="1"/>
  <c r="BI43" i="1"/>
  <c r="BJ43" i="1"/>
  <c r="BK43" i="1"/>
  <c r="BL43" i="1"/>
  <c r="BC330" i="1"/>
  <c r="BD330" i="1"/>
  <c r="BE330" i="1"/>
  <c r="BF330" i="1"/>
  <c r="BG330" i="1"/>
  <c r="BH330" i="1"/>
  <c r="BI330" i="1"/>
  <c r="BJ330" i="1"/>
  <c r="BK330" i="1"/>
  <c r="BL330" i="1"/>
  <c r="BC331" i="1"/>
  <c r="BD331" i="1"/>
  <c r="BE331" i="1"/>
  <c r="BF331" i="1"/>
  <c r="BG331" i="1"/>
  <c r="BH331" i="1"/>
  <c r="BI331" i="1"/>
  <c r="BJ331" i="1"/>
  <c r="BK331" i="1"/>
  <c r="BL331" i="1"/>
  <c r="BC44" i="1"/>
  <c r="BD44" i="1"/>
  <c r="BE44" i="1"/>
  <c r="BF44" i="1"/>
  <c r="BG44" i="1"/>
  <c r="BH44" i="1"/>
  <c r="BI44" i="1"/>
  <c r="BJ44" i="1"/>
  <c r="BK44" i="1"/>
  <c r="BL44" i="1"/>
  <c r="BC14" i="1"/>
  <c r="BD14" i="1"/>
  <c r="BE14" i="1"/>
  <c r="BF14" i="1"/>
  <c r="BG14" i="1"/>
  <c r="BH14" i="1"/>
  <c r="BI14" i="1"/>
  <c r="BJ14" i="1"/>
  <c r="BK14" i="1"/>
  <c r="BL14" i="1"/>
  <c r="BC386" i="1"/>
  <c r="BD386" i="1"/>
  <c r="BE386" i="1"/>
  <c r="BF386" i="1"/>
  <c r="BG386" i="1"/>
  <c r="BH386" i="1"/>
  <c r="BI386" i="1"/>
  <c r="BJ386" i="1"/>
  <c r="BK386" i="1"/>
  <c r="BL386" i="1"/>
  <c r="BC45" i="1"/>
  <c r="BD45" i="1"/>
  <c r="BE45" i="1"/>
  <c r="BF45" i="1"/>
  <c r="BG45" i="1"/>
  <c r="BH45" i="1"/>
  <c r="BI45" i="1"/>
  <c r="BJ45" i="1"/>
  <c r="BK45" i="1"/>
  <c r="BL45" i="1"/>
  <c r="BC332" i="1"/>
  <c r="BD332" i="1"/>
  <c r="BE332" i="1"/>
  <c r="BF332" i="1"/>
  <c r="BG332" i="1"/>
  <c r="BH332" i="1"/>
  <c r="BI332" i="1"/>
  <c r="BJ332" i="1"/>
  <c r="BK332" i="1"/>
  <c r="BL332" i="1"/>
  <c r="BC205" i="1"/>
  <c r="BD205" i="1"/>
  <c r="BE205" i="1"/>
  <c r="BF205" i="1"/>
  <c r="BG205" i="1"/>
  <c r="BH205" i="1"/>
  <c r="BI205" i="1"/>
  <c r="BJ205" i="1"/>
  <c r="BK205" i="1"/>
  <c r="BL205" i="1"/>
  <c r="BC206" i="1"/>
  <c r="BD206" i="1"/>
  <c r="BE206" i="1"/>
  <c r="BF206" i="1"/>
  <c r="BG206" i="1"/>
  <c r="BH206" i="1"/>
  <c r="BI206" i="1"/>
  <c r="BJ206" i="1"/>
  <c r="BK206" i="1"/>
  <c r="BL206" i="1"/>
  <c r="BC207" i="1"/>
  <c r="BD207" i="1"/>
  <c r="BE207" i="1"/>
  <c r="BF207" i="1"/>
  <c r="BG207" i="1"/>
  <c r="BH207" i="1"/>
  <c r="BI207" i="1"/>
  <c r="BJ207" i="1"/>
  <c r="BK207" i="1"/>
  <c r="BL207" i="1"/>
  <c r="BC387" i="1"/>
  <c r="BD387" i="1"/>
  <c r="BE387" i="1"/>
  <c r="BF387" i="1"/>
  <c r="BG387" i="1"/>
  <c r="BH387" i="1"/>
  <c r="BI387" i="1"/>
  <c r="BJ387" i="1"/>
  <c r="BK387" i="1"/>
  <c r="BL387" i="1"/>
  <c r="BC60" i="1"/>
  <c r="BD60" i="1"/>
  <c r="BE60" i="1"/>
  <c r="BF60" i="1"/>
  <c r="BG60" i="1"/>
  <c r="BH60" i="1"/>
  <c r="BI60" i="1"/>
  <c r="BJ60" i="1"/>
  <c r="BK60" i="1"/>
  <c r="BL60" i="1"/>
  <c r="BC61" i="1"/>
  <c r="BD61" i="1"/>
  <c r="BE61" i="1"/>
  <c r="BF61" i="1"/>
  <c r="BG61" i="1"/>
  <c r="BH61" i="1"/>
  <c r="BI61" i="1"/>
  <c r="BJ61" i="1"/>
  <c r="BK61" i="1"/>
  <c r="BL61" i="1"/>
  <c r="BC388" i="1"/>
  <c r="BD388" i="1"/>
  <c r="BE388" i="1"/>
  <c r="BF388" i="1"/>
  <c r="BG388" i="1"/>
  <c r="BH388" i="1"/>
  <c r="BI388" i="1"/>
  <c r="BJ388" i="1"/>
  <c r="BK388" i="1"/>
  <c r="BL388" i="1"/>
  <c r="BC333" i="1"/>
  <c r="BD333" i="1"/>
  <c r="BE333" i="1"/>
  <c r="BF333" i="1"/>
  <c r="BG333" i="1"/>
  <c r="BH333" i="1"/>
  <c r="BI333" i="1"/>
  <c r="BJ333" i="1"/>
  <c r="BK333" i="1"/>
  <c r="BL333" i="1"/>
  <c r="BC15" i="1"/>
  <c r="BD15" i="1"/>
  <c r="BE15" i="1"/>
  <c r="BF15" i="1"/>
  <c r="BG15" i="1"/>
  <c r="BH15" i="1"/>
  <c r="BI15" i="1"/>
  <c r="BJ15" i="1"/>
  <c r="BK15" i="1"/>
  <c r="BL15" i="1"/>
  <c r="BC129" i="1"/>
  <c r="BD129" i="1"/>
  <c r="BE129" i="1"/>
  <c r="BF129" i="1"/>
  <c r="BG129" i="1"/>
  <c r="BH129" i="1"/>
  <c r="BI129" i="1"/>
  <c r="BJ129" i="1"/>
  <c r="BK129" i="1"/>
  <c r="BL129" i="1"/>
  <c r="BC334" i="1"/>
  <c r="BD334" i="1"/>
  <c r="BE334" i="1"/>
  <c r="BF334" i="1"/>
  <c r="BG334" i="1"/>
  <c r="BH334" i="1"/>
  <c r="BI334" i="1"/>
  <c r="BJ334" i="1"/>
  <c r="BK334" i="1"/>
  <c r="BL334" i="1"/>
  <c r="BC46" i="1"/>
  <c r="BD46" i="1"/>
  <c r="BE46" i="1"/>
  <c r="BF46" i="1"/>
  <c r="BG46" i="1"/>
  <c r="BH46" i="1"/>
  <c r="BI46" i="1"/>
  <c r="BJ46" i="1"/>
  <c r="BK46" i="1"/>
  <c r="BL46" i="1"/>
  <c r="BC335" i="1"/>
  <c r="BD335" i="1"/>
  <c r="BE335" i="1"/>
  <c r="BF335" i="1"/>
  <c r="BG335" i="1"/>
  <c r="BH335" i="1"/>
  <c r="BI335" i="1"/>
  <c r="BJ335" i="1"/>
  <c r="BK335" i="1"/>
  <c r="BL335" i="1"/>
  <c r="BC130" i="1"/>
  <c r="BD130" i="1"/>
  <c r="BE130" i="1"/>
  <c r="BF130" i="1"/>
  <c r="BG130" i="1"/>
  <c r="BH130" i="1"/>
  <c r="BI130" i="1"/>
  <c r="BJ130" i="1"/>
  <c r="BK130" i="1"/>
  <c r="BL130" i="1"/>
  <c r="BC47" i="1"/>
  <c r="BD47" i="1"/>
  <c r="BE47" i="1"/>
  <c r="BF47" i="1"/>
  <c r="BG47" i="1"/>
  <c r="BH47" i="1"/>
  <c r="BI47" i="1"/>
  <c r="BJ47" i="1"/>
  <c r="BK47" i="1"/>
  <c r="BL47" i="1"/>
  <c r="BC336" i="1"/>
  <c r="BD336" i="1"/>
  <c r="BE336" i="1"/>
  <c r="BF336" i="1"/>
  <c r="BG336" i="1"/>
  <c r="BH336" i="1"/>
  <c r="BI336" i="1"/>
  <c r="BJ336" i="1"/>
  <c r="BK336" i="1"/>
  <c r="BL336" i="1"/>
  <c r="BC131" i="1"/>
  <c r="BD131" i="1"/>
  <c r="BE131" i="1"/>
  <c r="BF131" i="1"/>
  <c r="BG131" i="1"/>
  <c r="BH131" i="1"/>
  <c r="BI131" i="1"/>
  <c r="BJ131" i="1"/>
  <c r="BK131" i="1"/>
  <c r="BL131" i="1"/>
  <c r="BC208" i="1"/>
  <c r="BD208" i="1"/>
  <c r="BE208" i="1"/>
  <c r="BF208" i="1"/>
  <c r="BG208" i="1"/>
  <c r="BH208" i="1"/>
  <c r="BI208" i="1"/>
  <c r="BJ208" i="1"/>
  <c r="BK208" i="1"/>
  <c r="BL208" i="1"/>
  <c r="BC337" i="1"/>
  <c r="BD337" i="1"/>
  <c r="BE337" i="1"/>
  <c r="BF337" i="1"/>
  <c r="BG337" i="1"/>
  <c r="BH337" i="1"/>
  <c r="BI337" i="1"/>
  <c r="BJ337" i="1"/>
  <c r="BK337" i="1"/>
  <c r="BL337" i="1"/>
  <c r="BC16" i="1"/>
  <c r="BD16" i="1"/>
  <c r="BE16" i="1"/>
  <c r="BF16" i="1"/>
  <c r="BG16" i="1"/>
  <c r="BH16" i="1"/>
  <c r="BI16" i="1"/>
  <c r="BJ16" i="1"/>
  <c r="BK16" i="1"/>
  <c r="BL16" i="1"/>
  <c r="BC338" i="1"/>
  <c r="BD338" i="1"/>
  <c r="BE338" i="1"/>
  <c r="BF338" i="1"/>
  <c r="BG338" i="1"/>
  <c r="BH338" i="1"/>
  <c r="BI338" i="1"/>
  <c r="BJ338" i="1"/>
  <c r="BK338" i="1"/>
  <c r="BL338" i="1"/>
  <c r="BC17" i="1"/>
  <c r="BD17" i="1"/>
  <c r="BE17" i="1"/>
  <c r="BF17" i="1"/>
  <c r="BG17" i="1"/>
  <c r="BH17" i="1"/>
  <c r="BI17" i="1"/>
  <c r="BJ17" i="1"/>
  <c r="BK17" i="1"/>
  <c r="BL17" i="1"/>
  <c r="BC209" i="1"/>
  <c r="BD209" i="1"/>
  <c r="BE209" i="1"/>
  <c r="BF209" i="1"/>
  <c r="BG209" i="1"/>
  <c r="BH209" i="1"/>
  <c r="BI209" i="1"/>
  <c r="BJ209" i="1"/>
  <c r="BK209" i="1"/>
  <c r="BL209" i="1"/>
  <c r="BC339" i="1"/>
  <c r="BD339" i="1"/>
  <c r="BE339" i="1"/>
  <c r="BF339" i="1"/>
  <c r="BG339" i="1"/>
  <c r="BH339" i="1"/>
  <c r="BI339" i="1"/>
  <c r="BJ339" i="1"/>
  <c r="BK339" i="1"/>
  <c r="BL339" i="1"/>
  <c r="BC210" i="1"/>
  <c r="BD210" i="1"/>
  <c r="BE210" i="1"/>
  <c r="BF210" i="1"/>
  <c r="BG210" i="1"/>
  <c r="BH210" i="1"/>
  <c r="BI210" i="1"/>
  <c r="BJ210" i="1"/>
  <c r="BK210" i="1"/>
  <c r="BL210" i="1"/>
  <c r="BC211" i="1"/>
  <c r="BD211" i="1"/>
  <c r="BE211" i="1"/>
  <c r="BF211" i="1"/>
  <c r="BG211" i="1"/>
  <c r="BH211" i="1"/>
  <c r="BI211" i="1"/>
  <c r="BJ211" i="1"/>
  <c r="BK211" i="1"/>
  <c r="BL211" i="1"/>
  <c r="BC132" i="1"/>
  <c r="BD132" i="1"/>
  <c r="BE132" i="1"/>
  <c r="BF132" i="1"/>
  <c r="BG132" i="1"/>
  <c r="BH132" i="1"/>
  <c r="BI132" i="1"/>
  <c r="BJ132" i="1"/>
  <c r="BK132" i="1"/>
  <c r="BL132" i="1"/>
  <c r="BC212" i="1"/>
  <c r="BD212" i="1"/>
  <c r="BE212" i="1"/>
  <c r="BF212" i="1"/>
  <c r="BG212" i="1"/>
  <c r="BH212" i="1"/>
  <c r="BI212" i="1"/>
  <c r="BJ212" i="1"/>
  <c r="BK212" i="1"/>
  <c r="BL212" i="1"/>
  <c r="BC340" i="1"/>
  <c r="BD340" i="1"/>
  <c r="BE340" i="1"/>
  <c r="BF340" i="1"/>
  <c r="BG340" i="1"/>
  <c r="BH340" i="1"/>
  <c r="BI340" i="1"/>
  <c r="BJ340" i="1"/>
  <c r="BK340" i="1"/>
  <c r="BL340" i="1"/>
  <c r="BC389" i="1"/>
  <c r="BD389" i="1"/>
  <c r="BE389" i="1"/>
  <c r="BF389" i="1"/>
  <c r="BG389" i="1"/>
  <c r="BH389" i="1"/>
  <c r="BI389" i="1"/>
  <c r="BJ389" i="1"/>
  <c r="BK389" i="1"/>
  <c r="BL389" i="1"/>
  <c r="BC341" i="1"/>
  <c r="BD341" i="1"/>
  <c r="BE341" i="1"/>
  <c r="BF341" i="1"/>
  <c r="BG341" i="1"/>
  <c r="BH341" i="1"/>
  <c r="BI341" i="1"/>
  <c r="BJ341" i="1"/>
  <c r="BK341" i="1"/>
  <c r="BL341" i="1"/>
  <c r="BC213" i="1"/>
  <c r="BD213" i="1"/>
  <c r="BE213" i="1"/>
  <c r="BF213" i="1"/>
  <c r="BG213" i="1"/>
  <c r="BH213" i="1"/>
  <c r="BI213" i="1"/>
  <c r="BJ213" i="1"/>
  <c r="BK213" i="1"/>
  <c r="BL213" i="1"/>
  <c r="BC390" i="1"/>
  <c r="BD390" i="1"/>
  <c r="BE390" i="1"/>
  <c r="BF390" i="1"/>
  <c r="BG390" i="1"/>
  <c r="BH390" i="1"/>
  <c r="BI390" i="1"/>
  <c r="BJ390" i="1"/>
  <c r="BK390" i="1"/>
  <c r="BL390" i="1"/>
  <c r="BC391" i="1"/>
  <c r="BD391" i="1"/>
  <c r="BE391" i="1"/>
  <c r="BF391" i="1"/>
  <c r="BG391" i="1"/>
  <c r="BH391" i="1"/>
  <c r="BI391" i="1"/>
  <c r="BJ391" i="1"/>
  <c r="BK391" i="1"/>
  <c r="BL391" i="1"/>
  <c r="BC342" i="1"/>
  <c r="BD342" i="1"/>
  <c r="BE342" i="1"/>
  <c r="BF342" i="1"/>
  <c r="BG342" i="1"/>
  <c r="BH342" i="1"/>
  <c r="BI342" i="1"/>
  <c r="BJ342" i="1"/>
  <c r="BK342" i="1"/>
  <c r="BL342" i="1"/>
  <c r="BC133" i="1"/>
  <c r="BD133" i="1"/>
  <c r="BE133" i="1"/>
  <c r="BF133" i="1"/>
  <c r="BG133" i="1"/>
  <c r="BH133" i="1"/>
  <c r="BI133" i="1"/>
  <c r="BJ133" i="1"/>
  <c r="BK133" i="1"/>
  <c r="BL133" i="1"/>
  <c r="BC343" i="1"/>
  <c r="BD343" i="1"/>
  <c r="BE343" i="1"/>
  <c r="BF343" i="1"/>
  <c r="BG343" i="1"/>
  <c r="BH343" i="1"/>
  <c r="BI343" i="1"/>
  <c r="BJ343" i="1"/>
  <c r="BK343" i="1"/>
  <c r="BL343" i="1"/>
  <c r="BC214" i="1"/>
  <c r="BD214" i="1"/>
  <c r="BE214" i="1"/>
  <c r="BF214" i="1"/>
  <c r="BG214" i="1"/>
  <c r="BH214" i="1"/>
  <c r="BI214" i="1"/>
  <c r="BJ214" i="1"/>
  <c r="BK214" i="1"/>
  <c r="BL214" i="1"/>
  <c r="BC392" i="1"/>
  <c r="BD392" i="1"/>
  <c r="BE392" i="1"/>
  <c r="BF392" i="1"/>
  <c r="BG392" i="1"/>
  <c r="BH392" i="1"/>
  <c r="BI392" i="1"/>
  <c r="BJ392" i="1"/>
  <c r="BK392" i="1"/>
  <c r="BL392" i="1"/>
  <c r="BC134" i="1"/>
  <c r="BD134" i="1"/>
  <c r="BE134" i="1"/>
  <c r="BF134" i="1"/>
  <c r="BG134" i="1"/>
  <c r="BH134" i="1"/>
  <c r="BI134" i="1"/>
  <c r="BJ134" i="1"/>
  <c r="BK134" i="1"/>
  <c r="BL134" i="1"/>
  <c r="BC344" i="1"/>
  <c r="BD344" i="1"/>
  <c r="BE344" i="1"/>
  <c r="BF344" i="1"/>
  <c r="BG344" i="1"/>
  <c r="BH344" i="1"/>
  <c r="BI344" i="1"/>
  <c r="BJ344" i="1"/>
  <c r="BK344" i="1"/>
  <c r="BL344" i="1"/>
  <c r="BC135" i="1"/>
  <c r="BD135" i="1"/>
  <c r="BE135" i="1"/>
  <c r="BF135" i="1"/>
  <c r="BG135" i="1"/>
  <c r="BH135" i="1"/>
  <c r="BI135" i="1"/>
  <c r="BJ135" i="1"/>
  <c r="BK135" i="1"/>
  <c r="BL135" i="1"/>
  <c r="BC345" i="1"/>
  <c r="BD345" i="1"/>
  <c r="BE345" i="1"/>
  <c r="BF345" i="1"/>
  <c r="BG345" i="1"/>
  <c r="BH345" i="1"/>
  <c r="BI345" i="1"/>
  <c r="BJ345" i="1"/>
  <c r="BK345" i="1"/>
  <c r="BL345" i="1"/>
  <c r="BC215" i="1"/>
  <c r="BD215" i="1"/>
  <c r="BE215" i="1"/>
  <c r="BF215" i="1"/>
  <c r="BG215" i="1"/>
  <c r="BH215" i="1"/>
  <c r="BI215" i="1"/>
  <c r="BJ215" i="1"/>
  <c r="BK215" i="1"/>
  <c r="BL215" i="1"/>
  <c r="BC136" i="1"/>
  <c r="BD136" i="1"/>
  <c r="BE136" i="1"/>
  <c r="BF136" i="1"/>
  <c r="BG136" i="1"/>
  <c r="BH136" i="1"/>
  <c r="BI136" i="1"/>
  <c r="BJ136" i="1"/>
  <c r="BK136" i="1"/>
  <c r="BL136" i="1"/>
  <c r="BC346" i="1"/>
  <c r="BD346" i="1"/>
  <c r="BE346" i="1"/>
  <c r="BF346" i="1"/>
  <c r="BG346" i="1"/>
  <c r="BH346" i="1"/>
  <c r="BI346" i="1"/>
  <c r="BJ346" i="1"/>
  <c r="BK346" i="1"/>
  <c r="BL346" i="1"/>
  <c r="BC76" i="1"/>
  <c r="BD76" i="1"/>
  <c r="BE76" i="1"/>
  <c r="BF76" i="1"/>
  <c r="BG76" i="1"/>
  <c r="BH76" i="1"/>
  <c r="BI76" i="1"/>
  <c r="BJ76" i="1"/>
  <c r="BK76" i="1"/>
  <c r="BL76" i="1"/>
  <c r="BC77" i="1"/>
  <c r="BD77" i="1"/>
  <c r="BE77" i="1"/>
  <c r="BF77" i="1"/>
  <c r="BG77" i="1"/>
  <c r="BH77" i="1"/>
  <c r="BI77" i="1"/>
  <c r="BJ77" i="1"/>
  <c r="BK77" i="1"/>
  <c r="BL77" i="1"/>
  <c r="BC216" i="1"/>
  <c r="BD216" i="1"/>
  <c r="BE216" i="1"/>
  <c r="BF216" i="1"/>
  <c r="BG216" i="1"/>
  <c r="BH216" i="1"/>
  <c r="BI216" i="1"/>
  <c r="BJ216" i="1"/>
  <c r="BK216" i="1"/>
  <c r="BL216" i="1"/>
  <c r="BC217" i="1"/>
  <c r="BD217" i="1"/>
  <c r="BE217" i="1"/>
  <c r="BF217" i="1"/>
  <c r="BG217" i="1"/>
  <c r="BH217" i="1"/>
  <c r="BI217" i="1"/>
  <c r="BJ217" i="1"/>
  <c r="BK217" i="1"/>
  <c r="BL217" i="1"/>
  <c r="BC218" i="1"/>
  <c r="BD218" i="1"/>
  <c r="BE218" i="1"/>
  <c r="BF218" i="1"/>
  <c r="BG218" i="1"/>
  <c r="BH218" i="1"/>
  <c r="BI218" i="1"/>
  <c r="BJ218" i="1"/>
  <c r="BK218" i="1"/>
  <c r="BL218" i="1"/>
  <c r="BC249" i="1"/>
  <c r="BD249" i="1"/>
  <c r="BE249" i="1"/>
  <c r="BF249" i="1"/>
  <c r="BG249" i="1"/>
  <c r="BH249" i="1"/>
  <c r="BI249" i="1"/>
  <c r="BJ249" i="1"/>
  <c r="BK249" i="1"/>
  <c r="BL249" i="1"/>
  <c r="BC219" i="1"/>
  <c r="BD219" i="1"/>
  <c r="BE219" i="1"/>
  <c r="BF219" i="1"/>
  <c r="BG219" i="1"/>
  <c r="BH219" i="1"/>
  <c r="BI219" i="1"/>
  <c r="BJ219" i="1"/>
  <c r="BK219" i="1"/>
  <c r="BL219" i="1"/>
  <c r="BC78" i="1"/>
  <c r="BD78" i="1"/>
  <c r="BE78" i="1"/>
  <c r="BF78" i="1"/>
  <c r="BG78" i="1"/>
  <c r="BH78" i="1"/>
  <c r="BI78" i="1"/>
  <c r="BJ78" i="1"/>
  <c r="BK78" i="1"/>
  <c r="BL78" i="1"/>
  <c r="BC79" i="1"/>
  <c r="BD79" i="1"/>
  <c r="BE79" i="1"/>
  <c r="BF79" i="1"/>
  <c r="BG79" i="1"/>
  <c r="BH79" i="1"/>
  <c r="BI79" i="1"/>
  <c r="BJ79" i="1"/>
  <c r="BK79" i="1"/>
  <c r="BL79" i="1"/>
  <c r="BC347" i="1"/>
  <c r="BD347" i="1"/>
  <c r="BE347" i="1"/>
  <c r="BF347" i="1"/>
  <c r="BG347" i="1"/>
  <c r="BH347" i="1"/>
  <c r="BI347" i="1"/>
  <c r="BJ347" i="1"/>
  <c r="BK347" i="1"/>
  <c r="BL347" i="1"/>
  <c r="BC220" i="1"/>
  <c r="BD220" i="1"/>
  <c r="BE220" i="1"/>
  <c r="BF220" i="1"/>
  <c r="BG220" i="1"/>
  <c r="BH220" i="1"/>
  <c r="BI220" i="1"/>
  <c r="BJ220" i="1"/>
  <c r="BK220" i="1"/>
  <c r="BL220" i="1"/>
  <c r="BC221" i="1"/>
  <c r="BD221" i="1"/>
  <c r="BE221" i="1"/>
  <c r="BF221" i="1"/>
  <c r="BG221" i="1"/>
  <c r="BH221" i="1"/>
  <c r="BI221" i="1"/>
  <c r="BJ221" i="1"/>
  <c r="BK221" i="1"/>
  <c r="BL221" i="1"/>
  <c r="BC393" i="1"/>
  <c r="BD393" i="1"/>
  <c r="BE393" i="1"/>
  <c r="BF393" i="1"/>
  <c r="BG393" i="1"/>
  <c r="BH393" i="1"/>
  <c r="BI393" i="1"/>
  <c r="BJ393" i="1"/>
  <c r="BK393" i="1"/>
  <c r="BL393" i="1"/>
  <c r="BC137" i="1"/>
  <c r="BD137" i="1"/>
  <c r="BE137" i="1"/>
  <c r="BF137" i="1"/>
  <c r="BG137" i="1"/>
  <c r="BH137" i="1"/>
  <c r="BI137" i="1"/>
  <c r="BJ137" i="1"/>
  <c r="BK137" i="1"/>
  <c r="BL137" i="1"/>
  <c r="BC80" i="1"/>
  <c r="BD80" i="1"/>
  <c r="BE80" i="1"/>
  <c r="BF80" i="1"/>
  <c r="BG80" i="1"/>
  <c r="BH80" i="1"/>
  <c r="BI80" i="1"/>
  <c r="BJ80" i="1"/>
  <c r="BK80" i="1"/>
  <c r="BL80" i="1"/>
  <c r="BC222" i="1"/>
  <c r="BD222" i="1"/>
  <c r="BE222" i="1"/>
  <c r="BF222" i="1"/>
  <c r="BG222" i="1"/>
  <c r="BH222" i="1"/>
  <c r="BI222" i="1"/>
  <c r="BJ222" i="1"/>
  <c r="BK222" i="1"/>
  <c r="BL222" i="1"/>
  <c r="BC223" i="1"/>
  <c r="BD223" i="1"/>
  <c r="BE223" i="1"/>
  <c r="BF223" i="1"/>
  <c r="BG223" i="1"/>
  <c r="BH223" i="1"/>
  <c r="BI223" i="1"/>
  <c r="BJ223" i="1"/>
  <c r="BK223" i="1"/>
  <c r="BL223" i="1"/>
  <c r="BC394" i="1"/>
  <c r="BD394" i="1"/>
  <c r="BE394" i="1"/>
  <c r="BF394" i="1"/>
  <c r="BG394" i="1"/>
  <c r="BH394" i="1"/>
  <c r="BI394" i="1"/>
  <c r="BJ394" i="1"/>
  <c r="BK394" i="1"/>
  <c r="BL394" i="1"/>
  <c r="BC224" i="1"/>
  <c r="BD224" i="1"/>
  <c r="BE224" i="1"/>
  <c r="BF224" i="1"/>
  <c r="BG224" i="1"/>
  <c r="BH224" i="1"/>
  <c r="BI224" i="1"/>
  <c r="BJ224" i="1"/>
  <c r="BK224" i="1"/>
  <c r="BL224" i="1"/>
  <c r="BC250" i="1"/>
  <c r="BD250" i="1"/>
  <c r="BE250" i="1"/>
  <c r="BF250" i="1"/>
  <c r="BG250" i="1"/>
  <c r="BH250" i="1"/>
  <c r="BI250" i="1"/>
  <c r="BJ250" i="1"/>
  <c r="BK250" i="1"/>
  <c r="BL250" i="1"/>
  <c r="BC138" i="1"/>
  <c r="BD138" i="1"/>
  <c r="BE138" i="1"/>
  <c r="BF138" i="1"/>
  <c r="BG138" i="1"/>
  <c r="BH138" i="1"/>
  <c r="BI138" i="1"/>
  <c r="BJ138" i="1"/>
  <c r="BK138" i="1"/>
  <c r="BL138" i="1"/>
  <c r="BC251" i="1"/>
  <c r="BD251" i="1"/>
  <c r="BE251" i="1"/>
  <c r="BF251" i="1"/>
  <c r="BG251" i="1"/>
  <c r="BH251" i="1"/>
  <c r="BI251" i="1"/>
  <c r="BJ251" i="1"/>
  <c r="BK251" i="1"/>
  <c r="BL251" i="1"/>
  <c r="BC139" i="1"/>
  <c r="BD139" i="1"/>
  <c r="BE139" i="1"/>
  <c r="BF139" i="1"/>
  <c r="BG139" i="1"/>
  <c r="BH139" i="1"/>
  <c r="BI139" i="1"/>
  <c r="BJ139" i="1"/>
  <c r="BK139" i="1"/>
  <c r="BL139" i="1"/>
  <c r="BC252" i="1"/>
  <c r="BD252" i="1"/>
  <c r="BE252" i="1"/>
  <c r="BF252" i="1"/>
  <c r="BG252" i="1"/>
  <c r="BH252" i="1"/>
  <c r="BI252" i="1"/>
  <c r="BJ252" i="1"/>
  <c r="BK252" i="1"/>
  <c r="BL252" i="1"/>
  <c r="BC253" i="1"/>
  <c r="BD253" i="1"/>
  <c r="BE253" i="1"/>
  <c r="BF253" i="1"/>
  <c r="BG253" i="1"/>
  <c r="BH253" i="1"/>
  <c r="BI253" i="1"/>
  <c r="BJ253" i="1"/>
  <c r="BK253" i="1"/>
  <c r="BL253" i="1"/>
  <c r="BC254" i="1"/>
  <c r="BD254" i="1"/>
  <c r="BE254" i="1"/>
  <c r="BF254" i="1"/>
  <c r="BG254" i="1"/>
  <c r="BH254" i="1"/>
  <c r="BI254" i="1"/>
  <c r="BJ254" i="1"/>
  <c r="BK254" i="1"/>
  <c r="BL254" i="1"/>
  <c r="BC255" i="1"/>
  <c r="BD255" i="1"/>
  <c r="BE255" i="1"/>
  <c r="BF255" i="1"/>
  <c r="BG255" i="1"/>
  <c r="BH255" i="1"/>
  <c r="BI255" i="1"/>
  <c r="BJ255" i="1"/>
  <c r="BK255" i="1"/>
  <c r="BL255" i="1"/>
  <c r="BC395" i="1"/>
  <c r="BD395" i="1"/>
  <c r="BE395" i="1"/>
  <c r="BF395" i="1"/>
  <c r="BG395" i="1"/>
  <c r="BH395" i="1"/>
  <c r="BI395" i="1"/>
  <c r="BJ395" i="1"/>
  <c r="BK395" i="1"/>
  <c r="BL395" i="1"/>
  <c r="BC81" i="1"/>
  <c r="BD81" i="1"/>
  <c r="BE81" i="1"/>
  <c r="BF81" i="1"/>
  <c r="BG81" i="1"/>
  <c r="BH81" i="1"/>
  <c r="BI81" i="1"/>
  <c r="BJ81" i="1"/>
  <c r="BK81" i="1"/>
  <c r="BL81" i="1"/>
  <c r="BC396" i="1"/>
  <c r="BD396" i="1"/>
  <c r="BE396" i="1"/>
  <c r="BF396" i="1"/>
  <c r="BG396" i="1"/>
  <c r="BH396" i="1"/>
  <c r="BI396" i="1"/>
  <c r="BJ396" i="1"/>
  <c r="BK396" i="1"/>
  <c r="BL396" i="1"/>
  <c r="BC397" i="1"/>
  <c r="BD397" i="1"/>
  <c r="BE397" i="1"/>
  <c r="BF397" i="1"/>
  <c r="BG397" i="1"/>
  <c r="BH397" i="1"/>
  <c r="BI397" i="1"/>
  <c r="BJ397" i="1"/>
  <c r="BK397" i="1"/>
  <c r="BL397" i="1"/>
  <c r="BC398" i="1"/>
  <c r="BD398" i="1"/>
  <c r="BE398" i="1"/>
  <c r="BF398" i="1"/>
  <c r="BG398" i="1"/>
  <c r="BH398" i="1"/>
  <c r="BI398" i="1"/>
  <c r="BJ398" i="1"/>
  <c r="BK398" i="1"/>
  <c r="BL398" i="1"/>
  <c r="BC256" i="1"/>
  <c r="BD256" i="1"/>
  <c r="BE256" i="1"/>
  <c r="BF256" i="1"/>
  <c r="BG256" i="1"/>
  <c r="BH256" i="1"/>
  <c r="BI256" i="1"/>
  <c r="BJ256" i="1"/>
  <c r="BK256" i="1"/>
  <c r="BL256" i="1"/>
  <c r="BC348" i="1"/>
  <c r="BD348" i="1"/>
  <c r="BE348" i="1"/>
  <c r="BF348" i="1"/>
  <c r="BG348" i="1"/>
  <c r="BH348" i="1"/>
  <c r="BI348" i="1"/>
  <c r="BJ348" i="1"/>
  <c r="BK348" i="1"/>
  <c r="BL348" i="1"/>
  <c r="BC257" i="1"/>
  <c r="BD257" i="1"/>
  <c r="BE257" i="1"/>
  <c r="BF257" i="1"/>
  <c r="BG257" i="1"/>
  <c r="BH257" i="1"/>
  <c r="BI257" i="1"/>
  <c r="BJ257" i="1"/>
  <c r="BK257" i="1"/>
  <c r="BL257" i="1"/>
  <c r="BC140" i="1"/>
  <c r="BD140" i="1"/>
  <c r="BE140" i="1"/>
  <c r="BF140" i="1"/>
  <c r="BG140" i="1"/>
  <c r="BH140" i="1"/>
  <c r="BI140" i="1"/>
  <c r="BJ140" i="1"/>
  <c r="BK140" i="1"/>
  <c r="BL140" i="1"/>
  <c r="BC82" i="1"/>
  <c r="BD82" i="1"/>
  <c r="BE82" i="1"/>
  <c r="BF82" i="1"/>
  <c r="BG82" i="1"/>
  <c r="BH82" i="1"/>
  <c r="BI82" i="1"/>
  <c r="BJ82" i="1"/>
  <c r="BK82" i="1"/>
  <c r="BL82" i="1"/>
  <c r="BC225" i="1"/>
  <c r="BD225" i="1"/>
  <c r="BE225" i="1"/>
  <c r="BF225" i="1"/>
  <c r="BG225" i="1"/>
  <c r="BH225" i="1"/>
  <c r="BI225" i="1"/>
  <c r="BJ225" i="1"/>
  <c r="BK225" i="1"/>
  <c r="BL225" i="1"/>
  <c r="BC83" i="1"/>
  <c r="BD83" i="1"/>
  <c r="BE83" i="1"/>
  <c r="BF83" i="1"/>
  <c r="BG83" i="1"/>
  <c r="BH83" i="1"/>
  <c r="BI83" i="1"/>
  <c r="BJ83" i="1"/>
  <c r="BK83" i="1"/>
  <c r="BL83" i="1"/>
  <c r="BC226" i="1"/>
  <c r="BD226" i="1"/>
  <c r="BE226" i="1"/>
  <c r="BF226" i="1"/>
  <c r="BG226" i="1"/>
  <c r="BH226" i="1"/>
  <c r="BI226" i="1"/>
  <c r="BJ226" i="1"/>
  <c r="BK226" i="1"/>
  <c r="BL226" i="1"/>
  <c r="BC349" i="1"/>
  <c r="BD349" i="1"/>
  <c r="BE349" i="1"/>
  <c r="BF349" i="1"/>
  <c r="BG349" i="1"/>
  <c r="BH349" i="1"/>
  <c r="BI349" i="1"/>
  <c r="BJ349" i="1"/>
  <c r="BK349" i="1"/>
  <c r="BL349" i="1"/>
  <c r="BC258" i="1"/>
  <c r="BD258" i="1"/>
  <c r="BE258" i="1"/>
  <c r="BF258" i="1"/>
  <c r="BG258" i="1"/>
  <c r="BH258" i="1"/>
  <c r="BI258" i="1"/>
  <c r="BJ258" i="1"/>
  <c r="BK258" i="1"/>
  <c r="BL258" i="1"/>
  <c r="BC84" i="1"/>
  <c r="BD84" i="1"/>
  <c r="BE84" i="1"/>
  <c r="BF84" i="1"/>
  <c r="BG84" i="1"/>
  <c r="BH84" i="1"/>
  <c r="BI84" i="1"/>
  <c r="BJ84" i="1"/>
  <c r="BK84" i="1"/>
  <c r="BL84" i="1"/>
  <c r="BC48" i="1"/>
  <c r="BD48" i="1"/>
  <c r="BE48" i="1"/>
  <c r="BF48" i="1"/>
  <c r="BG48" i="1"/>
  <c r="BH48" i="1"/>
  <c r="BI48" i="1"/>
  <c r="BJ48" i="1"/>
  <c r="BK48" i="1"/>
  <c r="BL48" i="1"/>
  <c r="BC141" i="1"/>
  <c r="BD141" i="1"/>
  <c r="BE141" i="1"/>
  <c r="BF141" i="1"/>
  <c r="BG141" i="1"/>
  <c r="BH141" i="1"/>
  <c r="BI141" i="1"/>
  <c r="BJ141" i="1"/>
  <c r="BK141" i="1"/>
  <c r="BL141" i="1"/>
  <c r="BC227" i="1"/>
  <c r="BD227" i="1"/>
  <c r="BE227" i="1"/>
  <c r="BF227" i="1"/>
  <c r="BG227" i="1"/>
  <c r="BH227" i="1"/>
  <c r="BI227" i="1"/>
  <c r="BJ227" i="1"/>
  <c r="BK227" i="1"/>
  <c r="BL227" i="1"/>
  <c r="BC228" i="1"/>
  <c r="BD228" i="1"/>
  <c r="BE228" i="1"/>
  <c r="BF228" i="1"/>
  <c r="BG228" i="1"/>
  <c r="BH228" i="1"/>
  <c r="BI228" i="1"/>
  <c r="BJ228" i="1"/>
  <c r="BK228" i="1"/>
  <c r="BL228" i="1"/>
  <c r="BC259" i="1"/>
  <c r="BD259" i="1"/>
  <c r="BE259" i="1"/>
  <c r="BF259" i="1"/>
  <c r="BG259" i="1"/>
  <c r="BH259" i="1"/>
  <c r="BI259" i="1"/>
  <c r="BJ259" i="1"/>
  <c r="BK259" i="1"/>
  <c r="BL259" i="1"/>
  <c r="BC229" i="1"/>
  <c r="BD229" i="1"/>
  <c r="BE229" i="1"/>
  <c r="BF229" i="1"/>
  <c r="BG229" i="1"/>
  <c r="BH229" i="1"/>
  <c r="BI229" i="1"/>
  <c r="BJ229" i="1"/>
  <c r="BK229" i="1"/>
  <c r="BL229" i="1"/>
  <c r="BC230" i="1"/>
  <c r="BD230" i="1"/>
  <c r="BE230" i="1"/>
  <c r="BF230" i="1"/>
  <c r="BG230" i="1"/>
  <c r="BH230" i="1"/>
  <c r="BI230" i="1"/>
  <c r="BJ230" i="1"/>
  <c r="BK230" i="1"/>
  <c r="BL230" i="1"/>
  <c r="BC399" i="1"/>
  <c r="BD399" i="1"/>
  <c r="BE399" i="1"/>
  <c r="BF399" i="1"/>
  <c r="BG399" i="1"/>
  <c r="BH399" i="1"/>
  <c r="BI399" i="1"/>
  <c r="BJ399" i="1"/>
  <c r="BK399" i="1"/>
  <c r="BL399" i="1"/>
  <c r="BC231" i="1"/>
  <c r="BD231" i="1"/>
  <c r="BE231" i="1"/>
  <c r="BF231" i="1"/>
  <c r="BG231" i="1"/>
  <c r="BH231" i="1"/>
  <c r="BI231" i="1"/>
  <c r="BJ231" i="1"/>
  <c r="BK231" i="1"/>
  <c r="BL231" i="1"/>
  <c r="BC400" i="1"/>
  <c r="BD400" i="1"/>
  <c r="BE400" i="1"/>
  <c r="BF400" i="1"/>
  <c r="BG400" i="1"/>
  <c r="BH400" i="1"/>
  <c r="BI400" i="1"/>
  <c r="BJ400" i="1"/>
  <c r="BK400" i="1"/>
  <c r="BL400" i="1"/>
  <c r="BC232" i="1"/>
  <c r="BD232" i="1"/>
  <c r="BE232" i="1"/>
  <c r="BF232" i="1"/>
  <c r="BG232" i="1"/>
  <c r="BH232" i="1"/>
  <c r="BI232" i="1"/>
  <c r="BJ232" i="1"/>
  <c r="BK232" i="1"/>
  <c r="BL232" i="1"/>
  <c r="BC233" i="1"/>
  <c r="BD233" i="1"/>
  <c r="BE233" i="1"/>
  <c r="BF233" i="1"/>
  <c r="BG233" i="1"/>
  <c r="BH233" i="1"/>
  <c r="BI233" i="1"/>
  <c r="BJ233" i="1"/>
  <c r="BK233" i="1"/>
  <c r="BL233" i="1"/>
  <c r="BC234" i="1"/>
  <c r="BD234" i="1"/>
  <c r="BE234" i="1"/>
  <c r="BF234" i="1"/>
  <c r="BG234" i="1"/>
  <c r="BH234" i="1"/>
  <c r="BI234" i="1"/>
  <c r="BJ234" i="1"/>
  <c r="BK234" i="1"/>
  <c r="BL234" i="1"/>
  <c r="BC235" i="1"/>
  <c r="BD235" i="1"/>
  <c r="BE235" i="1"/>
  <c r="BF235" i="1"/>
  <c r="BG235" i="1"/>
  <c r="BH235" i="1"/>
  <c r="BI235" i="1"/>
  <c r="BJ235" i="1"/>
  <c r="BK235" i="1"/>
  <c r="BL235" i="1"/>
  <c r="BC401" i="1"/>
  <c r="BD401" i="1"/>
  <c r="BE401" i="1"/>
  <c r="BF401" i="1"/>
  <c r="BG401" i="1"/>
  <c r="BH401" i="1"/>
  <c r="BI401" i="1"/>
  <c r="BJ401" i="1"/>
  <c r="BK401" i="1"/>
  <c r="BL401" i="1"/>
  <c r="BC281" i="1"/>
  <c r="BD281" i="1"/>
  <c r="BE281" i="1"/>
  <c r="BF281" i="1"/>
  <c r="BG281" i="1"/>
  <c r="BH281" i="1"/>
  <c r="BI281" i="1"/>
  <c r="BJ281" i="1"/>
  <c r="BK281" i="1"/>
  <c r="BL281" i="1"/>
  <c r="BC236" i="1"/>
  <c r="BD236" i="1"/>
  <c r="BE236" i="1"/>
  <c r="BF236" i="1"/>
  <c r="BG236" i="1"/>
  <c r="BH236" i="1"/>
  <c r="BI236" i="1"/>
  <c r="BJ236" i="1"/>
  <c r="BK236" i="1"/>
  <c r="BL236" i="1"/>
  <c r="BC4" i="1"/>
  <c r="BD4" i="1"/>
  <c r="BE4" i="1"/>
  <c r="BF4" i="1"/>
  <c r="BG4" i="1"/>
  <c r="BH4" i="1"/>
  <c r="BI4" i="1"/>
  <c r="BJ4" i="1"/>
  <c r="BK4" i="1"/>
  <c r="BL4" i="1"/>
  <c r="BC70" i="1"/>
  <c r="BD70" i="1"/>
  <c r="BE70" i="1"/>
  <c r="BF70" i="1"/>
  <c r="BG70" i="1"/>
  <c r="BH70" i="1"/>
  <c r="BI70" i="1"/>
  <c r="BJ70" i="1"/>
  <c r="BK70" i="1"/>
  <c r="BL70" i="1"/>
  <c r="BC237" i="1"/>
  <c r="BD237" i="1"/>
  <c r="BE237" i="1"/>
  <c r="BF237" i="1"/>
  <c r="BG237" i="1"/>
  <c r="BH237" i="1"/>
  <c r="BI237" i="1"/>
  <c r="BJ237" i="1"/>
  <c r="BK237" i="1"/>
  <c r="BL237" i="1"/>
  <c r="BC25" i="1"/>
  <c r="BD25" i="1"/>
  <c r="BE25" i="1"/>
  <c r="BF25" i="1"/>
  <c r="BG25" i="1"/>
  <c r="BH25" i="1"/>
  <c r="BI25" i="1"/>
  <c r="BJ25" i="1"/>
  <c r="BK25" i="1"/>
  <c r="BL25" i="1"/>
  <c r="BC20" i="1"/>
  <c r="BD20" i="1"/>
  <c r="BE20" i="1"/>
  <c r="BF20" i="1"/>
  <c r="BG20" i="1"/>
  <c r="BH20" i="1"/>
  <c r="BI20" i="1"/>
  <c r="BJ20" i="1"/>
  <c r="BK20" i="1"/>
  <c r="BL20" i="1"/>
  <c r="BC351" i="1"/>
  <c r="BD351" i="1"/>
  <c r="BE351" i="1"/>
  <c r="BF351" i="1"/>
  <c r="BG351" i="1"/>
  <c r="BH351" i="1"/>
  <c r="BI351" i="1"/>
  <c r="BJ351" i="1"/>
  <c r="BK351" i="1"/>
  <c r="BL351" i="1"/>
  <c r="BC49" i="1"/>
  <c r="BD49" i="1"/>
  <c r="BE49" i="1"/>
  <c r="BF49" i="1"/>
  <c r="BG49" i="1"/>
  <c r="BH49" i="1"/>
  <c r="BI49" i="1"/>
  <c r="BJ49" i="1"/>
  <c r="BK49" i="1"/>
  <c r="BL49" i="1"/>
  <c r="BC260" i="1"/>
  <c r="BD260" i="1"/>
  <c r="BE260" i="1"/>
  <c r="BF260" i="1"/>
  <c r="BG260" i="1"/>
  <c r="BH260" i="1"/>
  <c r="BI260" i="1"/>
  <c r="BJ260" i="1"/>
  <c r="BK260" i="1"/>
  <c r="BL260" i="1"/>
  <c r="BC261" i="1"/>
  <c r="BD261" i="1"/>
  <c r="BE261" i="1"/>
  <c r="BF261" i="1"/>
  <c r="BG261" i="1"/>
  <c r="BH261" i="1"/>
  <c r="BI261" i="1"/>
  <c r="BJ261" i="1"/>
  <c r="BK261" i="1"/>
  <c r="BL261" i="1"/>
  <c r="BC262" i="1"/>
  <c r="BD262" i="1"/>
  <c r="BE262" i="1"/>
  <c r="BF262" i="1"/>
  <c r="BG262" i="1"/>
  <c r="BH262" i="1"/>
  <c r="BI262" i="1"/>
  <c r="BJ262" i="1"/>
  <c r="BK262" i="1"/>
  <c r="BL262" i="1"/>
  <c r="BC263" i="1"/>
  <c r="BD263" i="1"/>
  <c r="BE263" i="1"/>
  <c r="BF263" i="1"/>
  <c r="BG263" i="1"/>
  <c r="BH263" i="1"/>
  <c r="BI263" i="1"/>
  <c r="BJ263" i="1"/>
  <c r="BK263" i="1"/>
  <c r="BL263" i="1"/>
  <c r="BC62" i="1"/>
  <c r="BD62" i="1"/>
  <c r="BE62" i="1"/>
  <c r="BF62" i="1"/>
  <c r="BG62" i="1"/>
  <c r="BH62" i="1"/>
  <c r="BI62" i="1"/>
  <c r="BJ62" i="1"/>
  <c r="BK62" i="1"/>
  <c r="BL62" i="1"/>
  <c r="BC19" i="1"/>
  <c r="BD19" i="1"/>
  <c r="BE19" i="1"/>
  <c r="BF19" i="1"/>
  <c r="BG19" i="1"/>
  <c r="BH19" i="1"/>
  <c r="BI19" i="1"/>
  <c r="BJ19" i="1"/>
  <c r="BK19" i="1"/>
  <c r="BL19" i="1"/>
  <c r="BC21" i="1"/>
  <c r="BD21" i="1"/>
  <c r="BE21" i="1"/>
  <c r="BF21" i="1"/>
  <c r="BG21" i="1"/>
  <c r="BH21" i="1"/>
  <c r="BI21" i="1"/>
  <c r="BJ21" i="1"/>
  <c r="BK21" i="1"/>
  <c r="BL21" i="1"/>
  <c r="BC50" i="1"/>
  <c r="BD50" i="1"/>
  <c r="BE50" i="1"/>
  <c r="BF50" i="1"/>
  <c r="BG50" i="1"/>
  <c r="BH50" i="1"/>
  <c r="BI50" i="1"/>
  <c r="BJ50" i="1"/>
  <c r="BK50" i="1"/>
  <c r="BL50" i="1"/>
  <c r="BC63" i="1"/>
  <c r="BD63" i="1"/>
  <c r="BE63" i="1"/>
  <c r="BF63" i="1"/>
  <c r="BG63" i="1"/>
  <c r="BH63" i="1"/>
  <c r="BI63" i="1"/>
  <c r="BJ63" i="1"/>
  <c r="BK63" i="1"/>
  <c r="BL63" i="1"/>
  <c r="BC264" i="1"/>
  <c r="BD264" i="1"/>
  <c r="BE264" i="1"/>
  <c r="BF264" i="1"/>
  <c r="BG264" i="1"/>
  <c r="BH264" i="1"/>
  <c r="BI264" i="1"/>
  <c r="BJ264" i="1"/>
  <c r="BK264" i="1"/>
  <c r="BL264" i="1"/>
  <c r="BC64" i="1"/>
  <c r="BD64" i="1"/>
  <c r="BE64" i="1"/>
  <c r="BF64" i="1"/>
  <c r="BG64" i="1"/>
  <c r="BH64" i="1"/>
  <c r="BI64" i="1"/>
  <c r="BJ64" i="1"/>
  <c r="BK64" i="1"/>
  <c r="BL64" i="1"/>
  <c r="BC265" i="1"/>
  <c r="BD265" i="1"/>
  <c r="BE265" i="1"/>
  <c r="BF265" i="1"/>
  <c r="BG265" i="1"/>
  <c r="BH265" i="1"/>
  <c r="BI265" i="1"/>
  <c r="BJ265" i="1"/>
  <c r="BK265" i="1"/>
  <c r="BL265" i="1"/>
  <c r="BC279" i="1"/>
  <c r="BD279" i="1"/>
  <c r="BE279" i="1"/>
  <c r="BF279" i="1"/>
  <c r="BG279" i="1"/>
  <c r="BH279" i="1"/>
  <c r="BI279" i="1"/>
  <c r="BJ279" i="1"/>
  <c r="BK279" i="1"/>
  <c r="BL279" i="1"/>
  <c r="BC73" i="1"/>
  <c r="BD73" i="1"/>
  <c r="BE73" i="1"/>
  <c r="BF73" i="1"/>
  <c r="BG73" i="1"/>
  <c r="BH73" i="1"/>
  <c r="BI73" i="1"/>
  <c r="BJ73" i="1"/>
  <c r="BK73" i="1"/>
  <c r="BL73" i="1"/>
  <c r="BC352" i="1"/>
  <c r="BD352" i="1"/>
  <c r="BE352" i="1"/>
  <c r="BF352" i="1"/>
  <c r="BG352" i="1"/>
  <c r="BH352" i="1"/>
  <c r="BI352" i="1"/>
  <c r="BJ352" i="1"/>
  <c r="BK352" i="1"/>
  <c r="BL352" i="1"/>
  <c r="BC280" i="1"/>
  <c r="BD280" i="1"/>
  <c r="BE280" i="1"/>
  <c r="BF280" i="1"/>
  <c r="BG280" i="1"/>
  <c r="BH280" i="1"/>
  <c r="BI280" i="1"/>
  <c r="BJ280" i="1"/>
  <c r="BK280" i="1"/>
  <c r="BL280" i="1"/>
  <c r="BC278" i="1"/>
  <c r="BD278" i="1"/>
  <c r="BE278" i="1"/>
  <c r="BF278" i="1"/>
  <c r="BG278" i="1"/>
  <c r="BH278" i="1"/>
  <c r="BI278" i="1"/>
  <c r="BJ278" i="1"/>
  <c r="BK278" i="1"/>
  <c r="BL278" i="1"/>
  <c r="BC238" i="1"/>
  <c r="BD238" i="1"/>
  <c r="BE238" i="1"/>
  <c r="BF238" i="1"/>
  <c r="BG238" i="1"/>
  <c r="BH238" i="1"/>
  <c r="BI238" i="1"/>
  <c r="BJ238" i="1"/>
  <c r="BK238" i="1"/>
  <c r="BL238" i="1"/>
  <c r="BC239" i="1"/>
  <c r="BD239" i="1"/>
  <c r="BE239" i="1"/>
  <c r="BF239" i="1"/>
  <c r="BG239" i="1"/>
  <c r="BH239" i="1"/>
  <c r="BI239" i="1"/>
  <c r="BJ239" i="1"/>
  <c r="BK239" i="1"/>
  <c r="BL239" i="1"/>
  <c r="BC240" i="1"/>
  <c r="BD240" i="1"/>
  <c r="BE240" i="1"/>
  <c r="BF240" i="1"/>
  <c r="BG240" i="1"/>
  <c r="BH240" i="1"/>
  <c r="BI240" i="1"/>
  <c r="BJ240" i="1"/>
  <c r="BK240" i="1"/>
  <c r="BL240" i="1"/>
  <c r="BC266" i="1"/>
  <c r="BD266" i="1"/>
  <c r="BE266" i="1"/>
  <c r="BF266" i="1"/>
  <c r="BG266" i="1"/>
  <c r="BH266" i="1"/>
  <c r="BI266" i="1"/>
  <c r="BJ266" i="1"/>
  <c r="BK266" i="1"/>
  <c r="BL266" i="1"/>
  <c r="BC2" i="1"/>
  <c r="BD2" i="1"/>
  <c r="BE2" i="1"/>
  <c r="BF2" i="1"/>
  <c r="BG2" i="1"/>
  <c r="BH2" i="1"/>
  <c r="BI2" i="1"/>
  <c r="BJ2" i="1"/>
  <c r="BK2" i="1"/>
  <c r="BL2" i="1"/>
  <c r="BC267" i="1"/>
  <c r="BD267" i="1"/>
  <c r="BE267" i="1"/>
  <c r="BF267" i="1"/>
  <c r="BG267" i="1"/>
  <c r="BH267" i="1"/>
  <c r="BI267" i="1"/>
  <c r="BJ267" i="1"/>
  <c r="BK267" i="1"/>
  <c r="BL267" i="1"/>
  <c r="BC358" i="1"/>
  <c r="BD358" i="1"/>
  <c r="BE358" i="1"/>
  <c r="BF358" i="1"/>
  <c r="BG358" i="1"/>
  <c r="BH358" i="1"/>
  <c r="BI358" i="1"/>
  <c r="BJ358" i="1"/>
  <c r="BK358" i="1"/>
  <c r="BL358" i="1"/>
  <c r="BC65" i="1"/>
  <c r="BD65" i="1"/>
  <c r="BE65" i="1"/>
  <c r="BF65" i="1"/>
  <c r="BG65" i="1"/>
  <c r="BH65" i="1"/>
  <c r="BI65" i="1"/>
  <c r="BJ65" i="1"/>
  <c r="BK65" i="1"/>
  <c r="BL65" i="1"/>
  <c r="BC241" i="1"/>
  <c r="BD241" i="1"/>
  <c r="BE241" i="1"/>
  <c r="BF241" i="1"/>
  <c r="BG241" i="1"/>
  <c r="BH241" i="1"/>
  <c r="BI241" i="1"/>
  <c r="BJ241" i="1"/>
  <c r="BK241" i="1"/>
  <c r="BL241" i="1"/>
  <c r="BC242" i="1"/>
  <c r="BD242" i="1"/>
  <c r="BE242" i="1"/>
  <c r="BF242" i="1"/>
  <c r="BG242" i="1"/>
  <c r="BH242" i="1"/>
  <c r="BI242" i="1"/>
  <c r="BJ242" i="1"/>
  <c r="BK242" i="1"/>
  <c r="BL242" i="1"/>
  <c r="BC243" i="1"/>
  <c r="BD243" i="1"/>
  <c r="BE243" i="1"/>
  <c r="BF243" i="1"/>
  <c r="BG243" i="1"/>
  <c r="BH243" i="1"/>
  <c r="BI243" i="1"/>
  <c r="BJ243" i="1"/>
  <c r="BK243" i="1"/>
  <c r="BL243" i="1"/>
  <c r="BC353" i="1"/>
  <c r="BD353" i="1"/>
  <c r="BE353" i="1"/>
  <c r="BF353" i="1"/>
  <c r="BG353" i="1"/>
  <c r="BH353" i="1"/>
  <c r="BI353" i="1"/>
  <c r="BJ353" i="1"/>
  <c r="BK353" i="1"/>
  <c r="BL353" i="1"/>
  <c r="BC244" i="1"/>
  <c r="BD244" i="1"/>
  <c r="BE244" i="1"/>
  <c r="BF244" i="1"/>
  <c r="BG244" i="1"/>
  <c r="BH244" i="1"/>
  <c r="BI244" i="1"/>
  <c r="BJ244" i="1"/>
  <c r="BK244" i="1"/>
  <c r="BL244" i="1"/>
  <c r="BC268" i="1"/>
  <c r="BD268" i="1"/>
  <c r="BE268" i="1"/>
  <c r="BF268" i="1"/>
  <c r="BG268" i="1"/>
  <c r="BH268" i="1"/>
  <c r="BI268" i="1"/>
  <c r="BJ268" i="1"/>
  <c r="BK268" i="1"/>
  <c r="BL268" i="1"/>
  <c r="BC245" i="1"/>
  <c r="BD245" i="1"/>
  <c r="BE245" i="1"/>
  <c r="BF245" i="1"/>
  <c r="BG245" i="1"/>
  <c r="BH245" i="1"/>
  <c r="BI245" i="1"/>
  <c r="BJ245" i="1"/>
  <c r="BK245" i="1"/>
  <c r="BL245" i="1"/>
  <c r="BC246" i="1"/>
  <c r="BD246" i="1"/>
  <c r="BE246" i="1"/>
  <c r="BF246" i="1"/>
  <c r="BG246" i="1"/>
  <c r="BH246" i="1"/>
  <c r="BI246" i="1"/>
  <c r="BJ246" i="1"/>
  <c r="BK246" i="1"/>
  <c r="BL246" i="1"/>
  <c r="BC66" i="1"/>
  <c r="BD66" i="1"/>
  <c r="BE66" i="1"/>
  <c r="BF66" i="1"/>
  <c r="BG66" i="1"/>
  <c r="BH66" i="1"/>
  <c r="BI66" i="1"/>
  <c r="BJ66" i="1"/>
  <c r="BK66" i="1"/>
  <c r="BL66" i="1"/>
  <c r="BC354" i="1"/>
  <c r="BD354" i="1"/>
  <c r="BE354" i="1"/>
  <c r="BF354" i="1"/>
  <c r="BG354" i="1"/>
  <c r="BH354" i="1"/>
  <c r="BI354" i="1"/>
  <c r="BJ354" i="1"/>
  <c r="BK354" i="1"/>
  <c r="BL354" i="1"/>
  <c r="BC269" i="1"/>
  <c r="BD269" i="1"/>
  <c r="BE269" i="1"/>
  <c r="BF269" i="1"/>
  <c r="BG269" i="1"/>
  <c r="BH269" i="1"/>
  <c r="BI269" i="1"/>
  <c r="BJ269" i="1"/>
  <c r="BK269" i="1"/>
  <c r="BL269" i="1"/>
  <c r="BC270" i="1"/>
  <c r="BD270" i="1"/>
  <c r="BE270" i="1"/>
  <c r="BF270" i="1"/>
  <c r="BG270" i="1"/>
  <c r="BH270" i="1"/>
  <c r="BI270" i="1"/>
  <c r="BJ270" i="1"/>
  <c r="BK270" i="1"/>
  <c r="BL270" i="1"/>
  <c r="BC271" i="1"/>
  <c r="BD271" i="1"/>
  <c r="BE271" i="1"/>
  <c r="BF271" i="1"/>
  <c r="BG271" i="1"/>
  <c r="BH271" i="1"/>
  <c r="BI271" i="1"/>
  <c r="BJ271" i="1"/>
  <c r="BK271" i="1"/>
  <c r="BL271" i="1"/>
  <c r="BC355" i="1"/>
  <c r="BD355" i="1"/>
  <c r="BE355" i="1"/>
  <c r="BF355" i="1"/>
  <c r="BG355" i="1"/>
  <c r="BH355" i="1"/>
  <c r="BI355" i="1"/>
  <c r="BJ355" i="1"/>
  <c r="BK355" i="1"/>
  <c r="BL355" i="1"/>
  <c r="BC247" i="1"/>
  <c r="BD247" i="1"/>
  <c r="BE247" i="1"/>
  <c r="BF247" i="1"/>
  <c r="BG247" i="1"/>
  <c r="BH247" i="1"/>
  <c r="BI247" i="1"/>
  <c r="BJ247" i="1"/>
  <c r="BK247" i="1"/>
  <c r="BL247" i="1"/>
  <c r="BC67" i="1"/>
  <c r="BD67" i="1"/>
  <c r="BE67" i="1"/>
  <c r="BF67" i="1"/>
  <c r="BG67" i="1"/>
  <c r="BH67" i="1"/>
  <c r="BI67" i="1"/>
  <c r="BJ67" i="1"/>
  <c r="BK67" i="1"/>
  <c r="BL67" i="1"/>
  <c r="BC248" i="1"/>
  <c r="BD248" i="1"/>
  <c r="BE248" i="1"/>
  <c r="BF248" i="1"/>
  <c r="BG248" i="1"/>
  <c r="BH248" i="1"/>
  <c r="BI248" i="1"/>
  <c r="BJ248" i="1"/>
  <c r="BK248" i="1"/>
  <c r="BL248" i="1"/>
  <c r="BC22" i="1"/>
  <c r="BD22" i="1"/>
  <c r="BE22" i="1"/>
  <c r="BF22" i="1"/>
  <c r="BG22" i="1"/>
  <c r="BH22" i="1"/>
  <c r="BI22" i="1"/>
  <c r="BJ22" i="1"/>
  <c r="BK22" i="1"/>
  <c r="BL22" i="1"/>
  <c r="BC51" i="1"/>
  <c r="BD51" i="1"/>
  <c r="BE51" i="1"/>
  <c r="BF51" i="1"/>
  <c r="BG51" i="1"/>
  <c r="BH51" i="1"/>
  <c r="BI51" i="1"/>
  <c r="BJ51" i="1"/>
  <c r="BK51" i="1"/>
  <c r="BL51" i="1"/>
  <c r="BC23" i="1"/>
  <c r="BD23" i="1"/>
  <c r="BE23" i="1"/>
  <c r="BF23" i="1"/>
  <c r="BG23" i="1"/>
  <c r="BH23" i="1"/>
  <c r="BI23" i="1"/>
  <c r="BJ23" i="1"/>
  <c r="BK23" i="1"/>
  <c r="BL23" i="1"/>
  <c r="BC272" i="1"/>
  <c r="BD272" i="1"/>
  <c r="BE272" i="1"/>
  <c r="BF272" i="1"/>
  <c r="BG272" i="1"/>
  <c r="BH272" i="1"/>
  <c r="BI272" i="1"/>
  <c r="BJ272" i="1"/>
  <c r="BK272" i="1"/>
  <c r="BL272" i="1"/>
  <c r="BC68" i="1"/>
  <c r="BD68" i="1"/>
  <c r="BE68" i="1"/>
  <c r="BF68" i="1"/>
  <c r="BG68" i="1"/>
  <c r="BH68" i="1"/>
  <c r="BI68" i="1"/>
  <c r="BJ68" i="1"/>
  <c r="BK68" i="1"/>
  <c r="BL68" i="1"/>
  <c r="BC273" i="1"/>
  <c r="BD273" i="1"/>
  <c r="BE273" i="1"/>
  <c r="BF273" i="1"/>
  <c r="BG273" i="1"/>
  <c r="BH273" i="1"/>
  <c r="BI273" i="1"/>
  <c r="BJ273" i="1"/>
  <c r="BK273" i="1"/>
  <c r="BL273" i="1"/>
  <c r="BC74" i="1"/>
  <c r="BD74" i="1"/>
  <c r="BE74" i="1"/>
  <c r="BF74" i="1"/>
  <c r="BG74" i="1"/>
  <c r="BH74" i="1"/>
  <c r="BI74" i="1"/>
  <c r="BJ74" i="1"/>
  <c r="BK74" i="1"/>
  <c r="BL74" i="1"/>
  <c r="BC356" i="1"/>
  <c r="BD356" i="1"/>
  <c r="BE356" i="1"/>
  <c r="BF356" i="1"/>
  <c r="BG356" i="1"/>
  <c r="BH356" i="1"/>
  <c r="BI356" i="1"/>
  <c r="BJ356" i="1"/>
  <c r="BK356" i="1"/>
  <c r="BL356" i="1"/>
  <c r="BC3" i="1"/>
  <c r="BD3" i="1"/>
  <c r="BE3" i="1"/>
  <c r="BF3" i="1"/>
  <c r="BG3" i="1"/>
  <c r="BH3" i="1"/>
  <c r="BI3" i="1"/>
  <c r="BJ3" i="1"/>
  <c r="BK3" i="1"/>
  <c r="BL3" i="1"/>
  <c r="BC69" i="1"/>
  <c r="BD69" i="1"/>
  <c r="BE69" i="1"/>
  <c r="BF69" i="1"/>
  <c r="BG69" i="1"/>
  <c r="BH69" i="1"/>
  <c r="BI69" i="1"/>
  <c r="BJ69" i="1"/>
  <c r="BK69" i="1"/>
  <c r="BL69" i="1"/>
  <c r="BC24" i="1"/>
  <c r="BD24" i="1"/>
  <c r="BE24" i="1"/>
  <c r="BF24" i="1"/>
  <c r="BG24" i="1"/>
  <c r="BH24" i="1"/>
  <c r="BI24" i="1"/>
  <c r="BJ24" i="1"/>
  <c r="BK24" i="1"/>
  <c r="BL24" i="1"/>
  <c r="BC71" i="1"/>
  <c r="BD71" i="1"/>
  <c r="BE71" i="1"/>
  <c r="BF71" i="1"/>
  <c r="BG71" i="1"/>
  <c r="BH71" i="1"/>
  <c r="BI71" i="1"/>
  <c r="BJ71" i="1"/>
  <c r="BK71" i="1"/>
  <c r="BL71" i="1"/>
  <c r="BC350" i="1"/>
  <c r="BD350" i="1"/>
  <c r="BE350" i="1"/>
  <c r="BF350" i="1"/>
  <c r="BG350" i="1"/>
  <c r="BH350" i="1"/>
  <c r="BI350" i="1"/>
  <c r="BJ350" i="1"/>
  <c r="BK350" i="1"/>
  <c r="BL350" i="1"/>
  <c r="BC274" i="1"/>
  <c r="BD274" i="1"/>
  <c r="BE274" i="1"/>
  <c r="BF274" i="1"/>
  <c r="BG274" i="1"/>
  <c r="BH274" i="1"/>
  <c r="BI274" i="1"/>
  <c r="BJ274" i="1"/>
  <c r="BK274" i="1"/>
  <c r="BL274" i="1"/>
  <c r="BC72" i="1"/>
  <c r="BD72" i="1"/>
  <c r="BE72" i="1"/>
  <c r="BF72" i="1"/>
  <c r="BG72" i="1"/>
  <c r="BH72" i="1"/>
  <c r="BI72" i="1"/>
  <c r="BJ72" i="1"/>
  <c r="BK72" i="1"/>
  <c r="BL72" i="1"/>
  <c r="BC276" i="1"/>
  <c r="BD276" i="1"/>
  <c r="BE276" i="1"/>
  <c r="BF276" i="1"/>
  <c r="BG276" i="1"/>
  <c r="BH276" i="1"/>
  <c r="BI276" i="1"/>
  <c r="BJ276" i="1"/>
  <c r="BK276" i="1"/>
  <c r="BL276" i="1"/>
  <c r="BC277" i="1"/>
  <c r="BD277" i="1"/>
  <c r="BE277" i="1"/>
  <c r="BF277" i="1"/>
  <c r="BG277" i="1"/>
  <c r="BH277" i="1"/>
  <c r="BI277" i="1"/>
  <c r="BJ277" i="1"/>
  <c r="BK277" i="1"/>
  <c r="BL277" i="1"/>
  <c r="BC282" i="1"/>
  <c r="BD282" i="1"/>
  <c r="BE282" i="1"/>
  <c r="BF282" i="1"/>
  <c r="BG282" i="1"/>
  <c r="BH282" i="1"/>
  <c r="BI282" i="1"/>
  <c r="BJ282" i="1"/>
  <c r="BK282" i="1"/>
  <c r="BL282" i="1"/>
  <c r="BC357" i="1"/>
  <c r="BD357" i="1"/>
  <c r="BE357" i="1"/>
  <c r="BF357" i="1"/>
  <c r="BG357" i="1"/>
  <c r="BH357" i="1"/>
  <c r="BI357" i="1"/>
  <c r="BJ357" i="1"/>
  <c r="BK357" i="1"/>
  <c r="BL357" i="1"/>
  <c r="BC85" i="1"/>
  <c r="BD85" i="1"/>
  <c r="BE85" i="1"/>
  <c r="BF85" i="1"/>
  <c r="BG85" i="1"/>
  <c r="BH85" i="1"/>
  <c r="BI85" i="1"/>
  <c r="BJ85" i="1"/>
  <c r="BK85" i="1"/>
  <c r="BL85" i="1"/>
  <c r="BC75" i="1"/>
  <c r="BD75" i="1"/>
  <c r="BE75" i="1"/>
  <c r="BF75" i="1"/>
  <c r="BG75" i="1"/>
  <c r="BH75" i="1"/>
  <c r="BI75" i="1"/>
  <c r="BJ75" i="1"/>
  <c r="BK75" i="1"/>
  <c r="BL75" i="1"/>
  <c r="BC18" i="1"/>
  <c r="BD18" i="1"/>
  <c r="BE18" i="1"/>
  <c r="BF18" i="1"/>
  <c r="BG18" i="1"/>
  <c r="BH18" i="1"/>
  <c r="BI18" i="1"/>
  <c r="BJ18" i="1"/>
  <c r="BK18" i="1"/>
  <c r="BL18" i="1"/>
  <c r="BC142" i="1"/>
  <c r="BD142" i="1"/>
  <c r="BE142" i="1"/>
  <c r="BF142" i="1"/>
  <c r="BG142" i="1"/>
  <c r="BH142" i="1"/>
  <c r="BI142" i="1"/>
  <c r="BJ142" i="1"/>
  <c r="BK142" i="1"/>
  <c r="BL142" i="1"/>
  <c r="BL284" i="1"/>
  <c r="BK284" i="1"/>
  <c r="BJ284" i="1"/>
  <c r="BI284" i="1"/>
  <c r="BH284" i="1"/>
  <c r="BG284" i="1"/>
  <c r="BF284" i="1"/>
  <c r="BE284" i="1"/>
  <c r="BD284" i="1"/>
  <c r="BC284" i="1"/>
  <c r="BL5" i="1"/>
  <c r="BK5" i="1"/>
  <c r="BJ5" i="1"/>
  <c r="BI5" i="1"/>
  <c r="BH5" i="1"/>
  <c r="BG5" i="1"/>
  <c r="BF5" i="1"/>
  <c r="BE5" i="1"/>
  <c r="BD5" i="1"/>
  <c r="BC5" i="1"/>
  <c r="BL92" i="1"/>
  <c r="BK92" i="1"/>
  <c r="BJ92" i="1"/>
  <c r="BI92" i="1"/>
  <c r="BH92" i="1"/>
  <c r="BG92" i="1"/>
  <c r="BF92" i="1"/>
  <c r="BE92" i="1"/>
  <c r="BD92" i="1"/>
  <c r="BC92" i="1"/>
  <c r="BL91" i="1"/>
  <c r="BK91" i="1"/>
  <c r="BJ91" i="1"/>
  <c r="BI91" i="1"/>
  <c r="BH91" i="1"/>
  <c r="BG91" i="1"/>
  <c r="BF91" i="1"/>
  <c r="BE91" i="1"/>
  <c r="BD91" i="1"/>
  <c r="BC91" i="1"/>
  <c r="BL158" i="1"/>
  <c r="BK158" i="1"/>
  <c r="BJ158" i="1"/>
  <c r="BI158" i="1"/>
  <c r="BH158" i="1"/>
  <c r="BG158" i="1"/>
  <c r="BF158" i="1"/>
  <c r="BE158" i="1"/>
  <c r="BD158" i="1"/>
  <c r="BC158" i="1"/>
  <c r="BL90" i="1"/>
  <c r="BK90" i="1"/>
  <c r="BJ90" i="1"/>
  <c r="BI90" i="1"/>
  <c r="BH90" i="1"/>
  <c r="BG90" i="1"/>
  <c r="BF90" i="1"/>
  <c r="BE90" i="1"/>
  <c r="BD90" i="1"/>
  <c r="BC90" i="1"/>
  <c r="BL157" i="1"/>
  <c r="BK157" i="1"/>
  <c r="BJ157" i="1"/>
  <c r="BI157" i="1"/>
  <c r="BH157" i="1"/>
  <c r="BG157" i="1"/>
  <c r="BF157" i="1"/>
  <c r="BE157" i="1"/>
  <c r="BD157" i="1"/>
  <c r="BC157" i="1"/>
  <c r="BL156" i="1"/>
  <c r="BK156" i="1"/>
  <c r="BJ156" i="1"/>
  <c r="BI156" i="1"/>
  <c r="BH156" i="1"/>
  <c r="BG156" i="1"/>
  <c r="BF156" i="1"/>
  <c r="BE156" i="1"/>
  <c r="BD156" i="1"/>
  <c r="BC156" i="1"/>
  <c r="BL155" i="1"/>
  <c r="BK155" i="1"/>
  <c r="BJ155" i="1"/>
  <c r="BI155" i="1"/>
  <c r="BH155" i="1"/>
  <c r="BG155" i="1"/>
  <c r="BF155" i="1"/>
  <c r="BE155" i="1"/>
  <c r="BD155" i="1"/>
  <c r="BC155" i="1"/>
  <c r="BL154" i="1"/>
  <c r="BK154" i="1"/>
  <c r="BJ154" i="1"/>
  <c r="BI154" i="1"/>
  <c r="BH154" i="1"/>
  <c r="BG154" i="1"/>
  <c r="BF154" i="1"/>
  <c r="BE154" i="1"/>
  <c r="BD154" i="1"/>
  <c r="BC154" i="1"/>
  <c r="BL153" i="1"/>
  <c r="BK153" i="1"/>
  <c r="BJ153" i="1"/>
  <c r="BI153" i="1"/>
  <c r="BH153" i="1"/>
  <c r="BG153" i="1"/>
  <c r="BF153" i="1"/>
  <c r="BE153" i="1"/>
  <c r="BD153" i="1"/>
  <c r="BC153" i="1"/>
  <c r="BL283" i="1"/>
  <c r="BK283" i="1"/>
  <c r="BJ283" i="1"/>
  <c r="BI283" i="1"/>
  <c r="BH283" i="1"/>
  <c r="BG283" i="1"/>
  <c r="BF283" i="1"/>
  <c r="BE283" i="1"/>
  <c r="BD283" i="1"/>
  <c r="BC283" i="1"/>
  <c r="BL89" i="1"/>
  <c r="BK89" i="1"/>
  <c r="BJ89" i="1"/>
  <c r="BI89" i="1"/>
  <c r="BH89" i="1"/>
  <c r="BG89" i="1"/>
  <c r="BF89" i="1"/>
  <c r="BE89" i="1"/>
  <c r="BD89" i="1"/>
  <c r="BC89" i="1"/>
  <c r="BL152" i="1"/>
  <c r="BK152" i="1"/>
  <c r="BJ152" i="1"/>
  <c r="BI152" i="1"/>
  <c r="BH152" i="1"/>
  <c r="BG152" i="1"/>
  <c r="BF152" i="1"/>
  <c r="BE152" i="1"/>
  <c r="BD152" i="1"/>
  <c r="BC152" i="1"/>
  <c r="BL151" i="1"/>
  <c r="BK151" i="1"/>
  <c r="BJ151" i="1"/>
  <c r="BI151" i="1"/>
  <c r="BH151" i="1"/>
  <c r="BG151" i="1"/>
  <c r="BF151" i="1"/>
  <c r="BE151" i="1"/>
  <c r="BD151" i="1"/>
  <c r="BC151" i="1"/>
  <c r="BL150" i="1"/>
  <c r="BK150" i="1"/>
  <c r="BJ150" i="1"/>
  <c r="BI150" i="1"/>
  <c r="BH150" i="1"/>
  <c r="BG150" i="1"/>
  <c r="BF150" i="1"/>
  <c r="BE150" i="1"/>
  <c r="BD150" i="1"/>
  <c r="BC150" i="1"/>
  <c r="BL149" i="1"/>
  <c r="BK149" i="1"/>
  <c r="BJ149" i="1"/>
  <c r="BI149" i="1"/>
  <c r="BH149" i="1"/>
  <c r="BG149" i="1"/>
  <c r="BF149" i="1"/>
  <c r="BE149" i="1"/>
  <c r="BD149" i="1"/>
  <c r="BC149" i="1"/>
  <c r="BL88" i="1"/>
  <c r="BK88" i="1"/>
  <c r="BJ88" i="1"/>
  <c r="BI88" i="1"/>
  <c r="BH88" i="1"/>
  <c r="BG88" i="1"/>
  <c r="BF88" i="1"/>
  <c r="BE88" i="1"/>
  <c r="BD88" i="1"/>
  <c r="BC88" i="1"/>
  <c r="BL148" i="1"/>
  <c r="BK148" i="1"/>
  <c r="BJ148" i="1"/>
  <c r="BI148" i="1"/>
  <c r="BH148" i="1"/>
  <c r="BG148" i="1"/>
  <c r="BF148" i="1"/>
  <c r="BE148" i="1"/>
  <c r="BD148" i="1"/>
  <c r="BC148" i="1"/>
  <c r="BL147" i="1"/>
  <c r="BK147" i="1"/>
  <c r="BJ147" i="1"/>
  <c r="BI147" i="1"/>
  <c r="BH147" i="1"/>
  <c r="BG147" i="1"/>
  <c r="BF147" i="1"/>
  <c r="BE147" i="1"/>
  <c r="BD147" i="1"/>
  <c r="BC147" i="1"/>
  <c r="BL359" i="1"/>
  <c r="BK359" i="1"/>
  <c r="BJ359" i="1"/>
  <c r="BI359" i="1"/>
  <c r="BH359" i="1"/>
  <c r="BG359" i="1"/>
  <c r="BF359" i="1"/>
  <c r="BE359" i="1"/>
  <c r="BD359" i="1"/>
  <c r="BC359" i="1"/>
  <c r="BL146" i="1"/>
  <c r="BK146" i="1"/>
  <c r="BJ146" i="1"/>
  <c r="BI146" i="1"/>
  <c r="BH146" i="1"/>
  <c r="BG146" i="1"/>
  <c r="BF146" i="1"/>
  <c r="BE146" i="1"/>
  <c r="BD146" i="1"/>
  <c r="BC146" i="1"/>
  <c r="BL145" i="1"/>
  <c r="BK145" i="1"/>
  <c r="BJ145" i="1"/>
  <c r="BI145" i="1"/>
  <c r="BH145" i="1"/>
  <c r="BG145" i="1"/>
  <c r="BF145" i="1"/>
  <c r="BE145" i="1"/>
  <c r="BD145" i="1"/>
  <c r="BC145" i="1"/>
  <c r="BL144" i="1"/>
  <c r="BK144" i="1"/>
  <c r="BJ144" i="1"/>
  <c r="BI144" i="1"/>
  <c r="BH144" i="1"/>
  <c r="BG144" i="1"/>
  <c r="BF144" i="1"/>
  <c r="BE144" i="1"/>
  <c r="BD144" i="1"/>
  <c r="BC144" i="1"/>
  <c r="BL87" i="1"/>
  <c r="BK87" i="1"/>
  <c r="BJ87" i="1"/>
  <c r="BI87" i="1"/>
  <c r="BH87" i="1"/>
  <c r="BG87" i="1"/>
  <c r="BF87" i="1"/>
  <c r="BE87" i="1"/>
  <c r="BD87" i="1"/>
  <c r="BC87" i="1"/>
  <c r="BB144" i="1"/>
  <c r="BB145" i="1"/>
  <c r="BB146" i="1"/>
  <c r="BB359" i="1"/>
  <c r="BB147" i="1"/>
  <c r="BB148" i="1"/>
  <c r="BB88" i="1"/>
  <c r="BB149" i="1"/>
  <c r="BB150" i="1"/>
  <c r="BB151" i="1"/>
  <c r="BB152" i="1"/>
  <c r="BB89" i="1"/>
  <c r="BB283" i="1"/>
  <c r="BB153" i="1"/>
  <c r="BB154" i="1"/>
  <c r="BB155" i="1"/>
  <c r="BB156" i="1"/>
  <c r="BB157" i="1"/>
  <c r="BB90" i="1"/>
  <c r="BB158" i="1"/>
  <c r="BB91" i="1"/>
  <c r="BB92" i="1"/>
  <c r="BB5" i="1"/>
  <c r="BB284" i="1"/>
  <c r="BB93" i="1"/>
  <c r="BB285" i="1"/>
  <c r="BB286" i="1"/>
  <c r="BB159" i="1"/>
  <c r="BB287" i="1"/>
  <c r="BB288" i="1"/>
  <c r="BB360" i="1"/>
  <c r="BB160" i="1"/>
  <c r="BB361" i="1"/>
  <c r="BB289" i="1"/>
  <c r="BB362" i="1"/>
  <c r="BB161" i="1"/>
  <c r="BB290" i="1"/>
  <c r="BB162" i="1"/>
  <c r="BB163" i="1"/>
  <c r="BB291" i="1"/>
  <c r="BB164" i="1"/>
  <c r="BB165" i="1"/>
  <c r="BB166" i="1"/>
  <c r="BB94" i="1"/>
  <c r="BB292" i="1"/>
  <c r="BB363" i="1"/>
  <c r="BB167" i="1"/>
  <c r="BB364" i="1"/>
  <c r="BB95" i="1"/>
  <c r="BB275" i="1"/>
  <c r="BB365" i="1"/>
  <c r="BB86" i="1"/>
  <c r="BB366" i="1"/>
  <c r="BB96" i="1"/>
  <c r="BB168" i="1"/>
  <c r="BB169" i="1"/>
  <c r="BB97" i="1"/>
  <c r="BB170" i="1"/>
  <c r="BB293" i="1"/>
  <c r="BB294" i="1"/>
  <c r="BB295" i="1"/>
  <c r="BB296" i="1"/>
  <c r="BB171" i="1"/>
  <c r="BB367" i="1"/>
  <c r="BB297" i="1"/>
  <c r="BB52" i="1"/>
  <c r="BB298" i="1"/>
  <c r="BB368" i="1"/>
  <c r="BB369" i="1"/>
  <c r="BB53" i="1"/>
  <c r="BB299" i="1"/>
  <c r="BB98" i="1"/>
  <c r="BB26" i="1"/>
  <c r="BB143" i="1"/>
  <c r="BB172" i="1"/>
  <c r="BB370" i="1"/>
  <c r="BB27" i="1"/>
  <c r="BB371" i="1"/>
  <c r="BB173" i="1"/>
  <c r="BB174" i="1"/>
  <c r="BB175" i="1"/>
  <c r="BB99" i="1"/>
  <c r="BB100" i="1"/>
  <c r="BB176" i="1"/>
  <c r="BB177" i="1"/>
  <c r="BB178" i="1"/>
  <c r="BB300" i="1"/>
  <c r="BB101" i="1"/>
  <c r="BB372" i="1"/>
  <c r="BB6" i="1"/>
  <c r="BB301" i="1"/>
  <c r="BB179" i="1"/>
  <c r="BB28" i="1"/>
  <c r="BB373" i="1"/>
  <c r="BB180" i="1"/>
  <c r="BB29" i="1"/>
  <c r="BB102" i="1"/>
  <c r="BB103" i="1"/>
  <c r="BB30" i="1"/>
  <c r="BB54" i="1"/>
  <c r="BB104" i="1"/>
  <c r="BB302" i="1"/>
  <c r="BB374" i="1"/>
  <c r="BB7" i="1"/>
  <c r="BB303" i="1"/>
  <c r="BB181" i="1"/>
  <c r="BB31" i="1"/>
  <c r="BB182" i="1"/>
  <c r="BB105" i="1"/>
  <c r="BB106" i="1"/>
  <c r="BB107" i="1"/>
  <c r="BB183" i="1"/>
  <c r="BB108" i="1"/>
  <c r="BB109" i="1"/>
  <c r="BB304" i="1"/>
  <c r="BB110" i="1"/>
  <c r="BB111" i="1"/>
  <c r="BB55" i="1"/>
  <c r="BB56" i="1"/>
  <c r="BB305" i="1"/>
  <c r="BB375" i="1"/>
  <c r="BB184" i="1"/>
  <c r="BB185" i="1"/>
  <c r="BB186" i="1"/>
  <c r="BB306" i="1"/>
  <c r="BB112" i="1"/>
  <c r="BB307" i="1"/>
  <c r="BB187" i="1"/>
  <c r="BB32" i="1"/>
  <c r="BB33" i="1"/>
  <c r="BB188" i="1"/>
  <c r="BB308" i="1"/>
  <c r="BB189" i="1"/>
  <c r="BB190" i="1"/>
  <c r="BB191" i="1"/>
  <c r="BB309" i="1"/>
  <c r="BB376" i="1"/>
  <c r="BB113" i="1"/>
  <c r="BB310" i="1"/>
  <c r="BB311" i="1"/>
  <c r="BB192" i="1"/>
  <c r="BB114" i="1"/>
  <c r="BB34" i="1"/>
  <c r="BB35" i="1"/>
  <c r="BB115" i="1"/>
  <c r="BB193" i="1"/>
  <c r="BB36" i="1"/>
  <c r="BB37" i="1"/>
  <c r="BB8" i="1"/>
  <c r="BB116" i="1"/>
  <c r="BB117" i="1"/>
  <c r="BB312" i="1"/>
  <c r="BB9" i="1"/>
  <c r="BB10" i="1"/>
  <c r="BB313" i="1"/>
  <c r="BB118" i="1"/>
  <c r="BB314" i="1"/>
  <c r="BB315" i="1"/>
  <c r="BB11" i="1"/>
  <c r="BB316" i="1"/>
  <c r="BB119" i="1"/>
  <c r="BB317" i="1"/>
  <c r="BB120" i="1"/>
  <c r="BB38" i="1"/>
  <c r="BB318" i="1"/>
  <c r="BB121" i="1"/>
  <c r="BB122" i="1"/>
  <c r="BB319" i="1"/>
  <c r="BB123" i="1"/>
  <c r="BB320" i="1"/>
  <c r="BB124" i="1"/>
  <c r="BB39" i="1"/>
  <c r="BB125" i="1"/>
  <c r="BB12" i="1"/>
  <c r="BB57" i="1"/>
  <c r="BB377" i="1"/>
  <c r="BB13" i="1"/>
  <c r="BB378" i="1"/>
  <c r="BB194" i="1"/>
  <c r="BB195" i="1"/>
  <c r="BB196" i="1"/>
  <c r="BB58" i="1"/>
  <c r="BB321" i="1"/>
  <c r="BB379" i="1"/>
  <c r="BB380" i="1"/>
  <c r="BB381" i="1"/>
  <c r="BB40" i="1"/>
  <c r="BB197" i="1"/>
  <c r="BB126" i="1"/>
  <c r="BB322" i="1"/>
  <c r="BB198" i="1"/>
  <c r="BB323" i="1"/>
  <c r="BB324" i="1"/>
  <c r="BB325" i="1"/>
  <c r="BB127" i="1"/>
  <c r="BB199" i="1"/>
  <c r="BB326" i="1"/>
  <c r="BB200" i="1"/>
  <c r="BB128" i="1"/>
  <c r="BB41" i="1"/>
  <c r="BB382" i="1"/>
  <c r="BB383" i="1"/>
  <c r="BB201" i="1"/>
  <c r="BB202" i="1"/>
  <c r="BB203" i="1"/>
  <c r="BB327" i="1"/>
  <c r="BB204" i="1"/>
  <c r="BB384" i="1"/>
  <c r="BB59" i="1"/>
  <c r="BB385" i="1"/>
  <c r="BB328" i="1"/>
  <c r="BB329" i="1"/>
  <c r="BB42" i="1"/>
  <c r="BB43" i="1"/>
  <c r="BB330" i="1"/>
  <c r="BB331" i="1"/>
  <c r="BB44" i="1"/>
  <c r="BB14" i="1"/>
  <c r="BB386" i="1"/>
  <c r="BB45" i="1"/>
  <c r="BB332" i="1"/>
  <c r="BB205" i="1"/>
  <c r="BB206" i="1"/>
  <c r="BB207" i="1"/>
  <c r="BB387" i="1"/>
  <c r="BB60" i="1"/>
  <c r="BB61" i="1"/>
  <c r="BB388" i="1"/>
  <c r="BB333" i="1"/>
  <c r="BB15" i="1"/>
  <c r="BB129" i="1"/>
  <c r="BB334" i="1"/>
  <c r="BB46" i="1"/>
  <c r="BB335" i="1"/>
  <c r="BB130" i="1"/>
  <c r="BB47" i="1"/>
  <c r="BB336" i="1"/>
  <c r="BB131" i="1"/>
  <c r="BB208" i="1"/>
  <c r="BB337" i="1"/>
  <c r="BB16" i="1"/>
  <c r="BB338" i="1"/>
  <c r="BB17" i="1"/>
  <c r="BB209" i="1"/>
  <c r="BB339" i="1"/>
  <c r="BB210" i="1"/>
  <c r="BB211" i="1"/>
  <c r="BB132" i="1"/>
  <c r="BB212" i="1"/>
  <c r="BB340" i="1"/>
  <c r="BB389" i="1"/>
  <c r="BB341" i="1"/>
  <c r="BB213" i="1"/>
  <c r="BB390" i="1"/>
  <c r="BB391" i="1"/>
  <c r="BB342" i="1"/>
  <c r="BB133" i="1"/>
  <c r="BB343" i="1"/>
  <c r="BB214" i="1"/>
  <c r="BB392" i="1"/>
  <c r="BB134" i="1"/>
  <c r="BB344" i="1"/>
  <c r="BB135" i="1"/>
  <c r="BB345" i="1"/>
  <c r="BB215" i="1"/>
  <c r="BB136" i="1"/>
  <c r="BB346" i="1"/>
  <c r="BB76" i="1"/>
  <c r="BB77" i="1"/>
  <c r="BB216" i="1"/>
  <c r="BB217" i="1"/>
  <c r="BB218" i="1"/>
  <c r="BB249" i="1"/>
  <c r="BB219" i="1"/>
  <c r="BB78" i="1"/>
  <c r="BB79" i="1"/>
  <c r="BB347" i="1"/>
  <c r="BB220" i="1"/>
  <c r="BB221" i="1"/>
  <c r="BB393" i="1"/>
  <c r="BB137" i="1"/>
  <c r="BB80" i="1"/>
  <c r="BB222" i="1"/>
  <c r="BB223" i="1"/>
  <c r="BB394" i="1"/>
  <c r="BB224" i="1"/>
  <c r="BB250" i="1"/>
  <c r="BB138" i="1"/>
  <c r="BB251" i="1"/>
  <c r="BB139" i="1"/>
  <c r="BB252" i="1"/>
  <c r="BB253" i="1"/>
  <c r="BB254" i="1"/>
  <c r="BB255" i="1"/>
  <c r="BB395" i="1"/>
  <c r="BB81" i="1"/>
  <c r="BB396" i="1"/>
  <c r="BB397" i="1"/>
  <c r="BB398" i="1"/>
  <c r="BB256" i="1"/>
  <c r="BB348" i="1"/>
  <c r="BB257" i="1"/>
  <c r="BB140" i="1"/>
  <c r="BB82" i="1"/>
  <c r="BB225" i="1"/>
  <c r="BB83" i="1"/>
  <c r="BB226" i="1"/>
  <c r="BB349" i="1"/>
  <c r="BB258" i="1"/>
  <c r="BB84" i="1"/>
  <c r="BB48" i="1"/>
  <c r="BB141" i="1"/>
  <c r="BB227" i="1"/>
  <c r="BB228" i="1"/>
  <c r="BB259" i="1"/>
  <c r="BB229" i="1"/>
  <c r="BB230" i="1"/>
  <c r="BB399" i="1"/>
  <c r="BB231" i="1"/>
  <c r="BB400" i="1"/>
  <c r="BB232" i="1"/>
  <c r="BB233" i="1"/>
  <c r="BB234" i="1"/>
  <c r="BB235" i="1"/>
  <c r="BB401" i="1"/>
  <c r="BB281" i="1"/>
  <c r="BB236" i="1"/>
  <c r="BB4" i="1"/>
  <c r="BB70" i="1"/>
  <c r="BB237" i="1"/>
  <c r="BB25" i="1"/>
  <c r="BB20" i="1"/>
  <c r="BB351" i="1"/>
  <c r="BB49" i="1"/>
  <c r="BB260" i="1"/>
  <c r="BB261" i="1"/>
  <c r="BB262" i="1"/>
  <c r="BB263" i="1"/>
  <c r="BB62" i="1"/>
  <c r="BB19" i="1"/>
  <c r="BB21" i="1"/>
  <c r="BB50" i="1"/>
  <c r="BB63" i="1"/>
  <c r="BB264" i="1"/>
  <c r="BB64" i="1"/>
  <c r="BB265" i="1"/>
  <c r="BB279" i="1"/>
  <c r="BB73" i="1"/>
  <c r="BB352" i="1"/>
  <c r="BB280" i="1"/>
  <c r="BB278" i="1"/>
  <c r="BB238" i="1"/>
  <c r="BB239" i="1"/>
  <c r="BB240" i="1"/>
  <c r="BB266" i="1"/>
  <c r="BB2" i="1"/>
  <c r="BB267" i="1"/>
  <c r="BB358" i="1"/>
  <c r="BB65" i="1"/>
  <c r="BB241" i="1"/>
  <c r="BB242" i="1"/>
  <c r="BB243" i="1"/>
  <c r="BB353" i="1"/>
  <c r="BB244" i="1"/>
  <c r="BB268" i="1"/>
  <c r="BB245" i="1"/>
  <c r="BB246" i="1"/>
  <c r="BB66" i="1"/>
  <c r="BB354" i="1"/>
  <c r="BB269" i="1"/>
  <c r="BB270" i="1"/>
  <c r="BB271" i="1"/>
  <c r="BB355" i="1"/>
  <c r="BB247" i="1"/>
  <c r="BB67" i="1"/>
  <c r="BB248" i="1"/>
  <c r="BB22" i="1"/>
  <c r="BB51" i="1"/>
  <c r="BB23" i="1"/>
  <c r="BB272" i="1"/>
  <c r="BB68" i="1"/>
  <c r="BB273" i="1"/>
  <c r="BB74" i="1"/>
  <c r="BB356" i="1"/>
  <c r="BB3" i="1"/>
  <c r="BB69" i="1"/>
  <c r="BB24" i="1"/>
  <c r="BB71" i="1"/>
  <c r="BB350" i="1"/>
  <c r="BB274" i="1"/>
  <c r="BB72" i="1"/>
  <c r="BB276" i="1"/>
  <c r="BB277" i="1"/>
  <c r="BB282" i="1"/>
  <c r="BB357" i="1"/>
  <c r="BB85" i="1"/>
  <c r="BB75" i="1"/>
  <c r="BB18" i="1"/>
  <c r="BB142" i="1"/>
  <c r="BB87" i="1"/>
  <c r="U35" i="2" l="1"/>
  <c r="U36" i="2" s="1"/>
  <c r="S35" i="2"/>
  <c r="S36" i="2" s="1"/>
  <c r="K13" i="2"/>
  <c r="K12" i="2"/>
  <c r="O35" i="2"/>
  <c r="R35" i="2"/>
  <c r="R36" i="2" s="1"/>
  <c r="Q35" i="2"/>
  <c r="Q36" i="2" s="1"/>
  <c r="V35" i="2"/>
  <c r="V36" i="2" s="1"/>
  <c r="Y35" i="2"/>
  <c r="Y31" i="2"/>
  <c r="Z31" i="2" s="1"/>
  <c r="Y27" i="2"/>
  <c r="Z27" i="2" s="1"/>
  <c r="Y32" i="2"/>
  <c r="Z32" i="2" s="1"/>
  <c r="Y28" i="2"/>
  <c r="Z28" i="2" s="1"/>
  <c r="Y33" i="2"/>
  <c r="Z33" i="2" s="1"/>
  <c r="Y29" i="2"/>
  <c r="Z29" i="2" s="1"/>
  <c r="Y25" i="2"/>
  <c r="Y34" i="2"/>
  <c r="Z34" i="2" s="1"/>
  <c r="Y30" i="2"/>
  <c r="Z30" i="2" s="1"/>
  <c r="Y26" i="2"/>
  <c r="Z26" i="2" s="1"/>
  <c r="T35" i="2"/>
  <c r="T36" i="2" s="1"/>
  <c r="X35" i="2"/>
  <c r="X36" i="2" s="1"/>
  <c r="P35" i="2"/>
  <c r="P36" i="2" s="1"/>
  <c r="R11" i="2"/>
  <c r="U11" i="2" s="1"/>
  <c r="W9" i="2"/>
  <c r="R9" i="2" s="1"/>
  <c r="T13" i="2"/>
  <c r="BM242" i="1"/>
  <c r="BM145" i="1"/>
  <c r="BN145" i="1" s="1"/>
  <c r="BM148" i="1"/>
  <c r="BN148" i="1" s="1"/>
  <c r="BM151" i="1"/>
  <c r="BN151" i="1" s="1"/>
  <c r="BM153" i="1"/>
  <c r="BM75" i="1"/>
  <c r="BO75" i="1" s="1"/>
  <c r="BM350" i="1"/>
  <c r="BM3" i="1"/>
  <c r="BN3" i="1" s="1"/>
  <c r="BM68" i="1"/>
  <c r="BM355" i="1"/>
  <c r="BN355" i="1" s="1"/>
  <c r="BM354" i="1"/>
  <c r="BM268" i="1"/>
  <c r="BN268" i="1" s="1"/>
  <c r="BM267" i="1"/>
  <c r="BM239" i="1"/>
  <c r="BM352" i="1"/>
  <c r="BN352" i="1" s="1"/>
  <c r="BM64" i="1"/>
  <c r="BN64" i="1" s="1"/>
  <c r="BM21" i="1"/>
  <c r="BM359" i="1"/>
  <c r="BM149" i="1"/>
  <c r="BO149" i="1" s="1"/>
  <c r="BM89" i="1"/>
  <c r="BM155" i="1"/>
  <c r="BM158" i="1"/>
  <c r="BN158" i="1" s="1"/>
  <c r="BM284" i="1"/>
  <c r="BO284" i="1" s="1"/>
  <c r="BM159" i="1"/>
  <c r="BN159" i="1" s="1"/>
  <c r="BM160" i="1"/>
  <c r="BM161" i="1"/>
  <c r="BN161" i="1" s="1"/>
  <c r="BM291" i="1"/>
  <c r="BO291" i="1" s="1"/>
  <c r="BM94" i="1"/>
  <c r="BN94" i="1" s="1"/>
  <c r="BM364" i="1"/>
  <c r="BM86" i="1"/>
  <c r="BO86" i="1" s="1"/>
  <c r="BM169" i="1"/>
  <c r="BM294" i="1"/>
  <c r="BN294" i="1" s="1"/>
  <c r="BM367" i="1"/>
  <c r="BM98" i="1"/>
  <c r="BM174" i="1"/>
  <c r="BN174" i="1" s="1"/>
  <c r="BM101" i="1"/>
  <c r="BN101" i="1" s="1"/>
  <c r="BM29" i="1"/>
  <c r="BM7" i="1"/>
  <c r="BM183" i="1"/>
  <c r="BN183" i="1" s="1"/>
  <c r="BM305" i="1"/>
  <c r="BN305" i="1" s="1"/>
  <c r="BM187" i="1"/>
  <c r="BM309" i="1"/>
  <c r="BM35" i="1"/>
  <c r="BN35" i="1" s="1"/>
  <c r="BM312" i="1"/>
  <c r="BN312" i="1" s="1"/>
  <c r="BM316" i="1"/>
  <c r="BM319" i="1"/>
  <c r="BM377" i="1"/>
  <c r="BO377" i="1" s="1"/>
  <c r="BM379" i="1"/>
  <c r="BO379" i="1" s="1"/>
  <c r="BM323" i="1"/>
  <c r="BM207" i="1"/>
  <c r="BM342" i="1"/>
  <c r="BO342" i="1" s="1"/>
  <c r="BO89" i="1"/>
  <c r="BO153" i="1"/>
  <c r="BM22" i="1"/>
  <c r="BO22" i="1" s="1"/>
  <c r="BM277" i="1"/>
  <c r="BN277" i="1" s="1"/>
  <c r="BN342" i="1"/>
  <c r="BN207" i="1"/>
  <c r="BO207" i="1"/>
  <c r="BN323" i="1"/>
  <c r="BO323" i="1"/>
  <c r="BN377" i="1"/>
  <c r="BN319" i="1"/>
  <c r="BO319" i="1"/>
  <c r="BO316" i="1"/>
  <c r="BN316" i="1"/>
  <c r="BO35" i="1"/>
  <c r="BO309" i="1"/>
  <c r="BN309" i="1"/>
  <c r="BO187" i="1"/>
  <c r="BN187" i="1"/>
  <c r="BO183" i="1"/>
  <c r="BO7" i="1"/>
  <c r="BN7" i="1"/>
  <c r="BO29" i="1"/>
  <c r="BN29" i="1"/>
  <c r="BO174" i="1"/>
  <c r="BO98" i="1"/>
  <c r="BN98" i="1"/>
  <c r="BO367" i="1"/>
  <c r="BN367" i="1"/>
  <c r="BO169" i="1"/>
  <c r="BN169" i="1"/>
  <c r="BN86" i="1"/>
  <c r="BO364" i="1"/>
  <c r="BN364" i="1"/>
  <c r="BN291" i="1"/>
  <c r="BO161" i="1"/>
  <c r="BO160" i="1"/>
  <c r="BN160" i="1"/>
  <c r="BO159" i="1"/>
  <c r="BN153" i="1"/>
  <c r="BO145" i="1"/>
  <c r="BO359" i="1"/>
  <c r="BN359" i="1"/>
  <c r="BO148" i="1"/>
  <c r="BN149" i="1"/>
  <c r="BO151" i="1"/>
  <c r="BO155" i="1"/>
  <c r="BN155" i="1"/>
  <c r="BO158" i="1"/>
  <c r="BN284" i="1"/>
  <c r="BN75" i="1"/>
  <c r="BN350" i="1"/>
  <c r="BO350" i="1"/>
  <c r="BN68" i="1"/>
  <c r="BO68" i="1"/>
  <c r="BO355" i="1"/>
  <c r="BN354" i="1"/>
  <c r="BO354" i="1"/>
  <c r="BN242" i="1"/>
  <c r="BO242" i="1"/>
  <c r="BN267" i="1"/>
  <c r="BO267" i="1"/>
  <c r="BN239" i="1"/>
  <c r="BO239" i="1"/>
  <c r="BO64" i="1"/>
  <c r="BN21" i="1"/>
  <c r="BO21" i="1"/>
  <c r="BM41" i="1"/>
  <c r="BM384" i="1"/>
  <c r="BM331" i="1"/>
  <c r="BM334" i="1"/>
  <c r="BM337" i="1"/>
  <c r="BM132" i="1"/>
  <c r="BM345" i="1"/>
  <c r="BM218" i="1"/>
  <c r="BM393" i="1"/>
  <c r="BM138" i="1"/>
  <c r="BM81" i="1"/>
  <c r="BN81" i="1" s="1"/>
  <c r="BM82" i="1"/>
  <c r="BN82" i="1" s="1"/>
  <c r="BM141" i="1"/>
  <c r="BM400" i="1"/>
  <c r="BM4" i="1"/>
  <c r="BN4" i="1" s="1"/>
  <c r="BM261" i="1"/>
  <c r="BN261" i="1" s="1"/>
  <c r="BN89" i="1"/>
  <c r="BM157" i="1"/>
  <c r="BO157" i="1" s="1"/>
  <c r="BM92" i="1"/>
  <c r="BO92" i="1" s="1"/>
  <c r="BM285" i="1"/>
  <c r="BM288" i="1"/>
  <c r="BM289" i="1"/>
  <c r="BO289" i="1" s="1"/>
  <c r="BM162" i="1"/>
  <c r="BO162" i="1" s="1"/>
  <c r="BM165" i="1"/>
  <c r="BM363" i="1"/>
  <c r="BM275" i="1"/>
  <c r="BM96" i="1"/>
  <c r="BM170" i="1"/>
  <c r="BM296" i="1"/>
  <c r="BM52" i="1"/>
  <c r="BO52" i="1" s="1"/>
  <c r="BM53" i="1"/>
  <c r="BO53" i="1" s="1"/>
  <c r="BM143" i="1"/>
  <c r="BM371" i="1"/>
  <c r="BM99" i="1"/>
  <c r="BM178" i="1"/>
  <c r="BM6" i="1"/>
  <c r="BM373" i="1"/>
  <c r="BM103" i="1"/>
  <c r="BO103" i="1" s="1"/>
  <c r="BM302" i="1"/>
  <c r="BO302" i="1" s="1"/>
  <c r="BM181" i="1"/>
  <c r="BM106" i="1"/>
  <c r="BM109" i="1"/>
  <c r="BM55" i="1"/>
  <c r="BM184" i="1"/>
  <c r="BM112" i="1"/>
  <c r="BM33" i="1"/>
  <c r="BM190" i="1"/>
  <c r="BO190" i="1" s="1"/>
  <c r="BM113" i="1"/>
  <c r="BM114" i="1"/>
  <c r="BM193" i="1"/>
  <c r="BM116" i="1"/>
  <c r="BM10" i="1"/>
  <c r="BM315" i="1"/>
  <c r="BM317" i="1"/>
  <c r="BM121" i="1"/>
  <c r="BM320" i="1"/>
  <c r="BM12" i="1"/>
  <c r="BM378" i="1"/>
  <c r="BM58" i="1"/>
  <c r="BM381" i="1"/>
  <c r="BM322" i="1"/>
  <c r="BM325" i="1"/>
  <c r="BM200" i="1"/>
  <c r="BM383" i="1"/>
  <c r="BM327" i="1"/>
  <c r="BM385" i="1"/>
  <c r="BM43" i="1"/>
  <c r="BM14" i="1"/>
  <c r="BM205" i="1"/>
  <c r="BM60" i="1"/>
  <c r="BM15" i="1"/>
  <c r="BM335" i="1"/>
  <c r="BM263" i="1"/>
  <c r="BM50" i="1"/>
  <c r="BM265" i="1"/>
  <c r="BM280" i="1"/>
  <c r="BM240" i="1"/>
  <c r="BM358" i="1"/>
  <c r="BM243" i="1"/>
  <c r="BM245" i="1"/>
  <c r="BM269" i="1"/>
  <c r="BM247" i="1"/>
  <c r="BM51" i="1"/>
  <c r="BM273" i="1"/>
  <c r="BM69" i="1"/>
  <c r="BM274" i="1"/>
  <c r="BM282" i="1"/>
  <c r="BM18" i="1"/>
  <c r="BM146" i="1"/>
  <c r="BM88" i="1"/>
  <c r="BM152" i="1"/>
  <c r="BM154" i="1"/>
  <c r="BM90" i="1"/>
  <c r="BM5" i="1"/>
  <c r="BM286" i="1"/>
  <c r="BN286" i="1" s="1"/>
  <c r="BM360" i="1"/>
  <c r="BN360" i="1" s="1"/>
  <c r="BM362" i="1"/>
  <c r="BN362" i="1" s="1"/>
  <c r="BM163" i="1"/>
  <c r="BN163" i="1" s="1"/>
  <c r="BM166" i="1"/>
  <c r="BO166" i="1" s="1"/>
  <c r="BM167" i="1"/>
  <c r="BN167" i="1" s="1"/>
  <c r="BM365" i="1"/>
  <c r="BN365" i="1" s="1"/>
  <c r="BM168" i="1"/>
  <c r="BN168" i="1" s="1"/>
  <c r="BM293" i="1"/>
  <c r="BN293" i="1" s="1"/>
  <c r="BM171" i="1"/>
  <c r="BN171" i="1" s="1"/>
  <c r="BM298" i="1"/>
  <c r="BN298" i="1" s="1"/>
  <c r="BM299" i="1"/>
  <c r="BM172" i="1"/>
  <c r="BN172" i="1" s="1"/>
  <c r="BM173" i="1"/>
  <c r="BM100" i="1"/>
  <c r="BM300" i="1"/>
  <c r="BM301" i="1"/>
  <c r="BN301" i="1" s="1"/>
  <c r="BM180" i="1"/>
  <c r="BM30" i="1"/>
  <c r="BM374" i="1"/>
  <c r="BM31" i="1"/>
  <c r="BN31" i="1" s="1"/>
  <c r="BM107" i="1"/>
  <c r="BM304" i="1"/>
  <c r="BM56" i="1"/>
  <c r="BM185" i="1"/>
  <c r="BN185" i="1" s="1"/>
  <c r="BM307" i="1"/>
  <c r="BM188" i="1"/>
  <c r="BM191" i="1"/>
  <c r="BM310" i="1"/>
  <c r="BN310" i="1" s="1"/>
  <c r="BM34" i="1"/>
  <c r="BM36" i="1"/>
  <c r="BM117" i="1"/>
  <c r="BM313" i="1"/>
  <c r="BN313" i="1" s="1"/>
  <c r="BM11" i="1"/>
  <c r="BM120" i="1"/>
  <c r="BM122" i="1"/>
  <c r="BM124" i="1"/>
  <c r="BN124" i="1" s="1"/>
  <c r="BM57" i="1"/>
  <c r="BM194" i="1"/>
  <c r="BM321" i="1"/>
  <c r="BM40" i="1"/>
  <c r="BN40" i="1" s="1"/>
  <c r="BM198" i="1"/>
  <c r="BM127" i="1"/>
  <c r="BM128" i="1"/>
  <c r="BM201" i="1"/>
  <c r="BN201" i="1" s="1"/>
  <c r="BM204" i="1"/>
  <c r="BM328" i="1"/>
  <c r="BM330" i="1"/>
  <c r="BM386" i="1"/>
  <c r="BN386" i="1" s="1"/>
  <c r="BM206" i="1"/>
  <c r="BM61" i="1"/>
  <c r="BM129" i="1"/>
  <c r="BM63" i="1"/>
  <c r="BN63" i="1" s="1"/>
  <c r="BM279" i="1"/>
  <c r="BM278" i="1"/>
  <c r="BM266" i="1"/>
  <c r="BM65" i="1"/>
  <c r="BN65" i="1" s="1"/>
  <c r="BM353" i="1"/>
  <c r="BM246" i="1"/>
  <c r="BM270" i="1"/>
  <c r="BM67" i="1"/>
  <c r="BN67" i="1" s="1"/>
  <c r="BM23" i="1"/>
  <c r="BM74" i="1"/>
  <c r="BM24" i="1"/>
  <c r="BM72" i="1"/>
  <c r="BN72" i="1" s="1"/>
  <c r="BM357" i="1"/>
  <c r="BM142" i="1"/>
  <c r="BM368" i="1"/>
  <c r="BM370" i="1"/>
  <c r="BO370" i="1" s="1"/>
  <c r="BM176" i="1"/>
  <c r="BM179" i="1"/>
  <c r="BM54" i="1"/>
  <c r="BM182" i="1"/>
  <c r="BO182" i="1" s="1"/>
  <c r="BM110" i="1"/>
  <c r="BM186" i="1"/>
  <c r="BM308" i="1"/>
  <c r="BM311" i="1"/>
  <c r="BO311" i="1" s="1"/>
  <c r="BM37" i="1"/>
  <c r="BM118" i="1"/>
  <c r="BM38" i="1"/>
  <c r="BM39" i="1"/>
  <c r="BM195" i="1"/>
  <c r="BM197" i="1"/>
  <c r="BM199" i="1"/>
  <c r="BM202" i="1"/>
  <c r="BM329" i="1"/>
  <c r="BM45" i="1"/>
  <c r="BM388" i="1"/>
  <c r="BM47" i="1"/>
  <c r="BM209" i="1"/>
  <c r="BM341" i="1"/>
  <c r="BM392" i="1"/>
  <c r="BM76" i="1"/>
  <c r="BM79" i="1"/>
  <c r="BM223" i="1"/>
  <c r="BM253" i="1"/>
  <c r="BM256" i="1"/>
  <c r="BM349" i="1"/>
  <c r="BM229" i="1"/>
  <c r="BM235" i="1"/>
  <c r="BM20" i="1"/>
  <c r="BM19" i="1"/>
  <c r="BM264" i="1"/>
  <c r="BM73" i="1"/>
  <c r="BM238" i="1"/>
  <c r="BM2" i="1"/>
  <c r="K21" i="2" s="1"/>
  <c r="BM241" i="1"/>
  <c r="BM244" i="1"/>
  <c r="BM66" i="1"/>
  <c r="BM271" i="1"/>
  <c r="BM248" i="1"/>
  <c r="BM272" i="1"/>
  <c r="BM356" i="1"/>
  <c r="BM71" i="1"/>
  <c r="BM276" i="1"/>
  <c r="BM85" i="1"/>
  <c r="BM87" i="1"/>
  <c r="BO87" i="1" s="1"/>
  <c r="BM144" i="1"/>
  <c r="BM147" i="1"/>
  <c r="BM150" i="1"/>
  <c r="BM283" i="1"/>
  <c r="BM156" i="1"/>
  <c r="BM91" i="1"/>
  <c r="BM93" i="1"/>
  <c r="BM287" i="1"/>
  <c r="BM361" i="1"/>
  <c r="BM290" i="1"/>
  <c r="BM164" i="1"/>
  <c r="BM292" i="1"/>
  <c r="BM95" i="1"/>
  <c r="BM366" i="1"/>
  <c r="BM97" i="1"/>
  <c r="BM295" i="1"/>
  <c r="BM297" i="1"/>
  <c r="BM369" i="1"/>
  <c r="BM26" i="1"/>
  <c r="BM27" i="1"/>
  <c r="BM175" i="1"/>
  <c r="BM177" i="1"/>
  <c r="BM372" i="1"/>
  <c r="BM28" i="1"/>
  <c r="BM102" i="1"/>
  <c r="BM104" i="1"/>
  <c r="BM303" i="1"/>
  <c r="BM105" i="1"/>
  <c r="BM108" i="1"/>
  <c r="BM111" i="1"/>
  <c r="BM375" i="1"/>
  <c r="BM306" i="1"/>
  <c r="BM32" i="1"/>
  <c r="BM189" i="1"/>
  <c r="BM376" i="1"/>
  <c r="BM192" i="1"/>
  <c r="BM115" i="1"/>
  <c r="BM8" i="1"/>
  <c r="BM9" i="1"/>
  <c r="BM314" i="1"/>
  <c r="BM119" i="1"/>
  <c r="BM318" i="1"/>
  <c r="BM123" i="1"/>
  <c r="BM125" i="1"/>
  <c r="BM13" i="1"/>
  <c r="BM196" i="1"/>
  <c r="BM380" i="1"/>
  <c r="BM126" i="1"/>
  <c r="BM324" i="1"/>
  <c r="BM326" i="1"/>
  <c r="BM382" i="1"/>
  <c r="BM203" i="1"/>
  <c r="BM59" i="1"/>
  <c r="BM42" i="1"/>
  <c r="BM44" i="1"/>
  <c r="BM332" i="1"/>
  <c r="BM387" i="1"/>
  <c r="BM333" i="1"/>
  <c r="BM46" i="1"/>
  <c r="BM336" i="1"/>
  <c r="BM16" i="1"/>
  <c r="BM339" i="1"/>
  <c r="BM212" i="1"/>
  <c r="BM213" i="1"/>
  <c r="BM133" i="1"/>
  <c r="BM134" i="1"/>
  <c r="BM215" i="1"/>
  <c r="BM77" i="1"/>
  <c r="BM249" i="1"/>
  <c r="BM347" i="1"/>
  <c r="BM137" i="1"/>
  <c r="BM394" i="1"/>
  <c r="BM251" i="1"/>
  <c r="BM254" i="1"/>
  <c r="BM396" i="1"/>
  <c r="BM348" i="1"/>
  <c r="BM225" i="1"/>
  <c r="BM258" i="1"/>
  <c r="BM227" i="1"/>
  <c r="BM230" i="1"/>
  <c r="BM232" i="1"/>
  <c r="BM401" i="1"/>
  <c r="BM70" i="1"/>
  <c r="BM351" i="1"/>
  <c r="BM262" i="1"/>
  <c r="BM131" i="1"/>
  <c r="BM338" i="1"/>
  <c r="BM210" i="1"/>
  <c r="BM340" i="1"/>
  <c r="BM390" i="1"/>
  <c r="BM343" i="1"/>
  <c r="BM344" i="1"/>
  <c r="BM136" i="1"/>
  <c r="BM216" i="1"/>
  <c r="BM219" i="1"/>
  <c r="BM220" i="1"/>
  <c r="BM80" i="1"/>
  <c r="BM224" i="1"/>
  <c r="BM139" i="1"/>
  <c r="BM255" i="1"/>
  <c r="BM397" i="1"/>
  <c r="BM257" i="1"/>
  <c r="BM83" i="1"/>
  <c r="BM84" i="1"/>
  <c r="BM228" i="1"/>
  <c r="BM399" i="1"/>
  <c r="BM233" i="1"/>
  <c r="BM281" i="1"/>
  <c r="BM237" i="1"/>
  <c r="BM49" i="1"/>
  <c r="BM130" i="1"/>
  <c r="BM208" i="1"/>
  <c r="BM17" i="1"/>
  <c r="BM211" i="1"/>
  <c r="BM389" i="1"/>
  <c r="BM391" i="1"/>
  <c r="BM214" i="1"/>
  <c r="BM135" i="1"/>
  <c r="BM346" i="1"/>
  <c r="BM217" i="1"/>
  <c r="BM78" i="1"/>
  <c r="BM221" i="1"/>
  <c r="BM222" i="1"/>
  <c r="BM250" i="1"/>
  <c r="BM252" i="1"/>
  <c r="BM395" i="1"/>
  <c r="BM398" i="1"/>
  <c r="BM140" i="1"/>
  <c r="BM226" i="1"/>
  <c r="BM48" i="1"/>
  <c r="BM259" i="1"/>
  <c r="BM231" i="1"/>
  <c r="BM234" i="1"/>
  <c r="BM236" i="1"/>
  <c r="BM25" i="1"/>
  <c r="BM260" i="1"/>
  <c r="BM62" i="1"/>
  <c r="BO352" i="1" l="1"/>
  <c r="BO268" i="1"/>
  <c r="BO3" i="1"/>
  <c r="BO277" i="1"/>
  <c r="BO294" i="1"/>
  <c r="BO101" i="1"/>
  <c r="BO305" i="1"/>
  <c r="BO312" i="1"/>
  <c r="BN379" i="1"/>
  <c r="T8" i="2"/>
  <c r="BO94" i="1"/>
  <c r="K14" i="2"/>
  <c r="Z35" i="2"/>
  <c r="O36" i="2"/>
  <c r="Y36" i="2"/>
  <c r="Z25" i="2"/>
  <c r="S9" i="2"/>
  <c r="T6" i="2"/>
  <c r="Q9" i="2"/>
  <c r="T7" i="2"/>
  <c r="U10" i="2"/>
  <c r="BN22" i="1"/>
  <c r="BN166" i="1"/>
  <c r="BO172" i="1"/>
  <c r="BO286" i="1"/>
  <c r="BO167" i="1"/>
  <c r="BN311" i="1"/>
  <c r="BO362" i="1"/>
  <c r="BO293" i="1"/>
  <c r="BO301" i="1"/>
  <c r="BO31" i="1"/>
  <c r="BN25" i="1"/>
  <c r="BO25" i="1"/>
  <c r="BN346" i="1"/>
  <c r="BO346" i="1"/>
  <c r="BN219" i="1"/>
  <c r="BO219" i="1"/>
  <c r="BN227" i="1"/>
  <c r="BO227" i="1"/>
  <c r="BN46" i="1"/>
  <c r="BO46" i="1"/>
  <c r="BN93" i="1"/>
  <c r="BO93" i="1"/>
  <c r="BN236" i="1"/>
  <c r="BO236" i="1"/>
  <c r="BN48" i="1"/>
  <c r="BO48" i="1"/>
  <c r="BN395" i="1"/>
  <c r="BO395" i="1"/>
  <c r="BN221" i="1"/>
  <c r="BO221" i="1"/>
  <c r="BN135" i="1"/>
  <c r="BO135" i="1"/>
  <c r="BN211" i="1"/>
  <c r="BO211" i="1"/>
  <c r="BO49" i="1"/>
  <c r="BN49" i="1"/>
  <c r="BO399" i="1"/>
  <c r="BN399" i="1"/>
  <c r="BN257" i="1"/>
  <c r="BO257" i="1"/>
  <c r="BN224" i="1"/>
  <c r="BO224" i="1"/>
  <c r="BN216" i="1"/>
  <c r="BO216" i="1"/>
  <c r="BN390" i="1"/>
  <c r="BO390" i="1"/>
  <c r="BN131" i="1"/>
  <c r="BO131" i="1"/>
  <c r="BN401" i="1"/>
  <c r="BO401" i="1"/>
  <c r="BN258" i="1"/>
  <c r="BO258" i="1"/>
  <c r="BN254" i="1"/>
  <c r="BO254" i="1"/>
  <c r="BO347" i="1"/>
  <c r="BN347" i="1"/>
  <c r="BN134" i="1"/>
  <c r="BO134" i="1"/>
  <c r="BO339" i="1"/>
  <c r="BN339" i="1"/>
  <c r="BN333" i="1"/>
  <c r="BO333" i="1"/>
  <c r="BO42" i="1"/>
  <c r="BN42" i="1"/>
  <c r="BN326" i="1"/>
  <c r="BO326" i="1"/>
  <c r="BO196" i="1"/>
  <c r="BN196" i="1"/>
  <c r="BN318" i="1"/>
  <c r="BO318" i="1"/>
  <c r="BN8" i="1"/>
  <c r="BO8" i="1"/>
  <c r="BN189" i="1"/>
  <c r="BO189" i="1"/>
  <c r="BN111" i="1"/>
  <c r="BO111" i="1"/>
  <c r="BN104" i="1"/>
  <c r="BO104" i="1"/>
  <c r="BN177" i="1"/>
  <c r="BO177" i="1"/>
  <c r="BN369" i="1"/>
  <c r="BO369" i="1"/>
  <c r="BN366" i="1"/>
  <c r="BO366" i="1"/>
  <c r="BN290" i="1"/>
  <c r="BO290" i="1"/>
  <c r="BN91" i="1"/>
  <c r="BO91" i="1"/>
  <c r="BO147" i="1"/>
  <c r="BN147" i="1"/>
  <c r="BN276" i="1"/>
  <c r="BO276" i="1"/>
  <c r="BN248" i="1"/>
  <c r="BO248" i="1"/>
  <c r="BN241" i="1"/>
  <c r="BO241" i="1"/>
  <c r="BN264" i="1"/>
  <c r="BO264" i="1"/>
  <c r="BN229" i="1"/>
  <c r="BO229" i="1"/>
  <c r="BN223" i="1"/>
  <c r="BO223" i="1"/>
  <c r="BN341" i="1"/>
  <c r="BO341" i="1"/>
  <c r="BN45" i="1"/>
  <c r="BO45" i="1"/>
  <c r="BN197" i="1"/>
  <c r="BO197" i="1"/>
  <c r="BN118" i="1"/>
  <c r="BO118" i="1"/>
  <c r="BO186" i="1"/>
  <c r="BN186" i="1"/>
  <c r="BN179" i="1"/>
  <c r="BO179" i="1"/>
  <c r="BN142" i="1"/>
  <c r="BO142" i="1"/>
  <c r="BN74" i="1"/>
  <c r="BO74" i="1"/>
  <c r="BN246" i="1"/>
  <c r="BO246" i="1"/>
  <c r="BN278" i="1"/>
  <c r="BO278" i="1"/>
  <c r="BN61" i="1"/>
  <c r="BO61" i="1"/>
  <c r="BN328" i="1"/>
  <c r="BO328" i="1"/>
  <c r="BN127" i="1"/>
  <c r="BO127" i="1"/>
  <c r="BN194" i="1"/>
  <c r="BO194" i="1"/>
  <c r="BN120" i="1"/>
  <c r="BO120" i="1"/>
  <c r="BN36" i="1"/>
  <c r="BO36" i="1"/>
  <c r="BN188" i="1"/>
  <c r="BO188" i="1"/>
  <c r="BN304" i="1"/>
  <c r="BO304" i="1"/>
  <c r="BN30" i="1"/>
  <c r="BO30" i="1"/>
  <c r="BN100" i="1"/>
  <c r="BO100" i="1"/>
  <c r="BN90" i="1"/>
  <c r="BO90" i="1"/>
  <c r="BO146" i="1"/>
  <c r="BN146" i="1"/>
  <c r="BO69" i="1"/>
  <c r="BN69" i="1"/>
  <c r="BO269" i="1"/>
  <c r="BN269" i="1"/>
  <c r="BO240" i="1"/>
  <c r="BN240" i="1"/>
  <c r="BO263" i="1"/>
  <c r="BN263" i="1"/>
  <c r="BN205" i="1"/>
  <c r="BO205" i="1"/>
  <c r="BN327" i="1"/>
  <c r="BO327" i="1"/>
  <c r="BN322" i="1"/>
  <c r="BO322" i="1"/>
  <c r="BN12" i="1"/>
  <c r="BO12" i="1"/>
  <c r="BO315" i="1"/>
  <c r="BN315" i="1"/>
  <c r="BO114" i="1"/>
  <c r="BN114" i="1"/>
  <c r="BN112" i="1"/>
  <c r="BO112" i="1"/>
  <c r="BO106" i="1"/>
  <c r="BN106" i="1"/>
  <c r="BO373" i="1"/>
  <c r="BN373" i="1"/>
  <c r="BO371" i="1"/>
  <c r="BN371" i="1"/>
  <c r="BO296" i="1"/>
  <c r="BN296" i="1"/>
  <c r="BO363" i="1"/>
  <c r="BN363" i="1"/>
  <c r="BO288" i="1"/>
  <c r="BN288" i="1"/>
  <c r="BO163" i="1"/>
  <c r="BO365" i="1"/>
  <c r="BO171" i="1"/>
  <c r="BN398" i="1"/>
  <c r="BO398" i="1"/>
  <c r="BN389" i="1"/>
  <c r="BO389" i="1"/>
  <c r="BO83" i="1"/>
  <c r="BN83" i="1"/>
  <c r="BN70" i="1"/>
  <c r="BO70" i="1"/>
  <c r="BN215" i="1"/>
  <c r="BO215" i="1"/>
  <c r="BN372" i="1"/>
  <c r="BO372" i="1"/>
  <c r="BN62" i="1"/>
  <c r="BO62" i="1"/>
  <c r="BN234" i="1"/>
  <c r="BO234" i="1"/>
  <c r="BN226" i="1"/>
  <c r="BO226" i="1"/>
  <c r="BN252" i="1"/>
  <c r="BO252" i="1"/>
  <c r="BN78" i="1"/>
  <c r="BO78" i="1"/>
  <c r="BN214" i="1"/>
  <c r="BO214" i="1"/>
  <c r="BN17" i="1"/>
  <c r="BO17" i="1"/>
  <c r="BN237" i="1"/>
  <c r="BO237" i="1"/>
  <c r="BO228" i="1"/>
  <c r="BN228" i="1"/>
  <c r="BO397" i="1"/>
  <c r="BN397" i="1"/>
  <c r="BN80" i="1"/>
  <c r="BO80" i="1"/>
  <c r="BN136" i="1"/>
  <c r="BO136" i="1"/>
  <c r="BN340" i="1"/>
  <c r="BO340" i="1"/>
  <c r="BN262" i="1"/>
  <c r="BO262" i="1"/>
  <c r="BN232" i="1"/>
  <c r="BO232" i="1"/>
  <c r="BN225" i="1"/>
  <c r="BO225" i="1"/>
  <c r="BN251" i="1"/>
  <c r="BO251" i="1"/>
  <c r="BN249" i="1"/>
  <c r="BO249" i="1"/>
  <c r="BN133" i="1"/>
  <c r="BO133" i="1"/>
  <c r="BN16" i="1"/>
  <c r="BO16" i="1"/>
  <c r="BN387" i="1"/>
  <c r="BO387" i="1"/>
  <c r="BN59" i="1"/>
  <c r="BO59" i="1"/>
  <c r="BN324" i="1"/>
  <c r="BO324" i="1"/>
  <c r="BN13" i="1"/>
  <c r="BO13" i="1"/>
  <c r="BN119" i="1"/>
  <c r="BO119" i="1"/>
  <c r="BN115" i="1"/>
  <c r="BO115" i="1"/>
  <c r="BN32" i="1"/>
  <c r="BO32" i="1"/>
  <c r="BN108" i="1"/>
  <c r="BO108" i="1"/>
  <c r="BN102" i="1"/>
  <c r="BO102" i="1"/>
  <c r="BN175" i="1"/>
  <c r="BO175" i="1"/>
  <c r="BN297" i="1"/>
  <c r="BO297" i="1"/>
  <c r="BN95" i="1"/>
  <c r="BO95" i="1"/>
  <c r="BN361" i="1"/>
  <c r="BO361" i="1"/>
  <c r="BO156" i="1"/>
  <c r="BN156" i="1"/>
  <c r="BO144" i="1"/>
  <c r="BN144" i="1"/>
  <c r="BN71" i="1"/>
  <c r="BO71" i="1"/>
  <c r="BN271" i="1"/>
  <c r="BO271" i="1"/>
  <c r="BN2" i="1"/>
  <c r="BO2" i="1"/>
  <c r="BN19" i="1"/>
  <c r="BO19" i="1"/>
  <c r="BN349" i="1"/>
  <c r="BO349" i="1"/>
  <c r="BN79" i="1"/>
  <c r="BO79" i="1"/>
  <c r="BN209" i="1"/>
  <c r="BO209" i="1"/>
  <c r="BN329" i="1"/>
  <c r="BO329" i="1"/>
  <c r="BN195" i="1"/>
  <c r="BO195" i="1"/>
  <c r="BO37" i="1"/>
  <c r="BN37" i="1"/>
  <c r="BO110" i="1"/>
  <c r="BN110" i="1"/>
  <c r="BO176" i="1"/>
  <c r="BN176" i="1"/>
  <c r="BN357" i="1"/>
  <c r="BO357" i="1"/>
  <c r="BN23" i="1"/>
  <c r="BO23" i="1"/>
  <c r="BN353" i="1"/>
  <c r="BO353" i="1"/>
  <c r="BN279" i="1"/>
  <c r="BO279" i="1"/>
  <c r="BN206" i="1"/>
  <c r="BO206" i="1"/>
  <c r="BN204" i="1"/>
  <c r="BO204" i="1"/>
  <c r="BN198" i="1"/>
  <c r="BO198" i="1"/>
  <c r="BN57" i="1"/>
  <c r="BO57" i="1"/>
  <c r="BN11" i="1"/>
  <c r="BO11" i="1"/>
  <c r="BN34" i="1"/>
  <c r="BO34" i="1"/>
  <c r="BN307" i="1"/>
  <c r="BO307" i="1"/>
  <c r="BN107" i="1"/>
  <c r="BO107" i="1"/>
  <c r="BN180" i="1"/>
  <c r="BO180" i="1"/>
  <c r="BN173" i="1"/>
  <c r="BO173" i="1"/>
  <c r="BO154" i="1"/>
  <c r="BN154" i="1"/>
  <c r="BN18" i="1"/>
  <c r="BO18" i="1"/>
  <c r="BO273" i="1"/>
  <c r="BN273" i="1"/>
  <c r="BN245" i="1"/>
  <c r="BO245" i="1"/>
  <c r="BN280" i="1"/>
  <c r="BO280" i="1"/>
  <c r="BN335" i="1"/>
  <c r="BO335" i="1"/>
  <c r="BN14" i="1"/>
  <c r="BO14" i="1"/>
  <c r="BN383" i="1"/>
  <c r="BO383" i="1"/>
  <c r="BN381" i="1"/>
  <c r="BO381" i="1"/>
  <c r="BN320" i="1"/>
  <c r="BO320" i="1"/>
  <c r="BO10" i="1"/>
  <c r="BN10" i="1"/>
  <c r="BO113" i="1"/>
  <c r="BN113" i="1"/>
  <c r="BO184" i="1"/>
  <c r="BN184" i="1"/>
  <c r="BO181" i="1"/>
  <c r="BN181" i="1"/>
  <c r="BO6" i="1"/>
  <c r="BN6" i="1"/>
  <c r="BO143" i="1"/>
  <c r="BN143" i="1"/>
  <c r="BO170" i="1"/>
  <c r="BN170" i="1"/>
  <c r="BO165" i="1"/>
  <c r="BN165" i="1"/>
  <c r="BO285" i="1"/>
  <c r="BN285" i="1"/>
  <c r="BO168" i="1"/>
  <c r="BO298" i="1"/>
  <c r="BN222" i="1"/>
  <c r="BO222" i="1"/>
  <c r="BN130" i="1"/>
  <c r="BO130" i="1"/>
  <c r="BN139" i="1"/>
  <c r="BO139" i="1"/>
  <c r="BN338" i="1"/>
  <c r="BO338" i="1"/>
  <c r="BN137" i="1"/>
  <c r="BO137" i="1"/>
  <c r="BN97" i="1"/>
  <c r="BO97" i="1"/>
  <c r="BN260" i="1"/>
  <c r="BO260" i="1"/>
  <c r="BN231" i="1"/>
  <c r="BO231" i="1"/>
  <c r="BN140" i="1"/>
  <c r="BO140" i="1"/>
  <c r="BN250" i="1"/>
  <c r="BO250" i="1"/>
  <c r="BN217" i="1"/>
  <c r="BO217" i="1"/>
  <c r="BN391" i="1"/>
  <c r="BO391" i="1"/>
  <c r="BN208" i="1"/>
  <c r="BO208" i="1"/>
  <c r="BN281" i="1"/>
  <c r="BO281" i="1"/>
  <c r="BN84" i="1"/>
  <c r="BO84" i="1"/>
  <c r="BN255" i="1"/>
  <c r="BO255" i="1"/>
  <c r="BN220" i="1"/>
  <c r="BO220" i="1"/>
  <c r="BN344" i="1"/>
  <c r="BO344" i="1"/>
  <c r="BN210" i="1"/>
  <c r="BO210" i="1"/>
  <c r="BN351" i="1"/>
  <c r="BO351" i="1"/>
  <c r="BN230" i="1"/>
  <c r="BO230" i="1"/>
  <c r="BN348" i="1"/>
  <c r="BO348" i="1"/>
  <c r="BO394" i="1"/>
  <c r="BN394" i="1"/>
  <c r="BO77" i="1"/>
  <c r="BN77" i="1"/>
  <c r="BO213" i="1"/>
  <c r="BN213" i="1"/>
  <c r="BO336" i="1"/>
  <c r="BN336" i="1"/>
  <c r="BO332" i="1"/>
  <c r="BN332" i="1"/>
  <c r="BO203" i="1"/>
  <c r="BN203" i="1"/>
  <c r="BO126" i="1"/>
  <c r="BN126" i="1"/>
  <c r="BO125" i="1"/>
  <c r="BN125" i="1"/>
  <c r="BN314" i="1"/>
  <c r="BO314" i="1"/>
  <c r="BN192" i="1"/>
  <c r="BO192" i="1"/>
  <c r="BN306" i="1"/>
  <c r="BO306" i="1"/>
  <c r="BN105" i="1"/>
  <c r="BO105" i="1"/>
  <c r="BN28" i="1"/>
  <c r="BO28" i="1"/>
  <c r="BN27" i="1"/>
  <c r="BO27" i="1"/>
  <c r="BN295" i="1"/>
  <c r="BO295" i="1"/>
  <c r="BN292" i="1"/>
  <c r="BO292" i="1"/>
  <c r="BN287" i="1"/>
  <c r="BO287" i="1"/>
  <c r="BO283" i="1"/>
  <c r="BN283" i="1"/>
  <c r="BN87" i="1"/>
  <c r="BN356" i="1"/>
  <c r="BO356" i="1"/>
  <c r="BN66" i="1"/>
  <c r="BO66" i="1"/>
  <c r="BN238" i="1"/>
  <c r="BO238" i="1"/>
  <c r="BN20" i="1"/>
  <c r="BO20" i="1"/>
  <c r="BN256" i="1"/>
  <c r="BO256" i="1"/>
  <c r="BN76" i="1"/>
  <c r="BO76" i="1"/>
  <c r="BN47" i="1"/>
  <c r="BO47" i="1"/>
  <c r="BN400" i="1"/>
  <c r="BO400" i="1"/>
  <c r="BN138" i="1"/>
  <c r="BO138" i="1"/>
  <c r="BN132" i="1"/>
  <c r="BO132" i="1"/>
  <c r="BN384" i="1"/>
  <c r="BO384" i="1"/>
  <c r="BO360" i="1"/>
  <c r="BN259" i="1"/>
  <c r="BO259" i="1"/>
  <c r="BO233" i="1"/>
  <c r="BN233" i="1"/>
  <c r="BN343" i="1"/>
  <c r="BO343" i="1"/>
  <c r="BN396" i="1"/>
  <c r="BO396" i="1"/>
  <c r="BN212" i="1"/>
  <c r="BO212" i="1"/>
  <c r="BN44" i="1"/>
  <c r="BO44" i="1"/>
  <c r="BN382" i="1"/>
  <c r="BO382" i="1"/>
  <c r="BN380" i="1"/>
  <c r="BO380" i="1"/>
  <c r="BN123" i="1"/>
  <c r="BO123" i="1"/>
  <c r="BN9" i="1"/>
  <c r="BO9" i="1"/>
  <c r="BN376" i="1"/>
  <c r="BO376" i="1"/>
  <c r="BN375" i="1"/>
  <c r="BO375" i="1"/>
  <c r="BN303" i="1"/>
  <c r="BO303" i="1"/>
  <c r="BN26" i="1"/>
  <c r="BO26" i="1"/>
  <c r="BN164" i="1"/>
  <c r="BO164" i="1"/>
  <c r="BO150" i="1"/>
  <c r="BN150" i="1"/>
  <c r="BN85" i="1"/>
  <c r="BO85" i="1"/>
  <c r="BN272" i="1"/>
  <c r="BO272" i="1"/>
  <c r="BN244" i="1"/>
  <c r="BO244" i="1"/>
  <c r="BN73" i="1"/>
  <c r="BO73" i="1"/>
  <c r="BN235" i="1"/>
  <c r="BO235" i="1"/>
  <c r="BN253" i="1"/>
  <c r="BO253" i="1"/>
  <c r="BN392" i="1"/>
  <c r="BO392" i="1"/>
  <c r="BN388" i="1"/>
  <c r="BO388" i="1"/>
  <c r="BN199" i="1"/>
  <c r="BO199" i="1"/>
  <c r="BO38" i="1"/>
  <c r="BN38" i="1"/>
  <c r="BO308" i="1"/>
  <c r="BN308" i="1"/>
  <c r="BO54" i="1"/>
  <c r="BN54" i="1"/>
  <c r="BO368" i="1"/>
  <c r="BN368" i="1"/>
  <c r="BN24" i="1"/>
  <c r="BO24" i="1"/>
  <c r="BN270" i="1"/>
  <c r="BO270" i="1"/>
  <c r="BN266" i="1"/>
  <c r="BO266" i="1"/>
  <c r="BN129" i="1"/>
  <c r="BO129" i="1"/>
  <c r="BN330" i="1"/>
  <c r="BO330" i="1"/>
  <c r="BN128" i="1"/>
  <c r="BO128" i="1"/>
  <c r="BN321" i="1"/>
  <c r="BO321" i="1"/>
  <c r="BN122" i="1"/>
  <c r="BO122" i="1"/>
  <c r="BN117" i="1"/>
  <c r="BO117" i="1"/>
  <c r="BN191" i="1"/>
  <c r="BO191" i="1"/>
  <c r="BN56" i="1"/>
  <c r="BO56" i="1"/>
  <c r="BN374" i="1"/>
  <c r="BO374" i="1"/>
  <c r="BN300" i="1"/>
  <c r="BO300" i="1"/>
  <c r="BN299" i="1"/>
  <c r="BO299" i="1"/>
  <c r="BN5" i="1"/>
  <c r="BO5" i="1"/>
  <c r="BO88" i="1"/>
  <c r="BN88" i="1"/>
  <c r="BN274" i="1"/>
  <c r="BO274" i="1"/>
  <c r="BO247" i="1"/>
  <c r="BN247" i="1"/>
  <c r="BN358" i="1"/>
  <c r="BO358" i="1"/>
  <c r="BN50" i="1"/>
  <c r="BO50" i="1"/>
  <c r="BN60" i="1"/>
  <c r="BO60" i="1"/>
  <c r="BN385" i="1"/>
  <c r="BO385" i="1"/>
  <c r="BN325" i="1"/>
  <c r="BO325" i="1"/>
  <c r="BN378" i="1"/>
  <c r="BO378" i="1"/>
  <c r="BO317" i="1"/>
  <c r="BN317" i="1"/>
  <c r="BO193" i="1"/>
  <c r="BN193" i="1"/>
  <c r="BO33" i="1"/>
  <c r="BN33" i="1"/>
  <c r="BN141" i="1"/>
  <c r="BO141" i="1"/>
  <c r="BN393" i="1"/>
  <c r="BO393" i="1"/>
  <c r="BN337" i="1"/>
  <c r="BO337" i="1"/>
  <c r="BN41" i="1"/>
  <c r="BO41" i="1"/>
  <c r="BO185" i="1"/>
  <c r="BO310" i="1"/>
  <c r="BO313" i="1"/>
  <c r="BO63" i="1"/>
  <c r="BO65" i="1"/>
  <c r="BO67" i="1"/>
  <c r="BO72" i="1"/>
  <c r="BN92" i="1"/>
  <c r="BN157" i="1"/>
  <c r="BO81" i="1"/>
  <c r="BO4" i="1"/>
  <c r="BN52" i="1"/>
  <c r="BN53" i="1"/>
  <c r="BN103" i="1"/>
  <c r="BN202" i="1"/>
  <c r="BO202" i="1"/>
  <c r="BN39" i="1"/>
  <c r="BO39" i="1"/>
  <c r="BO152" i="1"/>
  <c r="BN152" i="1"/>
  <c r="BN282" i="1"/>
  <c r="BO282" i="1"/>
  <c r="BO51" i="1"/>
  <c r="BN51" i="1"/>
  <c r="BO243" i="1"/>
  <c r="BN243" i="1"/>
  <c r="BN265" i="1"/>
  <c r="BO265" i="1"/>
  <c r="BN15" i="1"/>
  <c r="BO15" i="1"/>
  <c r="BN43" i="1"/>
  <c r="BO43" i="1"/>
  <c r="BN200" i="1"/>
  <c r="BO200" i="1"/>
  <c r="BN58" i="1"/>
  <c r="BO58" i="1"/>
  <c r="BO121" i="1"/>
  <c r="BN121" i="1"/>
  <c r="BO116" i="1"/>
  <c r="BN116" i="1"/>
  <c r="BO55" i="1"/>
  <c r="BN55" i="1"/>
  <c r="BO178" i="1"/>
  <c r="BN178" i="1"/>
  <c r="BO96" i="1"/>
  <c r="BN96" i="1"/>
  <c r="BN370" i="1"/>
  <c r="BN218" i="1"/>
  <c r="BO218" i="1"/>
  <c r="BN334" i="1"/>
  <c r="BO334" i="1"/>
  <c r="BO124" i="1"/>
  <c r="BO40" i="1"/>
  <c r="BO201" i="1"/>
  <c r="BO386" i="1"/>
  <c r="BO82" i="1"/>
  <c r="BO261" i="1"/>
  <c r="BN162" i="1"/>
  <c r="BN302" i="1"/>
  <c r="BO109" i="1"/>
  <c r="BN109" i="1"/>
  <c r="BO99" i="1"/>
  <c r="BN99" i="1"/>
  <c r="BO275" i="1"/>
  <c r="BN275" i="1"/>
  <c r="BN182" i="1"/>
  <c r="BN345" i="1"/>
  <c r="BO345" i="1"/>
  <c r="BN331" i="1"/>
  <c r="BO331" i="1"/>
  <c r="BN289" i="1"/>
  <c r="BN190" i="1"/>
  <c r="K23" i="2" l="1"/>
  <c r="K22" i="2"/>
  <c r="K25" i="2" s="1"/>
  <c r="K26" i="2" s="1"/>
  <c r="K27" i="2" s="1"/>
  <c r="K24" i="2"/>
</calcChain>
</file>

<file path=xl/sharedStrings.xml><?xml version="1.0" encoding="utf-8"?>
<sst xmlns="http://schemas.openxmlformats.org/spreadsheetml/2006/main" count="5147" uniqueCount="2347">
  <si>
    <t>index</t>
  </si>
  <si>
    <t>anger_manual</t>
  </si>
  <si>
    <t>anticipation_manual</t>
  </si>
  <si>
    <t>disgust_manual</t>
  </si>
  <si>
    <t>fear_manual</t>
  </si>
  <si>
    <t>joy_manual</t>
  </si>
  <si>
    <t>love_manual</t>
  </si>
  <si>
    <t>optimism_manual</t>
  </si>
  <si>
    <t>pessimism_manual</t>
  </si>
  <si>
    <t>sadness_manual</t>
  </si>
  <si>
    <t>surprise_manual</t>
  </si>
  <si>
    <t>text</t>
  </si>
  <si>
    <t>neg_manual</t>
  </si>
  <si>
    <t>neu_manual</t>
  </si>
  <si>
    <t>pos_manual</t>
  </si>
  <si>
    <t>main_emotion_manual</t>
  </si>
  <si>
    <t>main_emotion_reduced_manual</t>
  </si>
  <si>
    <t>label_manual</t>
  </si>
  <si>
    <t>scraped_hashtag_manual</t>
  </si>
  <si>
    <t>scraped_order</t>
  </si>
  <si>
    <t>created_at</t>
  </si>
  <si>
    <t>id_str</t>
  </si>
  <si>
    <t>truncated</t>
  </si>
  <si>
    <t>in_reply_to_screen_name</t>
  </si>
  <si>
    <t>retweet_count</t>
  </si>
  <si>
    <t>favorite_count</t>
  </si>
  <si>
    <t>lang</t>
  </si>
  <si>
    <t>screen_name</t>
  </si>
  <si>
    <t>user_name</t>
  </si>
  <si>
    <t>user_description</t>
  </si>
  <si>
    <t>user_verified</t>
  </si>
  <si>
    <t>user_followers_count</t>
  </si>
  <si>
    <t>hashtags</t>
  </si>
  <si>
    <t>symbols</t>
  </si>
  <si>
    <t>anger_pred</t>
  </si>
  <si>
    <t>anticipation_pred</t>
  </si>
  <si>
    <t>disgust_pred</t>
  </si>
  <si>
    <t>fear_pred</t>
  </si>
  <si>
    <t>joy_pred</t>
  </si>
  <si>
    <t>love_pred</t>
  </si>
  <si>
    <t>optimism_pred</t>
  </si>
  <si>
    <t>pessimism_pred</t>
  </si>
  <si>
    <t>sadness_pred</t>
  </si>
  <si>
    <t>surprise_pred</t>
  </si>
  <si>
    <t>trust_pred</t>
  </si>
  <si>
    <t>neg_pred</t>
  </si>
  <si>
    <t>neu_pred</t>
  </si>
  <si>
    <t>pos_pred</t>
  </si>
  <si>
    <t>compound_pred</t>
  </si>
  <si>
    <t xml:space="preserve">This business about blood clots and the Covid vaccine is such BS. If you vaccinate enough people, you will naturallâ€¦ https://t.co/krVF9PaqGY  </t>
  </si>
  <si>
    <t>anger</t>
  </si>
  <si>
    <t>sadness</t>
  </si>
  <si>
    <t>misinformation</t>
  </si>
  <si>
    <t>#covid-19 #astrazeneca</t>
  </si>
  <si>
    <t>Wed Mar 17 08:05:45 +0000 2021</t>
  </si>
  <si>
    <t>en</t>
  </si>
  <si>
    <t>Cru5ad3Rs</t>
  </si>
  <si>
    <t>Crusader</t>
  </si>
  <si>
    <t>Join us in our battle against bullshit. Too many slimy politicians out there who need to be called out.</t>
  </si>
  <si>
    <t>[]</t>
  </si>
  <si>
    <t xml:space="preserve">Coronavirus worldwide: The number of confirmed cases reaches 121,305,617 #CoronavirusPandemic #AstraZenecaâ€¦ https://t.co/4T5Yoycta8  </t>
  </si>
  <si>
    <t>neutral</t>
  </si>
  <si>
    <t>surprise</t>
  </si>
  <si>
    <t>news</t>
  </si>
  <si>
    <t>Wed Mar 17 08:03:06 +0000 2021</t>
  </si>
  <si>
    <t>IlkhaAgency</t>
  </si>
  <si>
    <t>ILKHA</t>
  </si>
  <si>
    <t>Official Twitter account of Ilke News Agency /</t>
  </si>
  <si>
    <t>['CoronavirusPandemic', 'AstraZeneca']</t>
  </si>
  <si>
    <t xml:space="preserve">Part-2  *Step-by-Step Guide*  *To get an appointment for Free Covid19 Vaccination in Saudi Arabia* #AstraZenecaâ€¦ https://t.co/sbH5qwVZQX  </t>
  </si>
  <si>
    <t>Wed Mar 17 07:52:12 +0000 2021</t>
  </si>
  <si>
    <t>reema5392</t>
  </si>
  <si>
    <t>Reema Awan</t>
  </si>
  <si>
    <t>Entrepreneur, Digital Marketer, VA &amp; Content Creator.</t>
  </si>
  <si>
    <t>['AstraZeneca']</t>
  </si>
  <si>
    <t xml:space="preserve">The European Medicines Agency urged governments not to halt use of the vaccine at a time when the pandemic is stillâ€¦ https://t.co/IJqPRnW7Dc  </t>
  </si>
  <si>
    <t>Wed Mar 17 07:02:21 +0000 2021</t>
  </si>
  <si>
    <t>IndiaToday</t>
  </si>
  <si>
    <t>Brings you news breaks: Exclusive political, entertainment, sports insight, unbiased-nonaligned. We are also on Instagram : https://t.co/qf1v42FMpb</t>
  </si>
  <si>
    <t xml:space="preserve">My #AstraZeneca jab is going ahead this afternoon ðŸ˜ #Coronavirus #CoronavirusFinland #COVID #COVID2019 #COVID19â€¦ https://t.co/tnhMi848RI  </t>
  </si>
  <si>
    <t>joy</t>
  </si>
  <si>
    <t>vaccinated</t>
  </si>
  <si>
    <t>#covid #astrazeneca</t>
  </si>
  <si>
    <t>Wed Mar 17 06:44:50 +0000 2021</t>
  </si>
  <si>
    <t>SydesJokes</t>
  </si>
  <si>
    <t>Colin Sydes #FBPE ðŸ’™ ðŸ‡¬ðŸ‡§ðŸ‡©ðŸ‡ªðŸ‡¸ðŸ‡¬ðŸ‡«ðŸ‡®ðŸ‡ªðŸ‡º</t>
  </si>
  <si>
    <t>ðŸ‡¬ðŸ‡§ Father British ðŸ‡©ðŸ‡ª Mother German ðŸ‡¸ðŸ‡¬ Born in Singapore ðŸ‡«ðŸ‡® FiancÃ©e/ex-wife/kids Finnish &amp; I have lived here 25 years ðŸ‡ªðŸ‡º #FBR #RejoinEU #IAmWoke #Woke</t>
  </si>
  <si>
    <t>['AstraZeneca', 'Coronavirus', 'CoronavirusFinland', 'COVID', 'COVID2019', 'COVID19']</t>
  </si>
  <si>
    <t xml:space="preserve">#AstraZeneca vaccine doesnâ€™t thwart South Africa variant in study data https://t.co/L3GjuH1Rdc #health #covid_19  </t>
  </si>
  <si>
    <t>Wed Mar 17 06:20:39 +0000 2021</t>
  </si>
  <si>
    <t>LJBrouwers</t>
  </si>
  <si>
    <t>Lisa Brouwers</t>
  </si>
  <si>
    <t>Director at Finance Media -  Financial Writing, Public Relations, Issues &amp; Reputation Management #Africa https://t.co/UgJNH4gUEm  -   Pianist / Composer</t>
  </si>
  <si>
    <t>['AstraZeneca', 'health', 'covid_19']</t>
  </si>
  <si>
    <t xml:space="preserve">AstraZeneca vaccine: EU regulator firmly convinced benefits outweigh risks  https://t.co/m3NiQJBSfm  #Covid_19â€¦ https://t.co/z5Z8Vh6vYy  </t>
  </si>
  <si>
    <t>#astrazenecavaccine</t>
  </si>
  <si>
    <t>Wed Mar 17 05:38:20 +0000 2021</t>
  </si>
  <si>
    <t>vohglobal</t>
  </si>
  <si>
    <t>Voice Of Healthcare</t>
  </si>
  <si>
    <t>Voice of Healthcare acts as a nodal body and visionary think tank for policy advocacy, idea mobilization and sustainable advancement in healthcare.</t>
  </si>
  <si>
    <t>['Covid_19']</t>
  </si>
  <si>
    <t xml:space="preserve">So France is considering suing AZ for not supplying Covid vaccine. I guess the logic being if we don't have it we câ€¦ https://t.co/PJYtgBWhDs  </t>
  </si>
  <si>
    <t>pessimism</t>
  </si>
  <si>
    <t>Wed Mar 17 05:34:57 +0000 2021</t>
  </si>
  <si>
    <t>ianm_ah</t>
  </si>
  <si>
    <t>Ian Morrison</t>
  </si>
  <si>
    <t>Nottingham Forest fan. Married with two boys. Have been in the Middle East for 23 years with 10 of those in Bahrain &amp; latterly 4 in Lebanon</t>
  </si>
  <si>
    <t xml:space="preserve">Has the Indian government taken the right call in proceeding with the use of the AstraZeneca vaccine in India?â€¦ https://t.co/GXdrqUB6ii  </t>
  </si>
  <si>
    <t>fear</t>
  </si>
  <si>
    <t>Wed Mar 17 04:26:46 +0000 2021</t>
  </si>
  <si>
    <t>dt_next</t>
  </si>
  <si>
    <t>DT Next</t>
  </si>
  <si>
    <t>English language newspaper by the Daily Thanthi Group</t>
  </si>
  <si>
    <t xml:space="preserve">Germany, France, Italy and Spain suspend use of Oxford-AstraZenecaâ€™s COVID vaccine #Germany #France #Italy  #Spainâ€¦ https://t.co/NlRAXqYSnh  </t>
  </si>
  <si>
    <t>#covid19 #astrazeneca</t>
  </si>
  <si>
    <t>Wed Mar 17 03:45:00 +0000 2021</t>
  </si>
  <si>
    <t>TPE_connect</t>
  </si>
  <si>
    <t>www.THEPIGEONEXPRESS.com</t>
  </si>
  <si>
    <t>The Pigeon Express @PigeonExpress_    News Feed</t>
  </si>
  <si>
    <t>['Germany', 'France', 'Italy', 'Spain']</t>
  </si>
  <si>
    <t xml:space="preserve">German @dwnews report #AstraZeneca is suitable for people under age 64.  Unexpectedly had 3 blood clots after a fliâ€¦ https://t.co/49cGLNXqnP  </t>
  </si>
  <si>
    <t>Wed Mar 17 03:33:07 +0000 2021</t>
  </si>
  <si>
    <t>msjayele</t>
  </si>
  <si>
    <t>Jayele</t>
  </si>
  <si>
    <t>transgender â€¢ survivor â€¢ former actress â€¢ born again â€¢ writer â€¢ â€œcontroversial memoir due for Christmas releaseâ€</t>
  </si>
  <si>
    <t xml:space="preserve">The National Advisory Committee on Immunization says there is now enough â€œreal-world evidenceâ€ to show the Oxford-Aâ€¦ https://t.co/YrYRzALF74  </t>
  </si>
  <si>
    <t>Wed Mar 17 00:52:04 +0000 2021</t>
  </si>
  <si>
    <t>CHCHNews</t>
  </si>
  <si>
    <t>CHCH News</t>
  </si>
  <si>
    <t>CHCH is proud to be the news leader in Hamilton, Halton and Niagara. Watch live online at http://t.co/0qeskvXwIM for all the latest news coverage.</t>
  </si>
  <si>
    <t xml:space="preserve">@WebMD #COVID - #Covid_19  What a load of rubbish; if a person is " #antivax ", re: #CovidVaccine but HAS taken othâ€¦ https://t.co/byWmU8Grtp  </t>
  </si>
  <si>
    <t>Wed Mar 17 00:06:34 +0000 2021</t>
  </si>
  <si>
    <t>WebMD</t>
  </si>
  <si>
    <t>PierceOCinneide</t>
  </si>
  <si>
    <t>Pierce O' CinnÃ©ide ðŸ‡®ðŸ‡ª</t>
  </si>
  <si>
    <t>Mental Health &amp; Human Rights Activist. Qualified Mind &amp; Body Fitness Coach. Republican - AntiSnowflake - LFC fan.</t>
  </si>
  <si>
    <t>['COVID', 'Covid_19', 'antivax', 'CovidVaccine']</t>
  </si>
  <si>
    <t xml:space="preserve">Are people dumb ? What don't they understand by "trial" the vaccin for c19 is "EXPERIMENTAL "  you literally agreeâ€¦ https://t.co/PaOADvjN5C  </t>
  </si>
  <si>
    <t>disgust</t>
  </si>
  <si>
    <t>shouting</t>
  </si>
  <si>
    <t>Wed Mar 17 00:04:13 +0000 2021</t>
  </si>
  <si>
    <t>ManuellaWinters</t>
  </si>
  <si>
    <t>manuella winters</t>
  </si>
  <si>
    <t>her/ she  certified geek , 7 days a week, weird &amp; awkward, yeah my social life WEAK! let's all be purple ðŸ’œ</t>
  </si>
  <si>
    <t xml:space="preserve">Turkeyâ€™s coronavirus death toll rises to 29,623 #Covid_19 #Moderna  #AstraZeneca @drfahrettinkoca #CoronaVacâ€¦ https://t.co/W3A7P8Judk  </t>
  </si>
  <si>
    <t>#covid-19 #moderna</t>
  </si>
  <si>
    <t>Wed Mar 17 00:00:01 +0000 2021</t>
  </si>
  <si>
    <t>['Covid_19', 'Moderna', 'AstraZeneca', 'CoronaVac']</t>
  </si>
  <si>
    <t xml:space="preserve">As well as providing #AstraZeneca vaccines, Australia will be providing #Covid_19 PPE supplies #uowcreative @UOWTV  </t>
  </si>
  <si>
    <t>optimism</t>
  </si>
  <si>
    <t>Tue Mar 16 23:39:13 +0000 2021</t>
  </si>
  <si>
    <t>j_ackcampbell</t>
  </si>
  <si>
    <t>Jack Campbell</t>
  </si>
  <si>
    <t>Yallah</t>
  </si>
  <si>
    <t>['AstraZeneca', 'Covid_19', 'uowcreative']</t>
  </si>
  <si>
    <t xml:space="preserve">@BBCNews For all you vaccine doubters out there, Iâ€™ve only one thing to say. Donâ€™t be a dick and take the prick ðŸ’‰â€¦ https://t.co/o3yWbSpYxt  </t>
  </si>
  <si>
    <t>Tue Mar 16 23:32:08 +0000 2021</t>
  </si>
  <si>
    <t>BBCNews</t>
  </si>
  <si>
    <t>ConnorsOldMan</t>
  </si>
  <si>
    <t>Ian</t>
  </si>
  <si>
    <t>I say it as I see it.  Mviews are my own, unless I copy yours, then they are ours!</t>
  </si>
  <si>
    <t xml:space="preserve">#France, #Germany, #Italy and #Spain co-ordinated their decision to temporarily suspend the #Oxford/#AstraZenecaâ€¦ https://t.co/1EQ4IRSMCn  </t>
  </si>
  <si>
    <t>Tue Mar 16 23:01:51 +0000 2021</t>
  </si>
  <si>
    <t>Diplomacy140</t>
  </si>
  <si>
    <t>Reshaping the World: Ethics, Global Governance, Policy &amp; Strategy in the New Millennium Editor Pedro MelÃ©ndez-Ortiz #DigitalDiplomacy</t>
  </si>
  <si>
    <t>['France', 'Germany', 'Italy', 'Spain', 'Oxford', 'AstraZeneca']</t>
  </si>
  <si>
    <t xml:space="preserve">Latvia suspends use of AstraZeneca's Covid-19 vaccine https://t.co/ybe7pIBfHW  #Latvia #AstraZeneca #Covid_19â€¦ https://t.co/BDCp0tIPLt  </t>
  </si>
  <si>
    <t>astrazenecavaccine</t>
  </si>
  <si>
    <t>Tue Mar 16 22:54:20 +0000 2021</t>
  </si>
  <si>
    <t>YourWorldEvent1</t>
  </si>
  <si>
    <t>Your World Events</t>
  </si>
  <si>
    <t>Bringing the world latest events to you</t>
  </si>
  <si>
    <t>['Latvia', 'AstraZeneca', 'Covid_19']</t>
  </si>
  <si>
    <t xml:space="preserve">#BloodClots #AstraZeneca Blood clots in people who been vaccinated. Are most likely to have had #Covid_19  When theâ€¦ https://t.co/BLMOoCdsgi  </t>
  </si>
  <si>
    <t>Tue Mar 16 22:48:08 +0000 2021</t>
  </si>
  <si>
    <t>spart1cus</t>
  </si>
  <si>
    <t>Tim Shufflebotham</t>
  </si>
  <si>
    <t>Live lifeà±¨ full say it how it is ska is the music of the gods enjoy life only got 1&amp;believe in #MUFC &amp; UR be a win'r #LookUp #SpartacusWarOfTories #SWOTT #âƒ£â™¿</t>
  </si>
  <si>
    <t>['BloodClots', 'AstraZeneca', 'Covid_19']</t>
  </si>
  <si>
    <t xml:space="preserve">Germany, France, Italy and Spain suspend use of Oxford-AstraZenecaâ€™s COVID_19 vaccine #Germany #France #Italyâ€¦ https://t.co/fXs3FRG7v0  </t>
  </si>
  <si>
    <t>Tue Mar 16 22:45:00 +0000 2021</t>
  </si>
  <si>
    <t>['Germany', 'France', 'Italy']</t>
  </si>
  <si>
    <t xml:space="preserve">Iâ€™m just wondering if the #AstraZeneca vaccine would be treated with such suspicion in #europe if it didnâ€™t have thâ€¦ https://t.co/hGylWjsGkU  </t>
  </si>
  <si>
    <t>Tue Mar 16 22:22:51 +0000 2021</t>
  </si>
  <si>
    <t>Suerow</t>
  </si>
  <si>
    <t>Sue</t>
  </si>
  <si>
    <t>Life Coach, enjoys the good things in life, likes to laugh. Comments on what's happening in the world and loves being part of the Twitter community</t>
  </si>
  <si>
    <t>['AstraZeneca', 'europe']</t>
  </si>
  <si>
    <t xml:space="preserve">#Covid_19 #vaccine https://t.co/8g0xRdjz6w â€COVID has an extremely high survival rate. So why develop yet another eâ€¦ https://t.co/Sk7M5NTYlw  </t>
  </si>
  <si>
    <t>Tue Mar 16 21:44:04 +0000 2021</t>
  </si>
  <si>
    <t>BorenHannu</t>
  </si>
  <si>
    <t>Hannu BorÃ©n</t>
  </si>
  <si>
    <t>entrepreneur,physiotherapist,NurmijÃ¤rven Fysioterapia Oy/KuntoCenter, sports physiotherapist of Finnish National Karate Team. Family and Ford Mustang man.</t>
  </si>
  <si>
    <t>['Covid_19', 'vaccine']</t>
  </si>
  <si>
    <t xml:space="preserve">Can #AstraZeneca be quickly updated to protect against the South African variant as well?   #vaccines #Covid_19â€¦ https://t.co/wJGxhcIf5O  </t>
  </si>
  <si>
    <t>anticipation</t>
  </si>
  <si>
    <t>conversation</t>
  </si>
  <si>
    <t>Tue Mar 16 21:43:04 +0000 2021</t>
  </si>
  <si>
    <t>xuchuanmei</t>
  </si>
  <si>
    <t>CM</t>
  </si>
  <si>
    <t>â€œRetweetâ€ or â€œLikeâ€ does NOT necessarily mean endorsement or liking; sometimes they mean â€œHow ridiculous/shocking/stupid/false etc etc this is!â€</t>
  </si>
  <si>
    <t>['AstraZeneca', 'vaccines', 'Covid_19']</t>
  </si>
  <si>
    <t xml:space="preserve">It's a kind of Magic.  #AstraZeneca #Covid_19 #covid19UK #NHS https://t.co/3PB3gEjnXT  </t>
  </si>
  <si>
    <t>Tue Mar 16 21:38:14 +0000 2021</t>
  </si>
  <si>
    <t>soldano_f</t>
  </si>
  <si>
    <t>@The_Froggy</t>
  </si>
  <si>
    <t>Critical Thinker, Independant, Apolotic.   Assis entre Singapour et Londres!!</t>
  </si>
  <si>
    <t>['AstraZeneca', 'Covid_19', 'covid19UK', 'NHS']</t>
  </si>
  <si>
    <t xml:space="preserve">@VuorelmaJohanna @MikaAaltola: There's no proof the #oxfordvaccine causes blood clots. So why are people worried?  â€¦ https://t.co/DZMoBiBzPI  </t>
  </si>
  <si>
    <t>Tue Mar 16 21:36:57 +0000 2021</t>
  </si>
  <si>
    <t>VuorelmaJohanna</t>
  </si>
  <si>
    <t>rauno_varis</t>
  </si>
  <si>
    <t>humanrade</t>
  </si>
  <si>
    <t>Mina olla suuuri intiaanipaallikko.  Heimokulttuuria ja hengenheimolaisia</t>
  </si>
  <si>
    <t>['oxfordvaccine']</t>
  </si>
  <si>
    <t xml:space="preserve">Shout out to the #eu nations who are prioritising their citizens health by continuing to vaccinate with #AstraZeneca ðŸ™Œ   #Covid_19  </t>
  </si>
  <si>
    <t>#covid_19 #astrazeneca</t>
  </si>
  <si>
    <t>Tue Mar 16 21:32:52 +0000 2021</t>
  </si>
  <si>
    <t>BenLondon100</t>
  </si>
  <si>
    <t>country100</t>
  </si>
  <si>
    <t>['eu', 'AstraZeneca', 'Covid_19']</t>
  </si>
  <si>
    <t xml:space="preserve">**ODDS FOR NEXT VARIANT:** Korean in at 3/1 Portugal 6/1  Florida 2/1 Guam 87/3  #COVID19 #CovidVaccineâ€¦ https://t.co/z5Nw0IMGto  </t>
  </si>
  <si>
    <t>Tue Mar 16 21:29:39 +0000 2021</t>
  </si>
  <si>
    <t>HRH_PrinceWill</t>
  </si>
  <si>
    <t>HRH Prince William âž</t>
  </si>
  <si>
    <t>Prince William Windsor: Husband to the Duchess, Kate Middleton. Brother of Harry. Son of Charles and Princess Diana. The man who will soon be king. (Fictional)</t>
  </si>
  <si>
    <t>['COVID19', 'CovidVaccine']</t>
  </si>
  <si>
    <t xml:space="preserve">#Netherlands #AstraZeneca #vaccine #Covid_19  NETHERLANDS, THE LATEST COUNTRY TO SUSPEND ASTRAZENECAâ€™S VACCINE https://t.co/alqVsW18sW  </t>
  </si>
  <si>
    <t>Tue Mar 16 21:24:07 +0000 2021</t>
  </si>
  <si>
    <t>vox_post</t>
  </si>
  <si>
    <t>VoxPost</t>
  </si>
  <si>
    <t>Independent news channel</t>
  </si>
  <si>
    <t>['Netherlands', 'AstraZeneca', 'vaccine', 'Covid_19']</t>
  </si>
  <si>
    <t xml:space="preserve">As I said earlier, things more likely to give you a #clot than #AstraZeneca include: #Covid_19 #obesity Flying longâ€¦ https://t.co/VdOWRYyxZq  </t>
  </si>
  <si>
    <t>Tue Mar 16 21:22:35 +0000 2021</t>
  </si>
  <si>
    <t>Adatomy</t>
  </si>
  <si>
    <t>Professor Adam Taylor ðŸ˜· ðŸ’™</t>
  </si>
  <si>
    <t>National Teaching Fellow, Anatomist, SciComm-er, AKU expert, Anatomical Society Sec &amp; sports fanatic. Tweeting gold since 2013. All views are my own</t>
  </si>
  <si>
    <t>['clot', 'AstraZeneca', 'Covid_19', 'obesity']</t>
  </si>
  <si>
    <t xml:space="preserve">European vaccine decision is one of the most dangerous and reckless during this pandemic.  This will cause continueâ€¦ https://t.co/GzROyn5H2o  </t>
  </si>
  <si>
    <t>Tue Mar 16 21:22:22 +0000 2021</t>
  </si>
  <si>
    <t>AshleyLeahy</t>
  </si>
  <si>
    <t>Ash Leahy</t>
  </si>
  <si>
    <t>Tweets politics, sorry. Dad. Husband. Market Research Ops Manager. Tries to be fit. Singer of ðŸŽ¶. Go Catters! Rusted on... https://t.co/D40W41AeAS</t>
  </si>
  <si>
    <t xml:space="preserve">Just received the AstraZeneca vax. I am so grateful. Thank you to the wonderful NHS and volunteers for all the hardâ€¦ https://t.co/7NEoPLzW61  </t>
  </si>
  <si>
    <t>love</t>
  </si>
  <si>
    <t>Tue Mar 16 21:07:41 +0000 2021</t>
  </si>
  <si>
    <t>ashleyalymann</t>
  </si>
  <si>
    <t>Ashley Alymann</t>
  </si>
  <si>
    <t>still eagerly dreaming</t>
  </si>
  <si>
    <t xml:space="preserve">JUST IN: French PM @JeanCASTEX says heâ€™ll take the #AstraZeneca #vaccine once the European Medicines Agency the greâ€¦ https://t.co/Gp2RMnaYg3  </t>
  </si>
  <si>
    <t>Tue Mar 16 20:58:48 +0000 2021</t>
  </si>
  <si>
    <t>tudoralexis1</t>
  </si>
  <si>
    <t>Tudor ALEXIS</t>
  </si>
  <si>
    <t>Consul gÃ©nÃ©ral de France @francetoronto / Proud immigrant to France / Lt. Commander ðŸ‡«ðŸ‡·Navy / Climate &amp; Biodiversity champion / Multilingual &amp; Multicultural</t>
  </si>
  <si>
    <t>['AstraZeneca', 'vaccine']</t>
  </si>
  <si>
    <t xml:space="preserve">The @TowngateTheatre Basildon. Love it. Had my first #AstraZeneca jab here today. NHS were supreme. Overjoyed &amp;amp; graâ€¦ https://t.co/2uNBaIqaqF  </t>
  </si>
  <si>
    <t>Tue Mar 16 20:54:45 +0000 2021</t>
  </si>
  <si>
    <t>ElvinBox</t>
  </si>
  <si>
    <t>Elvin K. Box MCIOB MBA(Open)</t>
  </si>
  <si>
    <t>Chair @LondonCEClub OD Consultant, Motivational Speaker; Ambassador @MovemberUK; Nurse's son #Innovation #Movember #prostatecancer #Wellbeing #digitaltwin</t>
  </si>
  <si>
    <t xml:space="preserve">The people opposing something with so few side affects will have their minds blown when they read paracetamolâ€™s  siâ€¦ https://t.co/eC7yores5r  </t>
  </si>
  <si>
    <t>Tue Mar 16 20:53:41 +0000 2021</t>
  </si>
  <si>
    <t>Beachy2Peachy</t>
  </si>
  <si>
    <t>Peachy-beachy2</t>
  </si>
  <si>
    <t>Yorkshire bird, prone to erratic outbursts! Loves floral, family, friends, fiction, festivals, and travel.</t>
  </si>
  <si>
    <t xml:space="preserve">Had my first jab yesterday #Covid_19 at the #excel and took my mum today. Can I just say I was very impressed withâ€¦ https://t.co/WPBQ2fBBbS  </t>
  </si>
  <si>
    <t>Tue Mar 16 20:52:47 +0000 2021</t>
  </si>
  <si>
    <t>Azmiah1</t>
  </si>
  <si>
    <t>ð”¸ð•«ðŸ‡§ðŸ‡©ðŸ‡¬ðŸ‡§ðŸ’­</t>
  </si>
  <si>
    <t>#Arsenal #vaper #a2m1 à¸„É¼à¸£ï»‰à¸à¸„É­</t>
  </si>
  <si>
    <t>['Covid_19', 'excel']</t>
  </si>
  <si>
    <t xml:space="preserve">Major European nations suspend use of #AstraZeneca  vaccine over reports of blood clot in recipientsà¥¤  #Covid_19  https://t.co/2levhC7x1G  </t>
  </si>
  <si>
    <t>Tue Mar 16 03:57:35 +0000 2021</t>
  </si>
  <si>
    <t>SavitaKundu</t>
  </si>
  <si>
    <t>à¤¸à¤µà¤¿à¤¤à¤¾ à¤•à¥à¤‚à¤¡à¥‚ ðŸ›¡ï¸ ðŸšœ</t>
  </si>
  <si>
    <t>à¤…à¤²à¥à¤¹à¥œ à¤œà¤¾à¤Ÿà¤£à¥€, à¤•à¤¿à¤¸à¤¾à¤¨ à¤•à¥€ à¤¬à¥‡à¤Ÿà¥€  Former,  IYC Social Media Coordinator,  100% Follow Back</t>
  </si>
  <si>
    <t>['AstraZeneca', 'Covid_19']</t>
  </si>
  <si>
    <t xml:space="preserve">We need help! #COVID19  #COVID  #CovidVaccines  #Pzifer  #janssen  #AstraZeneca  #coronavirus  #CoronaVacâ€¦ https://t.co/zJK75oXqFu  </t>
  </si>
  <si>
    <t>Wed Mar 17 09:39:13 +0000 2021</t>
  </si>
  <si>
    <t>bananaboat2020</t>
  </si>
  <si>
    <t>Cigarrinho de Vacina</t>
  </si>
  <si>
    <t>O universo Ã© cego as nossas tristezas e indiferente as nossas dores.  Tenha um bom dia!</t>
  </si>
  <si>
    <t>['COVID19', 'COVID', 'CovidVaccines', 'Pzifer', 'janssen', 'AstraZeneca', 'coronavirus', 'CoronaVac']</t>
  </si>
  <si>
    <t xml:space="preserve">New improved versions of coronavirus vaccines likely to launch this year, says WHO chief scientist  #coronavirusâ€¦ https://t.co/bE98PxyvEL  </t>
  </si>
  <si>
    <t>#coronavirusvaccine</t>
  </si>
  <si>
    <t>Wed Mar 17 05:00:00 +0000 2021</t>
  </si>
  <si>
    <t>WeForNews</t>
  </si>
  <si>
    <t>We For News</t>
  </si>
  <si>
    <t>News. Trends. Views. Insights. India and World at your fingertips. Delivered specially for you by a news icon.</t>
  </si>
  <si>
    <t>['coronavirus']</t>
  </si>
  <si>
    <t xml:space="preserve">Hyderabad's Biological E to produce Covid vax for Indo-Pacific region #Coronavirus #CoronavirusVaccineâ€¦ https://t.co/D4VvwYXpdM  </t>
  </si>
  <si>
    <t>Sat Mar 13 19:34:41 +0000 2021</t>
  </si>
  <si>
    <t>TheHansIndiaWeb</t>
  </si>
  <si>
    <t>The Hans India</t>
  </si>
  <si>
    <t>The Hans India is a leading English news paper and is published from #Telangana #AndhraPradesh and #NewDelhi  #bengaluru</t>
  </si>
  <si>
    <t>['Coronavirus', 'CoronavirusVaccine']</t>
  </si>
  <si>
    <t xml:space="preserve">Solidarity across Latin America as more and more countries receive #COVAX vaccines!   135,000 doses arrived inâ€¦ https://t.co/gb0An4E5oT  </t>
  </si>
  <si>
    <t>#covax</t>
  </si>
  <si>
    <t>Tue Mar 16 23:20:48 +0000 2021</t>
  </si>
  <si>
    <t>EvaUNICEF</t>
  </si>
  <si>
    <t>Eva Kadilli</t>
  </si>
  <si>
    <t>Director @UNICEFSupply. Shaping markets. Strengthening #supplychains. Delivering supplies #ForEveryChild to survive and thrive ðŸ“¦ðŸ’™</t>
  </si>
  <si>
    <t>['COVAX']</t>
  </si>
  <si>
    <t xml:space="preserve">Are your oncology patients getting vaccinated against Covid-19?  Itâ€™s important to get the facts when it comes to vâ€¦ https://t.co/NRwndZYfta  </t>
  </si>
  <si>
    <t>#covidvaccine</t>
  </si>
  <si>
    <t>Wed Mar 17 12:15:06 +0000 2021</t>
  </si>
  <si>
    <t>APAOnc</t>
  </si>
  <si>
    <t>APAO</t>
  </si>
  <si>
    <t>To promote the utilization of Physician Assistants in the delivery of the best possible care available to people with cancer and related diseases</t>
  </si>
  <si>
    <t xml:space="preserve">12 CVS locations show #CovidVaccine slots in VA: Colonial Heights Danville Dumfries Emporia Hampton Lynchburg Norfoâ€¦ https://t.co/1LNyPmSdxV  </t>
  </si>
  <si>
    <t>Wed Mar 17 11:43:11 +0000 2021</t>
  </si>
  <si>
    <t>FinderVaccine</t>
  </si>
  <si>
    <t>CVS &amp; Rite Aid Vaccine Finder VA</t>
  </si>
  <si>
    <t>Finder bot of CVS &amp; Rite Aid #Vaccine appointments in Virginia.</t>
  </si>
  <si>
    <t>['CovidVaccine']</t>
  </si>
  <si>
    <t xml:space="preserve">#Immunogenicity of a Single Dose of #SARS-CoV-2 #mRNA #Vaccine in Solid #Organ #Transplant Recipientsâ€¦ https://t.co/yyTuTMWlgf  </t>
  </si>
  <si>
    <t>#mrna</t>
  </si>
  <si>
    <t>Tue Mar 16 07:50:53 +0000 2021</t>
  </si>
  <si>
    <t>ironorehopper</t>
  </si>
  <si>
    <t>Giuseppe Michieli</t>
  </si>
  <si>
    <t>I will, I hope, I despair</t>
  </si>
  <si>
    <t>['Immunogenicity', 'SARS', 'mRNA', 'Vaccine', 'Organ', 'Transplant']</t>
  </si>
  <si>
    <t xml:space="preserve">First 5 mins: 1) 1983, only 3 vaccines 2) 1991, lawmakers ramped up the vaccine schedule for children (Int'l Socialâ€¦ https://t.co/OUpkOChT7X  </t>
  </si>
  <si>
    <t>#rna</t>
  </si>
  <si>
    <t>Mon Mar 15 08:54:38 +0000 2021</t>
  </si>
  <si>
    <t>bookofkatherine</t>
  </si>
  <si>
    <t>Book of Katherine</t>
  </si>
  <si>
    <t>Light for the 99%.   @prophetsjournal   300+ YouTube videos: https://t.co/TSrY9cW56C</t>
  </si>
  <si>
    <t xml:space="preserve">@MeganLeBaile Either #VaccinesSaveLives https://t.co/6oyWtBVFue  </t>
  </si>
  <si>
    <t>#vaccinessavelives</t>
  </si>
  <si>
    <t>Wed Mar 17 15:26:10 +0000 2021</t>
  </si>
  <si>
    <t>MeganLeBaile</t>
  </si>
  <si>
    <t>SpiderQueer</t>
  </si>
  <si>
    <t>Spider Queer-Boi</t>
  </si>
  <si>
    <t>ðŸ‡ºðŸ‡¸ ðŸ³ï¸â€âš§ï¸ðŸ³ï¸â€ðŸŒˆ #GADefender #TransDefender #QueerDefender #BlackLivesMatter #BlackTransLivesMatter #NoTERFs</t>
  </si>
  <si>
    <t>['VaccinesSaveLives']</t>
  </si>
  <si>
    <t xml:space="preserve">Iâ€™m at higher risk of blood clotting events so was quite honestly ecstatic to receive the AZ vaccine 10 days ago.â€¦ https://t.co/vjKInKLekO  </t>
  </si>
  <si>
    <t>Mon Mar 15 20:11:01 +0000 2021</t>
  </si>
  <si>
    <t>Emmaplantstrees</t>
  </si>
  <si>
    <t>Emma Dalton</t>
  </si>
  <si>
    <t>Just slightly obsessed with growing stuff. Green. Loves bunnies, family, snuggly jumpers and blue sky.</t>
  </si>
  <si>
    <t xml:space="preserve">The Israel MoH launched a national #vaccination program targeting individuals 16 years of age and older, representiâ€¦ https://t.co/uZ5Sjd6P6A  </t>
  </si>
  <si>
    <t>#vaccination</t>
  </si>
  <si>
    <t>Wed Mar 17 20:50:03 +0000 2021</t>
  </si>
  <si>
    <t>CardioAdvisor</t>
  </si>
  <si>
    <t>TheCardiologyAdvisor</t>
  </si>
  <si>
    <t>https://t.co/LbrEZmhwEO offers specialists in the field of cardiology a comprehensive knowledge base of practical information and resources.</t>
  </si>
  <si>
    <t>['vaccination']</t>
  </si>
  <si>
    <t xml:space="preserve">I did experience some pretty intense nausea and vomiting last night after my first Pfizer vax . But Iâ€™m not entirelâ€¦ https://t.co/j42lqIrQUL  </t>
  </si>
  <si>
    <t>#vaccinate</t>
  </si>
  <si>
    <t>Tue Mar 16 17:26:09 +0000 2021</t>
  </si>
  <si>
    <t>improvperson</t>
  </si>
  <si>
    <t>Bland Ambition</t>
  </si>
  <si>
    <t>Autism advocate, Improv comedy teacher, Stuff Writer.</t>
  </si>
  <si>
    <t xml:space="preserve">If the UK government are so sure about the Oxford jabs safety, surely they would have no problem trading theirâ€¦ https://t.co/z6D16sX91x  </t>
  </si>
  <si>
    <t>#pfizerbiontech</t>
  </si>
  <si>
    <t>Mon Mar 15 16:01:05 +0000 2021</t>
  </si>
  <si>
    <t>windymillertime</t>
  </si>
  <si>
    <t>Nice-T</t>
  </si>
  <si>
    <t>You wasted 2 seconds reading this bio.</t>
  </si>
  <si>
    <t xml:space="preserve">@mattleys My shoelace came undone less than a fortnight after I had the Pfizer vaccine... #PfizerCovidVaccine  </t>
  </si>
  <si>
    <t>#pfizercovidvaccine</t>
  </si>
  <si>
    <t>Tue Mar 16 15:15:04 +0000 2021</t>
  </si>
  <si>
    <t>mattleys</t>
  </si>
  <si>
    <t>E1eanor</t>
  </si>
  <si>
    <t>Eleanor ðŸŸ¥</t>
  </si>
  <si>
    <t>pronouns: cats/mother</t>
  </si>
  <si>
    <t>['PfizerCovidVaccine']</t>
  </si>
  <si>
    <t xml:space="preserve">Day two off first dose  #PfizerCovidVaccine a sore arm and moderately fatigued. Thatâ€™s it! Nothing a bit of Motrinâ€¦ https://t.co/jTInnDNKDJ  </t>
  </si>
  <si>
    <t>Fri Mar 12 17:00:21 +0000 2021</t>
  </si>
  <si>
    <t>asbinvancity</t>
  </si>
  <si>
    <t>BO$$ LADY</t>
  </si>
  <si>
    <t>#RobZombie #Metallica #LouisVuittonðŸˆ #Indigenous #sexwork She/Her ðŸ‡¨ðŸ‡¦ #YVR â™Žï¸ ðŸ•‹Sushi+Pho=â£ï¸â€¢Fearless&amp;Fabulousâ€¢ #humanrights #socialjustice</t>
  </si>
  <si>
    <t xml:space="preserve">This is terrifying. Argentina will be owned by the giant pharmaceutical companies. #PfizerVaccine #ArgentinaUnidaâ€¦ https://t.co/r1biXOI4eO  </t>
  </si>
  <si>
    <t>#pfizervaccine</t>
  </si>
  <si>
    <t>Sat Mar 13 15:38:41 +0000 2021</t>
  </si>
  <si>
    <t>Can2Dory</t>
  </si>
  <si>
    <t>Dory Can</t>
  </si>
  <si>
    <t>ðŸŽ¶ The only thing worse than a h8r ðŸŽ¤ðŸŽ¶ is a Traitor ðŸŽµ Joined 2016 by Divine appointment.</t>
  </si>
  <si>
    <t>['PfizerVaccine', 'ArgentinaUnida']</t>
  </si>
  <si>
    <t xml:space="preserve">Look at us! We all have had our second #Pfizervaccine.  We feel good and are looking forward to being fully protectâ€¦ https://t.co/jrDEeJCAep  </t>
  </si>
  <si>
    <t>Fri Mar 12 17:56:38 +0000 2021</t>
  </si>
  <si>
    <t>Jill_Ross</t>
  </si>
  <si>
    <t>Jill Ross</t>
  </si>
  <si>
    <t>Wife to the nicest person ever. Mom of two great people. Principal of @LakeBeltonHS.</t>
  </si>
  <si>
    <t>['Pfizervaccine']</t>
  </si>
  <si>
    <t xml:space="preserve">"Though the former president recommended the vaccine to everyone, he added: "But, you know, again, we have our freeâ€¦ https://t.co/R9vjI5wz8g  </t>
  </si>
  <si>
    <t>#covid19 #moderna</t>
  </si>
  <si>
    <t>Wed Mar 17 03:17:43 +0000 2021</t>
  </si>
  <si>
    <t>patriotX_6</t>
  </si>
  <si>
    <t>patriot_X</t>
  </si>
  <si>
    <t>Racing Toward Truth, Justice, And Liberty For All</t>
  </si>
  <si>
    <t xml:space="preserve">#SouthAfrica approves #Pfizer #Covid_19 vaccine for emergency use https://t.co/ht27CD6Ecy #health  </t>
  </si>
  <si>
    <t>#covid-19 #pfizer</t>
  </si>
  <si>
    <t>Wed Mar 17 06:19:08 +0000 2021</t>
  </si>
  <si>
    <t>['SouthAfrica', 'Pfizer', 'Covid_19', 'health']</t>
  </si>
  <si>
    <t xml:space="preserve">ðŸ’‰ Vaccine tracker Covid-19: Share of Injection by region and Moderna in Italy ðŸ‡®ðŸ‡¹, up-to-date #vaccini #Modernaâ€¦ https://t.co/w7f50L8HXK  </t>
  </si>
  <si>
    <t>Sat Mar 13 18:56:21 +0000 2021</t>
  </si>
  <si>
    <t>Datavuz</t>
  </si>
  <si>
    <t>Antonio Iodice</t>
  </si>
  <si>
    <t>Data visualization Covid-19 and vaccine. Update 09:10, 19:35 GMT+1</t>
  </si>
  <si>
    <t>['vaccini', 'Moderna']</t>
  </si>
  <si>
    <t xml:space="preserve">In what kind of world would it be acceptable to inject a 6 month old baby with an experimental #vaccine for a diseaâ€¦ https://t.co/tJ6WtDvXIl  </t>
  </si>
  <si>
    <t>#coronavirus #moderna</t>
  </si>
  <si>
    <t>Tue Mar 16 19:09:50 +0000 2021</t>
  </si>
  <si>
    <t>bear44willis</t>
  </si>
  <si>
    <t>andrew willis</t>
  </si>
  <si>
    <t>Proud Englishman, believer in an independent UK, Sports Blogger, Rugby and Cricket nut. 6th Dan Wado-Ryu Karate, Labrador lover @bearwillis on #parler</t>
  </si>
  <si>
    <t>['vaccine']</t>
  </si>
  <si>
    <t xml:space="preserve">Multiple nations pause #AstraZenecavaccine. Watch this report (@Milan_reports ) #ITVideo https://t.co/3yjDQXorKZ  </t>
  </si>
  <si>
    <t>Wed Mar 17 07:50:52 +0000 2021</t>
  </si>
  <si>
    <t>['AstraZenecavaccine', 'ITVideo']</t>
  </si>
  <si>
    <t xml:space="preserve">Pleased for @Vaughangethin that he has had his vaccine. However, given that Ireland is the latest country to suspenâ€¦ https://t.co/bs5yyljWp6  </t>
  </si>
  <si>
    <t>Sun Mar 14 16:30:53 +0000 2021</t>
  </si>
  <si>
    <t>kevonhissoapbox</t>
  </si>
  <si>
    <t>Kevin McGrath ðŸ’™</t>
  </si>
  <si>
    <t>Contributor to Wales Arts Review, New Sound Wales, PopMatters &amp; Buzz magazine. Juror for the Welsh Music Prize. Author of Pop Hack. https://t.co/t9gXtt7wwv</t>
  </si>
  <si>
    <t xml:space="preserve">Another EU turn - how embarrassing and at a time when France has highest cases since Nov in New 3rd wave.â€¦ https://t.co/Z8rJluWT5U  </t>
  </si>
  <si>
    <t>Wed Mar 17 06:21:02 +0000 2021</t>
  </si>
  <si>
    <t>Gary4W</t>
  </si>
  <si>
    <t>Gary</t>
  </si>
  <si>
    <t>Not Born To Run, but do anyway !</t>
  </si>
  <si>
    <t xml:space="preserve">AstraZeneca COVID vaccine - European nations are suspending To use or not use?!   https://t.co/sXpmmfkUEJ  #AstraZeneca #COVID19  </t>
  </si>
  <si>
    <t>Tue Mar 16 23:45:18 +0000 2021</t>
  </si>
  <si>
    <t>MrsMimiMoons</t>
  </si>
  <si>
    <t>MrsMimi</t>
  </si>
  <si>
    <t>Enjoying one day at a time with my husband, kids, and family...one day at a time dear GOD!</t>
  </si>
  <si>
    <t>['AstraZeneca', 'COVID19']</t>
  </si>
  <si>
    <t xml:space="preserve">#COVAX doses just arrived in Tunisia, which means we've passed the 50 countries mark in just 3 weeks! Fantastic achâ€¦ https://t.co/8CfKLt3bTi  </t>
  </si>
  <si>
    <t>Wed Mar 17 16:30:23 +0000 2021</t>
  </si>
  <si>
    <t>GaviSeth</t>
  </si>
  <si>
    <t>Seth Berkley</t>
  </si>
  <si>
    <t>CEO of @Gavi, the Vaccine Alliance. Medical doctor specializing in infectious disease epidemiology and global health.</t>
  </si>
  <si>
    <t xml:space="preserve">Then authorities announced that the #Covax vaccines would come to ðŸ‡§ðŸ‡¦ by the end of January, calling for the citizenâ€¦ https://t.co/94PnC378vy  </t>
  </si>
  <si>
    <t>Wed Mar 17 15:09:49 +0000 2021</t>
  </si>
  <si>
    <t>adicerimagic</t>
  </si>
  <si>
    <t>Adi Ä†erimagiÄ‡</t>
  </si>
  <si>
    <t>Senior Analyst @ESI_eu. Western Balkans, EU, human rights, democracy &amp; rule of law. EU accession process &amp; bridging the WB-EU gap.</t>
  </si>
  <si>
    <t>['Covax']</t>
  </si>
  <si>
    <t xml:space="preserve">received my first #CovidVaccine today, and i'd like to send a special thank u to all the health care workers, doctoâ€¦ https://t.co/TujgJ3S8Iy  </t>
  </si>
  <si>
    <t>Wed Mar 17 23:22:18 +0000 2021</t>
  </si>
  <si>
    <t>FreeSpiritJared</t>
  </si>
  <si>
    <t>jared ðŸ’™ðŸ¦‹ðŸ’™</t>
  </si>
  <si>
    <t>â™¡ this is a daily reminder to treat people w compassion, kindness n respect â€¢ bipolar disorder â€¢ anxiety â€¢ he/him. life is simply a road to something bigger âœž</t>
  </si>
  <si>
    <t xml:space="preserve">ONCE: â€˜Can we just do it properly, onceâ€™ - Professor Johnathan Van-Tam says as questions arise about liftingâ€¦ https://t.co/1yzmLJN5S1  </t>
  </si>
  <si>
    <t>#oxfordvaccine</t>
  </si>
  <si>
    <t>Wed Mar 17 18:27:55 +0000 2021</t>
  </si>
  <si>
    <t>theherdwicknews</t>
  </si>
  <si>
    <t>The Herdwick</t>
  </si>
  <si>
    <t>A new online publication filled with news, features, politics, music, theatre, arts &amp; culture, food &amp;drink and sports - all in one place - info@theherdwick.com</t>
  </si>
  <si>
    <t xml:space="preserve">Another leader dies of Covid after denying the virus. John Magufuli, #Tanzania leader played down #Covid risk &amp;amp; heâ€¦ https://t.co/gKaB3z0guJ  </t>
  </si>
  <si>
    <t>FYI</t>
  </si>
  <si>
    <t>Thu Mar 18 03:54:40 +0000 2021</t>
  </si>
  <si>
    <t>AnneDowdMoretti</t>
  </si>
  <si>
    <t>Anne Moretti</t>
  </si>
  <si>
    <t>interested in global economic news, neuroscience/spinal cord injury research, East Africa, refugee &amp; humanitarian affairs, emerging technology &amp; women's rights.</t>
  </si>
  <si>
    <t>['Tanzania', 'Covid']</t>
  </si>
  <si>
    <t xml:space="preserve">@MarkoSilberhand @StephenKing There are also #COVIDIOTS occupying several of Texasâ€™ highest GOP elected officialsâ€™â€¦ https://t.co/1W4uEI5YnQ  </t>
  </si>
  <si>
    <t>#covidiots</t>
  </si>
  <si>
    <t>Sun Mar 14 16:40:17 +0000 2021</t>
  </si>
  <si>
    <t>MarkoSilberhand</t>
  </si>
  <si>
    <t>Bananadogs3</t>
  </si>
  <si>
    <t>EllenFromTexasâœ¡ï¸</t>
  </si>
  <si>
    <t>Come Senators Congressmen please heed the call Donâ€™t stand in the doorway donâ€™t block up the hall ... for the Times They Are A-Changing ðŸŽ¶ðŸŽµ</t>
  </si>
  <si>
    <t>['COVIDIOTS']</t>
  </si>
  <si>
    <t xml:space="preserve">Vaccine shot #1 (Pfizer) complete. #2 in 21 days. #GetVaccinated  </t>
  </si>
  <si>
    <t>#getvaccinated</t>
  </si>
  <si>
    <t>Tue Mar 16 23:44:49 +0000 2021</t>
  </si>
  <si>
    <t>xnavyct</t>
  </si>
  <si>
    <t>Todd - Still Working from Home</t>
  </si>
  <si>
    <t>#GenX InfoSec guy, CISSP. Former @USNavy Cryptologic Technician. Indiana Wesleyan alum, IU Dad. Left-handed golfer and fan of black coffee â˜•ï¸ #GetVaccinated</t>
  </si>
  <si>
    <t>['GetVaccinated']</t>
  </si>
  <si>
    <t xml:space="preserve">Proud to be part of the solution.  #TeachersOfTwitter #GetVaccinated #StopTheSpread #EndThePandemic https://t.co/liHpimsE4z  </t>
  </si>
  <si>
    <t>Tue Mar 16 20:32:49 +0000 2021</t>
  </si>
  <si>
    <t>Karch_Writes</t>
  </si>
  <si>
    <t>Katherine Karch</t>
  </si>
  <si>
    <t>Science teacher. Writer. BS, MFA. Mother. Spouse. Kind of a nerd. Codexian. Definitely ENTP-T. (no preferred pronouns) ðŸ³ï¸â€ðŸŒˆ</t>
  </si>
  <si>
    <t>['TeachersOfTwitter', 'GetVaccinated', 'StopTheSpread', 'EndThePandemic']</t>
  </si>
  <si>
    <t xml:space="preserve">A new variant with a 64% higher mortality rate is about to become dominant in US. Please #WearAMask andâ€¦ https://t.co/y7kYSpjsh0  </t>
  </si>
  <si>
    <t>Tue Mar 16 19:03:04 +0000 2021</t>
  </si>
  <si>
    <t>NurseTeriA</t>
  </si>
  <si>
    <t>Teri Mills MS, RN, CNE</t>
  </si>
  <si>
    <t>Nurse educator. Identical twin. President National Nursing Network Organization. 2019 Oregon Nurse of the Year. Follows @aNationalNurse</t>
  </si>
  <si>
    <t>['WearAMask']</t>
  </si>
  <si>
    <t xml:space="preserve">@vonderleyen @COP26 Baa... Striiicter lockdooowns aaare obviously requiiired to cut CO2 emiiissions aaabove 8%. Covâ€¦ https://t.co/9dTqnLO8Xv  </t>
  </si>
  <si>
    <t>#greatreset</t>
  </si>
  <si>
    <t>Tue Mar 16 16:49:25 +0000 2021</t>
  </si>
  <si>
    <t>vonderleyen</t>
  </si>
  <si>
    <t>Baa91500655</t>
  </si>
  <si>
    <t>Baa</t>
  </si>
  <si>
    <t>Baa... Baa... #sheeptogether #sheepunited #UnitedNationsOfSheep #ovejasjuntas #moutonsensemble #schÃ¤fchenzusammen #pecoreinsieme</t>
  </si>
  <si>
    <t xml:space="preserve">Yes, Fauci and Gates Do Have Ties to COVID-19 Vaccine Maker https://t.co/3kjAPhEExD  </t>
  </si>
  <si>
    <t>covid_19 moderna</t>
  </si>
  <si>
    <t>Thu Mar 18 13:54:38 +0000 2021</t>
  </si>
  <si>
    <t>topproducer59</t>
  </si>
  <si>
    <t>Wendy Hazen</t>
  </si>
  <si>
    <t>Tired of liberal dictatorship and corruption  past 4 years. They are the destruction of Canadian values ! TRUDEAU IS A TRAITOR TO CANADA. JAIL HIM ! .</t>
  </si>
  <si>
    <t xml:space="preserve">Fauci and Walensky have repeatedly warned that variants may present challenges for currently available vaccines. Moâ€¦ https://t.co/5CF7PDdseO  </t>
  </si>
  <si>
    <t>fact check</t>
  </si>
  <si>
    <t>coronavirus moderna</t>
  </si>
  <si>
    <t>Thu Mar 18 15:13:29 +0000 2021</t>
  </si>
  <si>
    <t>ChelseaCirruzzo</t>
  </si>
  <si>
    <t>Chelsea Cirruzzo âœ¨</t>
  </si>
  <si>
    <t>âœï¸ public health reporter @usnews â€¢ waterbender â€¢ words in @dcist, @wcp, @washingtonpost, @thelilynews, @vice, @wired etc â€¢ she/her</t>
  </si>
  <si>
    <t xml:space="preserve">VERIFY: Should you get the COVID-19 vaccine if you are pregnant? https://t.co/EQQGux1uZk  </t>
  </si>
  <si>
    <t>Wed Mar 17 21:35:09 +0000 2021</t>
  </si>
  <si>
    <t>wusa9</t>
  </si>
  <si>
    <t>WUSA9</t>
  </si>
  <si>
    <t>Your stop for breaking news, weather &amp; traffic in DC, Maryland &amp; Virginia. Story ideas? Email newstips@wusa9.com. (@CBS, @TEGNA)</t>
  </si>
  <si>
    <t xml:space="preserve">For some details on the complex supply chains for the mRNA Covid-19 vaccines, see this: BioNTech warned Merkel thatâ€¦ https://t.co/wDKKHio5rc  </t>
  </si>
  <si>
    <t>covid biontech</t>
  </si>
  <si>
    <t>Thu Mar 18 10:15:49 +0000 2021</t>
  </si>
  <si>
    <t>bopanc</t>
  </si>
  <si>
    <t>Bojan Pancevski</t>
  </si>
  <si>
    <t>Journalist, Author, Germany Correspondent for the @WSJ. Private acc. Tweeting from &amp; about Europe. Get in touch: bojanDOTpancevskiATwsjDOTcom Open DM</t>
  </si>
  <si>
    <t xml:space="preserve">Received my first @pfizer @BioNTech_Group #covid19 vaccine at the @UnitedCenter today. Kudoâ€™s to @GovPritzkerâ€¦ https://t.co/mb3DvLof5T  </t>
  </si>
  <si>
    <t>covid19 biontech</t>
  </si>
  <si>
    <t>Wed Mar 17 01:47:41 +0000 2021</t>
  </si>
  <si>
    <t>CTRLALTFEAT</t>
  </si>
  <si>
    <t>DSA1115</t>
  </si>
  <si>
    <t>['covid19']</t>
  </si>
  <si>
    <t xml:space="preserve">Good that EMA has decided #astrazenecavaccine is safe.  Very bad that roll out was stopped in some countries and  dâ€¦ https://t.co/irltzcCPQW  </t>
  </si>
  <si>
    <t>Thu Mar 18 16:18:22 +0000 2021</t>
  </si>
  <si>
    <t>TrentBridge1</t>
  </si>
  <si>
    <t>Grenville Williams</t>
  </si>
  <si>
    <t>Middle aged. Forest fan,eternally grateful to Brian Clough,left wing politics since 70s  Cricket lover, real ale enjoyer.Parent of two grown ups.</t>
  </si>
  <si>
    <t>['astrazenecavaccine']</t>
  </si>
  <si>
    <t xml:space="preserve">It seems my brother had his #astrazenecavaccine last month and all he had was hearing up overnight in bed.   Heâ€™s aâ€¦ https://t.co/kVgCHaGGwf  </t>
  </si>
  <si>
    <t>Thu Mar 18 07:27:37 +0000 2021</t>
  </si>
  <si>
    <t>mariepercival</t>
  </si>
  <si>
    <t>Marie #FBLC</t>
  </si>
  <si>
    <t>Chatterbox. Northern lass. Chartered Surveyor. Used to do lots walking, running &amp; canicross. Photos of landscape, garden &amp; 4 fluffy dogs. #limbotime #longcovid</t>
  </si>
  <si>
    <t xml:space="preserve">A review by the EU's medicines regulator has concluded the Oxford-AstraZeneca Covid-19 vaccine is "safe and effectiâ€¦ https://t.co/E2mow2Iysi  </t>
  </si>
  <si>
    <t>covid astrazeneca</t>
  </si>
  <si>
    <t>Thu Mar 18 16:55:32 +0000 2021</t>
  </si>
  <si>
    <t>vijaythehindu</t>
  </si>
  <si>
    <t>Vijay Kumar S</t>
  </si>
  <si>
    <t>Journalist @the_hindu Winner Ramnath Goenka Award Investigative Reporting 2017 RedInk Award 2018 SM Laadli National Award 2013 #Ilayaraja fan Rt no endorsement</t>
  </si>
  <si>
    <t xml:space="preserve">@redundantuk @wanda35945439 @DanStevens1103 @kmacbean123 this just in from Norway  https://t.co/xduUdxw4S0  </t>
  </si>
  <si>
    <t>covid19 astrazeneca</t>
  </si>
  <si>
    <t>Thu Mar 18 14:25:52 +0000 2021</t>
  </si>
  <si>
    <t>redundantuk</t>
  </si>
  <si>
    <t>sar247365</t>
  </si>
  <si>
    <t>SAR</t>
  </si>
  <si>
    <t>A man for alt seasons</t>
  </si>
  <si>
    <t xml:space="preserve">InnovationRx: The Stimulus Plan And AstraZeneca Covid-19 Vaccine Suspension Fallout https://t.co/h0Z7fsHG3m  </t>
  </si>
  <si>
    <t>covid_19 astrazeneca</t>
  </si>
  <si>
    <t>Thu Mar 18 08:00:31 +0000 2021</t>
  </si>
  <si>
    <t>EINBiofuelNews</t>
  </si>
  <si>
    <t>EIN Presswire: Biofuel Newswire</t>
  </si>
  <si>
    <t>EIN Presswire is Everyone's Internet News Presswireâ„¢. We make issuing and distributing press releases easy and affordable.</t>
  </si>
  <si>
    <t xml:space="preserve">Alister Jack to hail UK vaccine rollout as â€˜envy of the worldâ€™ amid concerns over AstraZeneca jabâ€¦ https://t.co/DzJMZ9Iy2Y  </t>
  </si>
  <si>
    <t>corona astrazeneca</t>
  </si>
  <si>
    <t>Sun Mar 14 18:29:33 +0000 2021</t>
  </si>
  <si>
    <t>corona_scotnews</t>
  </si>
  <si>
    <t>Coronavirus_Scotland</t>
  </si>
  <si>
    <t>The latest #coronavirus #COVID19 news from @dct_media news titles</t>
  </si>
  <si>
    <t xml:space="preserve">.."the vaccination (of course, the presumption of innocence is applied)." On inquiry with https://t.co/dJNzsfE8Xl [â€¦ https://t.co/I2TRcv2Lh0  </t>
  </si>
  <si>
    <t>Thu Mar 11 12:44:17 +0000 2021</t>
  </si>
  <si>
    <t>AlisonBlunt</t>
  </si>
  <si>
    <t>Alison Blunt</t>
  </si>
  <si>
    <t>Bio: Born in Mombasa, grew up in Nairobi &amp; Cumbria. Improviser, composer, performer, workshop leader, adventurer. Tweets about things that interest &amp; concern.</t>
  </si>
  <si>
    <t xml:space="preserve">Vaccine shortage show absolute folly of Health Dept/Treasury neglecting vaccine production capacity over the years https://t.co/5kcvp42BCS  </t>
  </si>
  <si>
    <t>covid-19 pfizer</t>
  </si>
  <si>
    <t>Thu Mar 18 07:29:04 +0000 2021</t>
  </si>
  <si>
    <t>spellar</t>
  </si>
  <si>
    <t>John Spellar</t>
  </si>
  <si>
    <t>Labour MP for Warley in the Black Country.</t>
  </si>
  <si>
    <t xml:space="preserve">#Tunisia receives first batch of #COVID19 #vaccines through #COVAX Facility - #africa #coronavirus #health https://t.co/2UUgEAdRyL  </t>
  </si>
  <si>
    <t>covax</t>
  </si>
  <si>
    <t>Thu Mar 18 09:30:25 +0000 2021</t>
  </si>
  <si>
    <t>mannyenyirenda</t>
  </si>
  <si>
    <t>Emmanuel</t>
  </si>
  <si>
    <t>ðŸ‡¿ðŸ‡¼ðŸ‡²ðŸ‡¼ðŸ‡¬ðŸ‡§ Analyst   Contributor @furtherafrica</t>
  </si>
  <si>
    <t>['Tunisia', 'COVID19', 'vaccines', 'COVAX', 'africa', 'coronavirus', 'health']</t>
  </si>
  <si>
    <t xml:space="preserve">Chaired the #COVAX AMC Engagement Group with my colleagues Minister @karinagould and Minister @lia_tadese (17/03)â€¦ https://t.co/NLUqBJ7GJ6  </t>
  </si>
  <si>
    <t>Thu Mar 18 08:01:15 +0000 2021</t>
  </si>
  <si>
    <t>Menlu_RI</t>
  </si>
  <si>
    <t>Menteri Luar Negeri Republik Indonesia</t>
  </si>
  <si>
    <t>Retno Marsudi, Foreign Minister of Indonesia. All tweets signed -Ret are from Minister herself.</t>
  </si>
  <si>
    <t xml:space="preserve">Take care #Maharashtra #Mumbai #Pune #nagpur #Nashik #Aurangabad #COVID19 #CovidVaccine #SnyderCut #ì—ì´í‹°ì¦ˆ #StrayKidsâ€¦ https://t.co/2E1CGnXcPA  </t>
  </si>
  <si>
    <t>covidvaccine</t>
  </si>
  <si>
    <t>Thu Mar 18 15:19:43 +0000 2021</t>
  </si>
  <si>
    <t>IND1951</t>
  </si>
  <si>
    <t>Solidarity ðŸ‡®ðŸ‡³</t>
  </si>
  <si>
    <t>India</t>
  </si>
  <si>
    <t>['Maharashtra', 'Mumbai', 'Pune', 'nagpur', 'Nashik', 'Aurangabad', 'COVID19', 'CovidVaccine', 'SnyderCut', 'ì—ì´í‹°ì¦ˆ', 'StrayKids']</t>
  </si>
  <si>
    <t xml:space="preserve">J&amp;amp;J can't even make safe baby products but y'all are rushing to get their vaccine... #okay #CovidVaccine  </t>
  </si>
  <si>
    <t>Thu Mar 18 13:21:07 +0000 2021</t>
  </si>
  <si>
    <t>PurplePianoist8</t>
  </si>
  <si>
    <t>Heather</t>
  </si>
  <si>
    <t>I run on baby giggles and naps on the floor.</t>
  </si>
  <si>
    <t>['okay', 'CovidVaccine']</t>
  </si>
  <si>
    <t xml:space="preserve">So pleased to have our first #CovidVaccine surprisingly emotional and feels like a beginning to an end. Many thanksâ€¦ https://t.co/69uISN4C8g  </t>
  </si>
  <si>
    <t>Thu Mar 18 13:12:38 +0000 2021</t>
  </si>
  <si>
    <t>Maeve129</t>
  </si>
  <si>
    <t>Maeve Devenney</t>
  </si>
  <si>
    <t>My life is more or less, husband, work, family, friends, dogs, tennis, house.. in a constantly changing order of priority.</t>
  </si>
  <si>
    <t xml:space="preserve">@MarxistMilly @BeowulfDay I don't like debating semantics tbh  </t>
  </si>
  <si>
    <t>gavi</t>
  </si>
  <si>
    <t>Thu Mar 18 14:58:59 +0000 2021</t>
  </si>
  <si>
    <t>MarxistMilly</t>
  </si>
  <si>
    <t>3_gavi</t>
  </si>
  <si>
    <t>Illegal Towel</t>
  </si>
  <si>
    <t>Mutual aid,Agorist, (They,she,he) age 19 Do what you want cause a pirate is free, you are a pirate!</t>
  </si>
  <si>
    <t xml:space="preserve">You have to applaud Mexico for this action and wish that other governments would show the same concern if the needâ€¦ https://t.co/hNkzsIcleR  </t>
  </si>
  <si>
    <t>glyphosate</t>
  </si>
  <si>
    <t>Tue Mar 16 17:02:18 +0000 2021</t>
  </si>
  <si>
    <t>TruthAboutMOD</t>
  </si>
  <si>
    <t>Chris Parkes</t>
  </si>
  <si>
    <t xml:space="preserve">DNA and mRNA vaccines offer huge advantages over traditional vaccine types because they are gene-based. Deborah Fulâ€¦ https://t.co/so2or4CxYm  </t>
  </si>
  <si>
    <t>mrna</t>
  </si>
  <si>
    <t>Thu Mar 18 15:10:10 +0000 2021</t>
  </si>
  <si>
    <t>uwnews</t>
  </si>
  <si>
    <t>UW News</t>
  </si>
  <si>
    <t>Research and administration news from the University of Washington. Tweets by UW News office staff. See also: @UW @UWAthletics @UWMedicine</t>
  </si>
  <si>
    <t xml:space="preserve">@SpaceWalkerReal @Trexicon8 Some people think mRNA vaccines are not vaccines, but they're incorrect. The mRNA vacciâ€¦ https://t.co/Lsntljl4lV  </t>
  </si>
  <si>
    <t>Thu Mar 18 14:30:20 +0000 2021</t>
  </si>
  <si>
    <t>SpaceWalkerReal</t>
  </si>
  <si>
    <t>JayKrabst</t>
  </si>
  <si>
    <t>Jay Krabst</t>
  </si>
  <si>
    <t>He/Him, cis-Neptunian dwarf object but questioning</t>
  </si>
  <si>
    <t xml:space="preserve">assuming they  are benign and merely inconvenient.  But it DOES make me question Modernas ( future ) mRNA tech usesâ€¦ https://t.co/1qHBtzYfUt  </t>
  </si>
  <si>
    <t>Thu Mar 18 10:10:21 +0000 2021</t>
  </si>
  <si>
    <t>adamrocketblack</t>
  </si>
  <si>
    <t>âž•AdamBlackðŸ³ï¸â€ðŸŒˆ â€¢ Gâž• Refugee, Punk Rock Fury!</t>
  </si>
  <si>
    <t>Kick @ the Darkness--Till it Bleeds Daylight! Mix:1Parts: Sincerity,Sarcasm&amp; ScienceFuturism;  FuckðŸ¥› Nazi Scum  Geek,Subversive, MalcontenðŸ¥„, Friend  ðŸ©¸#Warren</t>
  </si>
  <si>
    <t xml:space="preserve">Immunogenicity of a Single Dose of SARS-CoV-2 mRNA Vaccine in Solid Organ Transplant Recipientsâ€¦ https://t.co/HzvlbgvCHI  </t>
  </si>
  <si>
    <t>Thu Mar 18 09:51:32 +0000 2021</t>
  </si>
  <si>
    <t>_ArtemMonakhov</t>
  </si>
  <si>
    <t>Artem Monakhov</t>
  </si>
  <si>
    <t>Liver transplant surgeon</t>
  </si>
  <si>
    <t xml:space="preserve">@Swamy39 Almost 12 plus countries halted #OxfordVaccine still in india no action  </t>
  </si>
  <si>
    <t>Thu Mar 18 07:15:07 +0000 2021</t>
  </si>
  <si>
    <t>Swamy39</t>
  </si>
  <si>
    <t>satchitanand21</t>
  </si>
  <si>
    <t>à¤¸à¤šà¥à¤šà¤¿à¤¦à¤¾à¤¨à¤‚à¤¦</t>
  </si>
  <si>
    <t>Well being and yoga science enthusiasts. Researching on holistic healing of eastern system.</t>
  </si>
  <si>
    <t>['OxfordVaccine']</t>
  </si>
  <si>
    <t xml:space="preserve">@billoj @MSNBC the whole thing is just a psyop to get you to accept the vaccine passport and of course gene therapyâ€¦ https://t.co/iTmJTO4hTZ  </t>
  </si>
  <si>
    <t>rna</t>
  </si>
  <si>
    <t>Wed Mar 17 21:13:37 +0000 2021</t>
  </si>
  <si>
    <t>billoj</t>
  </si>
  <si>
    <t>Norms03401061</t>
  </si>
  <si>
    <t>Norms</t>
  </si>
  <si>
    <t>My personal opinions may hurt your feelings and collide with your "beliefs " about the left-right paradigm, you lovingly refer to as a "democracy".</t>
  </si>
  <si>
    <t xml:space="preserve">@KiafromAB Is this actual vaccine or is it the RNA programing that's on market right now.  </t>
  </si>
  <si>
    <t>Wed Mar 17 17:20:13 +0000 2021</t>
  </si>
  <si>
    <t>KiafromAB</t>
  </si>
  <si>
    <t>AbBillG</t>
  </si>
  <si>
    <t>Bill Groves</t>
  </si>
  <si>
    <t>Libertarian , #pro_oil&amp;gas, #progun   #volunteerfirefighter #metis Born and raised in AB.</t>
  </si>
  <si>
    <t xml:space="preserve">It serves to divorce the claims of pseudoscientists from facts they've missed about RNA-mediated biophysically consâ€¦ https://t.co/0juo3PnTA3  </t>
  </si>
  <si>
    <t>Wed Mar 17 15:16:22 +0000 2021</t>
  </si>
  <si>
    <t>microRNApro</t>
  </si>
  <si>
    <t>James V.  Kohl</t>
  </si>
  <si>
    <t>https://t.co/YQaxFxLOkZ, https://t.co/CBBDUzmeYj &amp; https://t.co/c81fQ8Vvx9 link subatomic particles from pH-dependent peptide synthesis to sympatric speciation and healthy ecosystems.</t>
  </si>
  <si>
    <t xml:space="preserve">- that there are still many doctors/HCWs in the frontlines who are marginalized and/or not prioritized. They must bâ€¦ https://t.co/Uh1jZikiWv  </t>
  </si>
  <si>
    <t>Thu Mar 18 10:19:09 +0000 2021</t>
  </si>
  <si>
    <t>pinasmedisina</t>
  </si>
  <si>
    <t>Pinas Medisina</t>
  </si>
  <si>
    <t xml:space="preserve">mga estudyanteng doktor ng Pilipinas / a group of PH med students ðŸ‡µðŸ‡­   Forest: pinasmedisina   ðŸ“©: pinasmedstudents@gmail.com   IG: @pinasmedisina  </t>
  </si>
  <si>
    <t xml:space="preserve">@BritMartinez What exactly about a multi billion dollar corporation famous for crushing all competitors pushing vacâ€¦ https://t.co/GnZGaBu2z1  </t>
  </si>
  <si>
    <t>vaccine</t>
  </si>
  <si>
    <t>Thu Mar 18 19:14:09 +0000 2021</t>
  </si>
  <si>
    <t>BritMartinez</t>
  </si>
  <si>
    <t>Mitch_Blair_</t>
  </si>
  <si>
    <t>Mitch Blair</t>
  </si>
  <si>
    <t xml:space="preserve">The COVID vaccine lines are a gross inconvenience.  I hate needing to wait hours to just get my hep b shot  </t>
  </si>
  <si>
    <t>Thu Mar 18 19:10:52 +0000 2021</t>
  </si>
  <si>
    <t>Thejenrlstaff</t>
  </si>
  <si>
    <t>The General Staff</t>
  </si>
  <si>
    <t>Engineer by trade.  Unhealthy knowledge of History.  I like games and politics too.  On Locals with the at spelled right. ðŸ‡ºðŸ‡¸âœï¸</t>
  </si>
  <si>
    <t xml:space="preserve">Pfizer vaccination #1 in the arm now and #2 scheduled. What a deep sense of relief! Thank you @POTUS and to all who serve us!  </t>
  </si>
  <si>
    <t>vaccination</t>
  </si>
  <si>
    <t>Thu Mar 18 19:08:12 +0000 2021</t>
  </si>
  <si>
    <t>kurtcleveland</t>
  </si>
  <si>
    <t>KC {... 43, 44, *, 46}</t>
  </si>
  <si>
    <t>Respect, Consideration, Charity, Determination and Love... with a healthy sense of humor!</t>
  </si>
  <si>
    <t xml:space="preserve">If true, extremely helpful information supporting optimistic views of the eventual outcomes. It also a great guidanâ€¦ https://t.co/kOuv4xDHax  </t>
  </si>
  <si>
    <t>Thu Mar 18 19:06:53 +0000 2021</t>
  </si>
  <si>
    <t>gglinskii</t>
  </si>
  <si>
    <t>Dr. Gennadi Glinsky, MD, Ph.D.</t>
  </si>
  <si>
    <t>Professor,  Translational and Functional Genomics</t>
  </si>
  <si>
    <t xml:space="preserve">We are proud of our partners at @127Penn for the critical services they will be providing to the community throughâ€¦ https://t.co/5YSglMk54W  </t>
  </si>
  <si>
    <t>Thu Mar 18 19:04:58 +0000 2021</t>
  </si>
  <si>
    <t>nycpolicefdtn</t>
  </si>
  <si>
    <t>NYCPoliceFoundation</t>
  </si>
  <si>
    <t>The NYC Police Foundation is an independent, non-profit organization founded to promote excellence in the #NYPD and improve public safety in #NewYorkCity</t>
  </si>
  <si>
    <t xml:space="preserve">Nigerian Government Needs COVID-19 Detailed Plan To Vaccinate Citizens --- Yiaga Africa  https://t.co/DeDhmuDHQf  </t>
  </si>
  <si>
    <t>vaccinate</t>
  </si>
  <si>
    <t>Thu Mar 18 18:06:13 +0000 2021</t>
  </si>
  <si>
    <t>YIAGA</t>
  </si>
  <si>
    <t>#NotTooYoungToRun</t>
  </si>
  <si>
    <t>The official twitter account of Yiaga Africa. Our goal is to build democratic societies anchored on the principles of inclusion, justice &amp; accountability.</t>
  </si>
  <si>
    <t xml:space="preserve">@WalkinRobinL @dilip_andrade @DFisman @fordnation We need Vaccine, we have vaccinated 3.4 million Canadians, 604k tâ€¦ https://t.co/c1ggxnRLYQ  </t>
  </si>
  <si>
    <t>Thu Mar 18 16:08:58 +0000 2021</t>
  </si>
  <si>
    <t>WalkinRobinL</t>
  </si>
  <si>
    <t>gwcdunk</t>
  </si>
  <si>
    <t>Greg</t>
  </si>
  <si>
    <t>Sports fanatic!</t>
  </si>
  <si>
    <t xml:space="preserve">Pfizer/BioNTech first dose 85% effective after 2-4 weeks: study  https://t.co/Kw8lPXvIPQ  </t>
  </si>
  <si>
    <t>pfizerbiontech</t>
  </si>
  <si>
    <t>Thu Mar 11 09:48:08 +0000 2021</t>
  </si>
  <si>
    <t>wetheworldmagz</t>
  </si>
  <si>
    <t>We The World Magazine</t>
  </si>
  <si>
    <t>Razor sharp focus on Global affairs, World Politics, Breaking News, Environment, Lifestyle, Health and more. Read the Difference.</t>
  </si>
  <si>
    <t xml:space="preserve">@fact_covid @pfizer @BorisJohnson What Friends ?The Corrupt EU despise us for having the temerity to leave, and havâ€¦ https://t.co/8A8w8P5Qx1  </t>
  </si>
  <si>
    <t>covid pfizer</t>
  </si>
  <si>
    <t>Thu Mar 18 17:18:58 +0000 2021</t>
  </si>
  <si>
    <t>fact_covid</t>
  </si>
  <si>
    <t>saintjeff52</t>
  </si>
  <si>
    <t>Saintjeff "DO THE DEAL FROSTY"</t>
  </si>
  <si>
    <t>Raised in Millbrook Nipper. First Saints game1960 promotion from Div3. Greatest memory May 1st 1976. 3rd Div to Prem, back to 3rd, back to Prem in 52 years !</t>
  </si>
  <si>
    <t xml:space="preserve">Annual Booster Shot? Crazy stupid idea. Pharma is turning  #COVID19  into a business opportunity and a money mintinâ€¦ https://t.co/JRdEkQMW2Y  </t>
  </si>
  <si>
    <t>covid19 pfizer</t>
  </si>
  <si>
    <t>Thu Mar 18 00:46:17 +0000 2021</t>
  </si>
  <si>
    <t>rajneeshk</t>
  </si>
  <si>
    <t>Raj</t>
  </si>
  <si>
    <t>Engineer...  Opinions own &amp; not employer's (past/present/future). Retweets are not endorsements.</t>
  </si>
  <si>
    <t>['COVID19']</t>
  </si>
  <si>
    <t xml:space="preserve">534 vaccine deaths: " 237 UK reports of suspected ADRs to the Pfizer/BioNTech vaccine in which the patient died shoâ€¦ https://t.co/N6agpDUrJd  </t>
  </si>
  <si>
    <t>Thu Mar 18 21:28:46 +0000 2021</t>
  </si>
  <si>
    <t>DamienMearns</t>
  </si>
  <si>
    <t>Damien at GoodBack.co.uk Scoliosis #Scoliosis</t>
  </si>
  <si>
    <t>Non-Surgical Scoliosis Curve Reduction with the ASMI: https://t.co/vm5P2RgJok  #scoliosis  FB Group Scoliosis Cures and Pain Relief: https://t.co/Hw0GozT7XLâ€¦</t>
  </si>
  <si>
    <t xml:space="preserve">Pfizer and AstraZeneca deny COVID-19 vaccine shortage https://t.co/Hr31QHP1LK  </t>
  </si>
  <si>
    <t>Thu Mar 18 06:10:16 +0000 2021</t>
  </si>
  <si>
    <t>msnuk</t>
  </si>
  <si>
    <t>MSN UK</t>
  </si>
  <si>
    <t>All the best content from MSN. Like us on Facebook https://t.co/glprzI7OA9 and follow our friends @msnents, @msnuklifestyle and @msnsport.</t>
  </si>
  <si>
    <t xml:space="preserve">@RepAOC Congress should be asking Pfizer why they would call COVID-19 An opportunity for endemic profits. Did Pfizeâ€¦ https://t.co/zfs32yx2nr  </t>
  </si>
  <si>
    <t>Wed Mar 17 12:15:41 +0000 2021</t>
  </si>
  <si>
    <t>RepAOC</t>
  </si>
  <si>
    <t>charles2778</t>
  </si>
  <si>
    <t>Charles Gerard</t>
  </si>
  <si>
    <t xml:space="preserve">Who would take an untested and potentially harmful injection?  People taking Pfizer vaccine report blood clots moreâ€¦ https://t.co/gBfeDubl6W  </t>
  </si>
  <si>
    <t>coronavirus pfizer</t>
  </si>
  <si>
    <t>Tue Mar 16 13:51:30 +0000 2021</t>
  </si>
  <si>
    <t>MatthewJshow</t>
  </si>
  <si>
    <t>Widener University Alumnus Extraordinaire  Stand strong for the Republic.  Check out the MatthewJshow on https://t.co/N76zO7H6zn</t>
  </si>
  <si>
    <t xml:space="preserve">My 2nd #modernavaccine is scheduled for my birthday, April 15, and my parents are trying to pawn it off as a bdayâ€¦ https://t.co/Cp5mHSWYjz  </t>
  </si>
  <si>
    <t>#modernavaccine</t>
  </si>
  <si>
    <t>Thu Mar 18 02:54:28 +0000 2021</t>
  </si>
  <si>
    <t>bawi0801</t>
  </si>
  <si>
    <t>Bilboâœˆï¸</t>
  </si>
  <si>
    <t>SCSU class of 2016. Minneapolis born and raised. Catch me nowhere because I donâ€™t go out â˜®ï¸ I have a rare degenerative brain disease â™¿ï¸ #ataxia #njb #vegetarian</t>
  </si>
  <si>
    <t>['modernavaccine']</t>
  </si>
  <si>
    <t xml:space="preserve">WHY??  This is completely evil!  Kids are virtually immune to this virus!  https://t.co/IB0Qs1LCcj #coronavirus #covid19 #CovidVaccine  </t>
  </si>
  <si>
    <t>covid19 moderna</t>
  </si>
  <si>
    <t>Tue Mar 16 20:44:03 +0000 2021</t>
  </si>
  <si>
    <t>free_ohio</t>
  </si>
  <si>
    <t>Ohio Freedom</t>
  </si>
  <si>
    <t>#Christian #America #freedom #Ohio  Wake up my friends, my fellow citizens!  IFB all #Patriots. TRUMP is my President!  Proud Neanderthal :)</t>
  </si>
  <si>
    <t>['coronavirus', 'covid19', 'CovidVaccine']</t>
  </si>
  <si>
    <t xml:space="preserve">kids under the age of 12 are NOT affected by covid19!  they have an adaptable immune system&amp;amp; a strong one, WHY areâ€¦ https://t.co/dPeyzkSHUr  </t>
  </si>
  <si>
    <t>Tue Mar 16 13:08:18 +0000 2021</t>
  </si>
  <si>
    <t>SimpleGroup_Inc</t>
  </si>
  <si>
    <t>ðŸ‡¨ðŸ‡¦ BayStreetWizard ðŸ‡ºðŸ‡²</t>
  </si>
  <si>
    <t>~#Entrepreneur~#Trader~#Mentor~Anything I say is not to be construed as investment advice   Trade Smart. Build Wealth. Live Life on Your Terms!</t>
  </si>
  <si>
    <t xml:space="preserve">Moderna's "Next-gen" #COVID19 vaccine -- which would be refrigerator-stable for easier administration and distributâ€¦ https://t.co/82VREOTZw2  </t>
  </si>
  <si>
    <t>Mon Mar 15 13:40:24 +0000 2021</t>
  </si>
  <si>
    <t>CJPaschallTV</t>
  </si>
  <si>
    <t>CJ Paschall</t>
  </si>
  <si>
    <t>NBC29 Reporter/Anchor, VCU Grad, D.C. Sports Fan, World Traveler</t>
  </si>
  <si>
    <t xml:space="preserve">Across the United States, #COVID19 vaccinations are changing seniors' daily lives. Older Americans are visitingâ€¦ https://t.co/ssr936euWX  </t>
  </si>
  <si>
    <t>Fri Mar 12 20:02:04 +0000 2021</t>
  </si>
  <si>
    <t>Global_Heroes_m</t>
  </si>
  <si>
    <t>Global Heroes Magazine</t>
  </si>
  <si>
    <t>Your #1 source for positive, solutions-based journalism ðŸ“°â˜€ï¸ Follow us for daily positive news stories! Allow us to introduce you to our heroes...</t>
  </si>
  <si>
    <t xml:space="preserve">Wonderful!  https://t.co/DnYCCCIwT8  </t>
  </si>
  <si>
    <t>Wed Mar 17 20:22:39 +0000 2021</t>
  </si>
  <si>
    <t>KRogersdotter</t>
  </si>
  <si>
    <t>Kristin Rogersdotter</t>
  </si>
  <si>
    <t>Miniaturist, Radiohead fanatic, &amp; devourer of BBC dramas. Putrid winch for the environment. she/her #thebloggessfam LGBTQ+ally         IG: @kristinrogersdotter</t>
  </si>
  <si>
    <t xml:space="preserve">Some thoughts after getting my first shot of Moderna. https://t.co/19BfjgNKzt  </t>
  </si>
  <si>
    <t>Wed Mar 17 16:41:52 +0000 2021</t>
  </si>
  <si>
    <t>communistbase</t>
  </si>
  <si>
    <t>baseandsuperstructure</t>
  </si>
  <si>
    <t>Blogging about leftist politics at https://t.co/5KxbMTSL39.   E-book on progressivism and the Warren campaign: https://t.co/8awwqyyV2D</t>
  </si>
  <si>
    <t xml:space="preserve">Moderna begins study of COVID-19 vaccine in kids https://t.co/tbV0J5F3f5  </t>
  </si>
  <si>
    <t>Tue Mar 16 13:56:22 +0000 2021</t>
  </si>
  <si>
    <t>CTVNews</t>
  </si>
  <si>
    <t>CTV News</t>
  </si>
  <si>
    <t>Tweeting breaking news from CTVNews.ca in the CTV National newsroom. RTs do not constitute endorsement of views.</t>
  </si>
  <si>
    <t xml:space="preserve">Moderna begins study of COVID-19 vaccine in kids https://t.co/CUdM2fMyET  </t>
  </si>
  <si>
    <t>Tue Mar 16 12:54:42 +0000 2021</t>
  </si>
  <si>
    <t>jjiandani</t>
  </si>
  <si>
    <t>Jagdeep Jiandani</t>
  </si>
  <si>
    <t>https://t.co/SVCYMs2Pyh</t>
  </si>
  <si>
    <t xml:space="preserve">Moderna begins testing next-generation coronavirus vaccine https://t.co/h13B9EF8vZ via @Yahoo  </t>
  </si>
  <si>
    <t>Mon Mar 15 23:57:05 +0000 2021</t>
  </si>
  <si>
    <t>DE3x2ydy_dx</t>
  </si>
  <si>
    <t>Kevin Paul Oge</t>
  </si>
  <si>
    <t xml:space="preserve">@DrNeilStone Now Doctor that's not a good bedside manner, surely? Are you suggesting that everyone who had a bloodâ€¦ https://t.co/klwSDmlB3t  </t>
  </si>
  <si>
    <t>Mon Mar 15 17:07:21 +0000 2021</t>
  </si>
  <si>
    <t>DrNeilStone</t>
  </si>
  <si>
    <t>dangard72</t>
  </si>
  <si>
    <t>dg</t>
  </si>
  <si>
    <t>Despise Tories and Elite Entitlement. Time for a Revolution!</t>
  </si>
  <si>
    <t xml:space="preserve">There must be something seriously wrong with a vaccine if the Irish reject it. #AstraZeneka #astrazenecavaccine #Covid_19  </t>
  </si>
  <si>
    <t>Sun Mar 14 22:37:31 +0000 2021</t>
  </si>
  <si>
    <t>words2pics</t>
  </si>
  <si>
    <t>Adrian Cunningham</t>
  </si>
  <si>
    <t>Scriptwriter. Once Irish, now Irish-Canadianâ€”from a moron to an oxymoron.</t>
  </si>
  <si>
    <t>['AstraZeneka', 'astrazenecavaccine', 'Covid_19']</t>
  </si>
  <si>
    <t xml:space="preserve">@jjbw #BBC are Bias to #Tories They donâ€™t care whether we live or die. Look at their #COVID19 history. Now a weekenâ€¦ https://t.co/zR43CASynd  </t>
  </si>
  <si>
    <t>Fri Mar 12 11:02:08 +0000 2021</t>
  </si>
  <si>
    <t>jjbw</t>
  </si>
  <si>
    <t>PurpleChick820</t>
  </si>
  <si>
    <t>PURPLE CHICK</t>
  </si>
  <si>
    <t>Im Lorraine ðŸ’œIn #Kidney Failure I was thin, friends called me Purple Chick with ðŸ’œhair+ ðŸ’œðŸ¥¾ TRANSPLANT 14:2:13 Renal, Dialysis #OrganDonation #Nature Warrior</t>
  </si>
  <si>
    <t>['BBC', 'Tories', 'COVID19']</t>
  </si>
  <si>
    <t xml:space="preserve">The European Medicines Agency concluded that the #AstraZeneca #vaccine is not associated with detected blood clots.â€¦ https://t.co/cMg5siOCYA  </t>
  </si>
  <si>
    <t>Fri Mar 19 02:52:21 +0000 2021</t>
  </si>
  <si>
    <t>ArmandaAndrade</t>
  </si>
  <si>
    <t>Armanda De Andrade</t>
  </si>
  <si>
    <t>Painter, Writer, Poet ðŸ‡µðŸ‡¹ðŸ‡ªðŸ‡ºðŸŽ¨ And I dream in the dream of another space / and I love, I dream, I see, feel and embrace ...</t>
  </si>
  <si>
    <t xml:space="preserve">@AndersS31752702 @Reuters You and your family are not. COVID puts your relatives at much higher risk, not vaccines.â€¦ https://t.co/JerzpldFkX  </t>
  </si>
  <si>
    <t>Fri Mar 19 01:38:32 +0000 2021</t>
  </si>
  <si>
    <t>AndersS31752702</t>
  </si>
  <si>
    <t>d_ferdinandov</t>
  </si>
  <si>
    <t>Dimitar Ferdinandov</t>
  </si>
  <si>
    <t>Aerospace Engineering student, University of Birmingham. PR of the Bulgarian Youth Delegates to the UN. Aspiring science communicator and space enthusiast.</t>
  </si>
  <si>
    <t xml:space="preserve">Pst, don't be such americans and forget the AstraZeneca vaccine, @GameOfRosesPod  https://t.co/WxEHTFJ09b  </t>
  </si>
  <si>
    <t>Fri Mar 19 00:59:17 +0000 2021</t>
  </si>
  <si>
    <t>TheBigBazi</t>
  </si>
  <si>
    <t>Jeremy</t>
  </si>
  <si>
    <t>Cynical Scientist, Perpetual Escapist</t>
  </si>
  <si>
    <t xml:space="preserve">Covid-19: EU states to resume AstraZeneca vaccine rollout   https://t.co/hrfrhM1Fkv  </t>
  </si>
  <si>
    <t>Fri Mar 19 00:41:49 +0000 2021</t>
  </si>
  <si>
    <t>NewsonRSL</t>
  </si>
  <si>
    <t>RadioSportsLiveNews</t>
  </si>
  <si>
    <t>ðŸ—ž @RadioSportsLive News Feed ðŸ“¢ Local &amp; World News in one place ðŸ’¬ WhatsApp &amp; Telegram ðŸ§­ Facebook &amp; Instagram ðŸ”Ž Our Website â¤µï¸</t>
  </si>
  <si>
    <t xml:space="preserve">@bbsaxman @weekev15 @GRHutchinson "Longer and healthy life" You pair of fkin pricks. I'm absolutely livid this vaccâ€¦ https://t.co/8nwR5qOPFy  </t>
  </si>
  <si>
    <t>Thu Mar 18 23:11:53 +0000 2021</t>
  </si>
  <si>
    <t>bbsaxman</t>
  </si>
  <si>
    <t>Alinglese</t>
  </si>
  <si>
    <t>MIke P</t>
  </si>
  <si>
    <t xml:space="preserve">U.S. plans to send 1.5M doses of AstraZeneca vaccine to Canada: Reuters https://t.co/lsdQyRzwPf  </t>
  </si>
  <si>
    <t>coronavirus astrazeneca</t>
  </si>
  <si>
    <t>Thu Mar 18 18:08:29 +0000 2021</t>
  </si>
  <si>
    <t>ctvottawa</t>
  </si>
  <si>
    <t>CTV Ottawa</t>
  </si>
  <si>
    <t>CTV News Ottawa your home for live, local, breaking news any time.  Send us your news tip: ottawanews@ctv.ca</t>
  </si>
  <si>
    <t xml:space="preserve">European regulator says AstraZeneca's coronavirus vaccine is 'safe and effective' but link to rare blood clots cannâ€¦ https://t.co/y2bp1XkEgT  </t>
  </si>
  <si>
    <t>Thu Mar 18 18:00:52 +0000 2021</t>
  </si>
  <si>
    <t>EINPharmaNews</t>
  </si>
  <si>
    <t>EIN Presswire: Pharmaceutical Newswire</t>
  </si>
  <si>
    <t xml:space="preserve">â€˜Universe Bossâ€™ #ChrisGayle thanks PM Narendra Modi for sending #COVID19Vaccine to #Jamaica  https://t.co/7qT0uJQgXh  </t>
  </si>
  <si>
    <t>#covid19vaccine</t>
  </si>
  <si>
    <t>Fri Mar 19 06:20:00 +0000 2021</t>
  </si>
  <si>
    <t>ZeeNewsEnglish</t>
  </si>
  <si>
    <t>Zee News English</t>
  </si>
  <si>
    <t>https://t.co/lEQgCckyM5 brings latest news with 360 degree coverage across all genres!  Follow us on Instagram: https://t.co/CZ1MfoF4fc</t>
  </si>
  <si>
    <t>['ChrisGayle', 'COVID19Vaccine', 'Jamaica']</t>
  </si>
  <si>
    <t xml:space="preserve">#KeepItUp! With every vaccination we are getting closer to getting back to being able to do the things we love. Remâ€¦ https://t.co/ZklKRWM3pQ  </t>
  </si>
  <si>
    <t>Thu Mar 18 22:00:09 +0000 2021</t>
  </si>
  <si>
    <t>TCHDHealth</t>
  </si>
  <si>
    <t>Tri-County Health</t>
  </si>
  <si>
    <t>Protecting, promoting &amp; improving the health, environment &amp; quality of life for Adams, Arapahoe &amp; Douglas County residents in CO. https://t.co/qVEK1GLc61</t>
  </si>
  <si>
    <t>['KeepItUp']</t>
  </si>
  <si>
    <t xml:space="preserve">Second #COVID19Vaccine done!!! Hurrah!!! âœ… ðŸ’‰ðŸ’Š  </t>
  </si>
  <si>
    <t>covid19vaccine</t>
  </si>
  <si>
    <t>Thu Mar 18 16:37:20 +0000 2021</t>
  </si>
  <si>
    <t>DrRobertshaw</t>
  </si>
  <si>
    <t>Dr Caroline Robertshaw</t>
  </si>
  <si>
    <t>RCGP AiT Vale of Trent board member. Mummy, rugby player and cake fanatic. Views are my own.</t>
  </si>
  <si>
    <t>['COVID19Vaccine']</t>
  </si>
  <si>
    <t xml:space="preserve">Why would Bojo have the vaccine when he has already had C19 and therefore has natural immunity now? PR stunt if eveâ€¦ https://t.co/vjDjmCmuHJ  </t>
  </si>
  <si>
    <t>Fri Mar 19 07:38:11 +0000 2021</t>
  </si>
  <si>
    <t>Manmadeimage</t>
  </si>
  <si>
    <t>Scoot #KBF</t>
  </si>
  <si>
    <t>Due to the number of trolls, morons and brainwashed sheep on twitter, please don't expect a response to a tweet or direct message.</t>
  </si>
  <si>
    <t xml:space="preserve">But I read it on the internet. #COVID19  #CovidVaccine https://t.co/GYYu89t8xG  </t>
  </si>
  <si>
    <t>Thu Mar 18 21:08:24 +0000 2021</t>
  </si>
  <si>
    <t>Noman314159</t>
  </si>
  <si>
    <t>Noman</t>
  </si>
  <si>
    <t>Anachronistic, Needing a Christian to woo my Roxanne, to be Fred's coatrack, Drawn to sere places, Looking for someone to mourn, Book in hand</t>
  </si>
  <si>
    <t xml:space="preserve">Technology can be eco friendly.  </t>
  </si>
  <si>
    <t>Fri Mar 19 02:52:41 +0000 2021</t>
  </si>
  <si>
    <t xml:space="preserve">Gavi/Gates virologist's open letter to WHO.  https://t.co/sixp7uRMW2 @PaulHannon29 @jasonbnpr @EiEioGuyâ€¦ https://t.co/AH06BdKhT1  </t>
  </si>
  <si>
    <t>Thu Mar 18 23:08:03 +0000 2021</t>
  </si>
  <si>
    <t>SpaldingKarly</t>
  </si>
  <si>
    <t>Karly Spalding</t>
  </si>
  <si>
    <t xml:space="preserve">Sales of medical devices that measure the oxygen saturation of blood are booming thanks to the #COVID19 pandemic. Bâ€¦ https://t.co/lKZzyA6eak  </t>
  </si>
  <si>
    <t>Thu Mar 18 18:30:00 +0000 2021</t>
  </si>
  <si>
    <t>Gavi, the Vaccine Alliance</t>
  </si>
  <si>
    <t>Gavi, the Vaccine Alliance, helps vaccinate half the worldâ€™s children against deadly and debilitating diseases. #VaccinesWork</t>
  </si>
  <si>
    <t xml:space="preserve">Correct. The pre-existing viral RNA molecules are not destroyed in the rtpcr mix. To redolve these issues direct exâ€¦ https://t.co/oCGYP8x8Cv  </t>
  </si>
  <si>
    <t>Fri Mar 19 04:09:24 +0000 2021</t>
  </si>
  <si>
    <t xml:space="preserve">@les_politiques @Tim_Hayward_ Wild type is the original RNA sequence initially present in Wuhan (believed to root iâ€¦ https://t.co/a7Aol5BMTS  </t>
  </si>
  <si>
    <t>Thu Mar 18 22:35:00 +0000 2021</t>
  </si>
  <si>
    <t>les_politiques</t>
  </si>
  <si>
    <t>FriedemannWo</t>
  </si>
  <si>
    <t>Friedemann Wo</t>
  </si>
  <si>
    <t xml:space="preserve">@RealJamesWoods @seanhannity @IngrahamAngle @TuckerCarlson @JudgeJeanine  Article from the #1 Cancer Institute in tâ€¦ https://t.co/fDywkq91aP  </t>
  </si>
  <si>
    <t>Wed Mar 17 09:03:14 +0000 2021</t>
  </si>
  <si>
    <t>RealJamesWoods</t>
  </si>
  <si>
    <t>ed_the_honest</t>
  </si>
  <si>
    <t>Edward Ditmars</t>
  </si>
  <si>
    <t>We are all one.</t>
  </si>
  <si>
    <t xml:space="preserve">#RT @nkf: RT @FreseniusKC: Know the facts about #COVID19 #vaccines and prepare to protect yourself. Talk to your caâ€¦ https://t.co/4XG0QHXxk6  </t>
  </si>
  <si>
    <t>Fri Mar 19 07:12:12 +0000 2021</t>
  </si>
  <si>
    <t>DonorToDonor</t>
  </si>
  <si>
    <t>Donor To Donor</t>
  </si>
  <si>
    <t>We educate prospective living kidney donors to donate as safely and effectively as possible. We are devoted to ending the kidney crisis in this country.</t>
  </si>
  <si>
    <t>['RT', 'COVID19', 'vaccines']</t>
  </si>
  <si>
    <t xml:space="preserve">@GuySchellens @ConstantineEva @TrumpLoser8 @AlexTaylorNews Agree UK has a de facto ban, but then again, its contracâ€¦ https://t.co/Jp550YavsD  </t>
  </si>
  <si>
    <t>vax</t>
  </si>
  <si>
    <t>Fri Mar 19 08:40:58 +0000 2021</t>
  </si>
  <si>
    <t>GuySchellens</t>
  </si>
  <si>
    <t>ratatatata01</t>
  </si>
  <si>
    <t>ratatoullie</t>
  </si>
  <si>
    <t>Pest control services</t>
  </si>
  <si>
    <t xml:space="preserve">@SunRisenShine7 I'm more concerned about getting this dealt with asap so we can move on with our lives. I think mosâ€¦ https://t.co/YztvqtqnSQ  </t>
  </si>
  <si>
    <t>Fri Mar 19 07:35:13 +0000 2021</t>
  </si>
  <si>
    <t>SunRisenShine7</t>
  </si>
  <si>
    <t>LapinDeFluff</t>
  </si>
  <si>
    <t>BunnyIncognito</t>
  </si>
  <si>
    <t>Disability rights activist. Feminist. Humanist. Animal rights. No political affiliation. Just here to watch the political debating. I like cats &amp; wine.</t>
  </si>
  <si>
    <t xml:space="preserve">@ClayGolledge With respect I wish you would stop saying â€˜anti vaxâ€™. You must realise many people are concerned abouâ€¦ https://t.co/Hbar54ZZpK  </t>
  </si>
  <si>
    <t>Fri Mar 19 02:45:34 +0000 2021</t>
  </si>
  <si>
    <t>ClayGolledge</t>
  </si>
  <si>
    <t>Squirrell131</t>
  </si>
  <si>
    <t>Squirrell13</t>
  </si>
  <si>
    <t>Aussie from England.</t>
  </si>
  <si>
    <t xml:space="preserve">Ummm the vaccines are made with aborted  fetal cells. I will tell the government that itâ€™s against my religion to tâ€¦ https://t.co/UU5bJlTv4q  </t>
  </si>
  <si>
    <t>Fri Mar 19 00:39:55 +0000 2021</t>
  </si>
  <si>
    <t>LisaEll1980</t>
  </si>
  <si>
    <t>No New Normal</t>
  </si>
  <si>
    <t>#MAGA #Trump2020 #ReOpenNC #christian #GodFirst</t>
  </si>
  <si>
    <t xml:space="preserve">@CDCgov @CDCMMWR The jig IS well and truly up...which could spell trouble for us all...make no mistake these CUNTSâ€¦ https://t.co/dm40ljGHpa  </t>
  </si>
  <si>
    <t>vaxx</t>
  </si>
  <si>
    <t>Fri Mar 19 08:01:11 +0000 2021</t>
  </si>
  <si>
    <t>CDCgov</t>
  </si>
  <si>
    <t>JamesChesterma8</t>
  </si>
  <si>
    <t>James Chesterman</t>
  </si>
  <si>
    <t xml:space="preserve">When we see anti-vaxx misinformation on social media, we must resist falling into the trap of engaging with it, howâ€¦ https://t.co/k6YFCS9SyT  </t>
  </si>
  <si>
    <t>Fri Mar 19 01:00:04 +0000 2021</t>
  </si>
  <si>
    <t>artinspector</t>
  </si>
  <si>
    <t>NðŸ’‰cðŸ˜· Terpstra</t>
  </si>
  <si>
    <t>Voorzitter Vereniging tegen de Kwakzalverij, huisarts, â€œÎ”ÎµÎ½ ÎµÎ»Ï€Î¯Î¶Ï‰ Ï„Î¯Ï€Î¿Ï„Î±. Î”Îµ Ï†Î¿Î²Î¿ÏÎ¼Î±Î¹ Ï„Î¯Ï€Î¿Ï„Î±. Î•Î¯Î¼Î±Î¹ Î»Î­Ï†Î¸ÎµÏÎ¿Ï‚.â€ "I stand by my words and regret nothing."</t>
  </si>
  <si>
    <t xml:space="preserve">Scotland. Autistic and pro vaxx (I'm no' daft). New normal should make remote work an actionable reasonable adjustmâ€¦ https://t.co/npEYcpNY6M  </t>
  </si>
  <si>
    <t>Thu Mar 18 18:50:38 +0000 2021</t>
  </si>
  <si>
    <t>Moggy_Mog</t>
  </si>
  <si>
    <t>Morag Fraser #BlackLivesMatter #TransRightsMatter</t>
  </si>
  <si>
    <t>#They/Them #ActuallyAutistic geek &amp; friendly neighbourhood StuntMog. Mostly harmless andðŸ•ðŸ¨â˜•) Opines all mine, personal account! #BothVotesSNP ðŸ´ó §ó ¢ó ³ó £ó ´ó ¿</t>
  </si>
  <si>
    <t xml:space="preserve">@pattibacchus I find the vaccine hesitant are easily distinguished from hardcore, delusional anti-vaxxers. The fencâ€¦ https://t.co/HoVevWUj8B  </t>
  </si>
  <si>
    <t>Thu Mar 18 14:44:18 +0000 2021</t>
  </si>
  <si>
    <t>pattibacchus</t>
  </si>
  <si>
    <t>brentmYYC</t>
  </si>
  <si>
    <t>Brent McConnell</t>
  </si>
  <si>
    <t>Parent/Teacher/Neighbour. Politics/Education/Community. Opinions are my own.</t>
  </si>
  <si>
    <t xml:space="preserve">Seth Meyers did an eerily good Tucker Carlson impression while mocking the Fox News host for spreading anti-vaxx beâ€¦ https://t.co/hJsl3UgFNB  </t>
  </si>
  <si>
    <t>Thu Mar 18 13:00:01 +0000 2021</t>
  </si>
  <si>
    <t>UPROXX</t>
  </si>
  <si>
    <t>The Culture of Now -- Music. Film. TV. Creativity.</t>
  </si>
  <si>
    <t xml:space="preserve">@HannahAlOthman @NWEMlive they want fear and clicks from anti-vaxx extremists  </t>
  </si>
  <si>
    <t>Thu Mar 18 12:02:13 +0000 2021</t>
  </si>
  <si>
    <t>HannahAlOthman</t>
  </si>
  <si>
    <t>TheMonValleyaf</t>
  </si>
  <si>
    <t>CagyGibbon</t>
  </si>
  <si>
    <t>How can man die better than facing fearful odds, for the ashes of his fathers and the temples of his gods</t>
  </si>
  <si>
    <t xml:space="preserve">@SkyNews Under no circumstances should they apologise, it should be the other way round.  All the covidiots should apologise.  </t>
  </si>
  <si>
    <t>covidiots</t>
  </si>
  <si>
    <t>Wed Mar 17 19:32:26 +0000 2021</t>
  </si>
  <si>
    <t>SkyNews</t>
  </si>
  <si>
    <t>Bartez21</t>
  </si>
  <si>
    <t>Colin Rose</t>
  </si>
  <si>
    <t xml:space="preserve">Covidiots collective explanation ðŸ‘‡ https://t.co/Fr2fDiyE2Z  </t>
  </si>
  <si>
    <t>Tue Mar 16 12:13:51 +0000 2021</t>
  </si>
  <si>
    <t>Inspired_dads</t>
  </si>
  <si>
    <t>Tropical Heat   Ozstriker on Gab</t>
  </si>
  <si>
    <t>Non compliant Maverick   Illuminated Leader   Earth Warrior</t>
  </si>
  <si>
    <t xml:space="preserve">@JamesMelville This is my local park. I know people who have been ranting about these *covidiots* but who were alsoâ€¦ https://t.co/Ycfqj1qwji  </t>
  </si>
  <si>
    <t>Mon Mar 15 15:22:16 +0000 2021</t>
  </si>
  <si>
    <t>JamesMelville</t>
  </si>
  <si>
    <t>kateflett</t>
  </si>
  <si>
    <t>Kathryn Flett ðŸ¥‘</t>
  </si>
  <si>
    <t>Full-time woman, part-time @telegraph restaurant hack - allegedly. Bowie made me breakfast once. Words: https://t.co/hhT1hKlyzd</t>
  </si>
  <si>
    <t xml:space="preserve">What a beautiful segment of a family reunited. @ChrisCuomo That's what it's all about. #GetVaccinated  </t>
  </si>
  <si>
    <t>getvaccinated</t>
  </si>
  <si>
    <t>Fri Mar 19 01:58:14 +0000 2021</t>
  </si>
  <si>
    <t>NBNaturePainter</t>
  </si>
  <si>
    <t>Anne Maloney Assaff</t>
  </si>
  <si>
    <t>susceptible to wonder - painting &amp; photographing the natural world, from Canada's beautiful east coast. https://t.co/dCpdvM3P4J</t>
  </si>
  <si>
    <t xml:space="preserve">Statistically speaking what would have been the chances of survival if the ATL 'Frustrated attacker' happened to beâ€¦ https://t.co/bdMOYMlUoO  </t>
  </si>
  <si>
    <t>Thu Mar 18 15:41:05 +0000 2021</t>
  </si>
  <si>
    <t>swatidhar5</t>
  </si>
  <si>
    <t>swatidhar</t>
  </si>
  <si>
    <t xml:space="preserve">@PhilipWatson_ He's evil. Depopulation is his goal. Don't let him win.  </t>
  </si>
  <si>
    <t>depopulation</t>
  </si>
  <si>
    <t>Thu Mar 18 23:36:06 +0000 2021</t>
  </si>
  <si>
    <t>PhilipWatson_</t>
  </si>
  <si>
    <t>Perfect76570203</t>
  </si>
  <si>
    <t>Perfect</t>
  </si>
  <si>
    <t xml:space="preserve">@DejaRu22 I must admit I donâ€™t fuck w the Gates and their depopulation agenda.  </t>
  </si>
  <si>
    <t>Thu Mar 18 05:22:36 +0000 2021</t>
  </si>
  <si>
    <t>DejaRu22</t>
  </si>
  <si>
    <t>DaReal2Gs</t>
  </si>
  <si>
    <t>2Gs ðŸ•¯</t>
  </si>
  <si>
    <t>PRODUCER   RECORDING ARTIST   SONGWRITER â€œLuv Sickâ€ drops 3.23.21</t>
  </si>
  <si>
    <t xml:space="preserve">@soulismyown @Rolo_Tamasi @OldMackIsBack @TrxthAnonymous @kmull99 @john_actuary @ActuaryByDay Ah well then "FULL STâ€¦ https://t.co/ClNwLAHiWn  </t>
  </si>
  <si>
    <t>Sun Mar 14 14:24:02 +0000 2021</t>
  </si>
  <si>
    <t>soulismyown</t>
  </si>
  <si>
    <t>pj_montgomery</t>
  </si>
  <si>
    <t>Philip Montgomery</t>
  </si>
  <si>
    <t xml:space="preserve">@multifacs @KhetiaC I was always on the fence till that toilet comment. Yeah if abortion is eugenics then each nighâ€¦ https://t.co/YgGrF59oMn  </t>
  </si>
  <si>
    <t>eugenics</t>
  </si>
  <si>
    <t>Fri Mar 19 13:39:03 +0000 2021</t>
  </si>
  <si>
    <t>multifacs</t>
  </si>
  <si>
    <t>AnEasyGoPerson</t>
  </si>
  <si>
    <t>Newbie twitter artist I don't care why you're on my profile. ð–¤</t>
  </si>
  <si>
    <t xml:space="preserve">https://t.co/VDjUiOunNx Question boils down to whether or not you believe very wealthy people have used the tools aâ€¦ https://t.co/qjw8qsxYI0  </t>
  </si>
  <si>
    <t>Thu Mar 18 21:35:37 +0000 2021</t>
  </si>
  <si>
    <t>SaintOttoFourth</t>
  </si>
  <si>
    <t>@SaintOttoIV</t>
  </si>
  <si>
    <t>Institutions and ideology outlive those who comprise the former or espouse the latter. The best monsters never die             - St.Otto</t>
  </si>
  <si>
    <t xml:space="preserve">@SikhForTruth Some of the same people who funded Nazi eugenics in the 1930's are now behind CommonPass, which is ceâ€¦ https://t.co/3QYwT9OdyL  </t>
  </si>
  <si>
    <t>Wed Mar 17 19:24:47 +0000 2021</t>
  </si>
  <si>
    <t>SikhForTruth</t>
  </si>
  <si>
    <t>Stop_CommonPass</t>
  </si>
  <si>
    <t>STOPCOMMONPASS.ORG âŒ</t>
  </si>
  <si>
    <t>'Trust' is not carte-blanche for erosion of our liberty, privacy, &amp; the pursuit of global control.  TG: https://t.co/VTjXzI8Cth Enquiries: stopcommonpass@pm.me</t>
  </si>
  <si>
    <t xml:space="preserve">The left wing obsessive criticism of â€œeugenicsâ€ is an imploration for sex by ugly men to the women in their movement.  </t>
  </si>
  <si>
    <t>Wed Mar 17 11:05:22 +0000 2021</t>
  </si>
  <si>
    <t>BorealReinhard</t>
  </si>
  <si>
    <t>ð•½ð–Šð–Žð–“ð–ð–†ð–—ð–‰ ðŸ‡ªðŸ‡¸ðŸ‡¸ðŸ‡¾CEO OF F.F. FOUNDATION</t>
  </si>
  <si>
    <t>â€œTodo lo grande estÃ¡ en medio de la tempestadâ€ Visegrad Group and European Renaissance. Veteran of the 2016 meme war.</t>
  </si>
  <si>
    <t xml:space="preserve">The #Reset is Nigh: With a liquidity anchor (#XRP) in place, the world economy will move closer to a cleanerâ€¦ https://t.co/DK3QwuihL0  </t>
  </si>
  <si>
    <t>Fri Mar 19 04:08:25 +0000 2021</t>
  </si>
  <si>
    <t>CK113311</t>
  </si>
  <si>
    <t>CryptoKnowledge</t>
  </si>
  <si>
    <t>Seeking Knowledge from the Cradle to the Grave</t>
  </si>
  <si>
    <t>['Reset', 'XRP']</t>
  </si>
  <si>
    <t xml:space="preserve">Could actually make things worse if protocols not followed Efficacy for one Resistance for another ... see I listenâ€¦ https://t.co/NbaqrTZHYw  </t>
  </si>
  <si>
    <t>#endthelockdown</t>
  </si>
  <si>
    <t>Thu Mar 18 20:54:41 +0000 2021</t>
  </si>
  <si>
    <t>chevymo</t>
  </si>
  <si>
    <t>Monica Henry: chevymo on GAB Take Your Vitamin D3!</t>
  </si>
  <si>
    <t>Anti-Globalist, Political Orphan in Beauce. Critic of those who aspire to govern/rule. Another Authoritarian political model is not CHANGE or the promise made</t>
  </si>
  <si>
    <t xml:space="preserve">A year of the short life I have left just died and I still don't know anyone who has had kungflu nor does anyone iâ€¦ https://t.co/RTaYHCAa8o  </t>
  </si>
  <si>
    <t>kungflu</t>
  </si>
  <si>
    <t>Thu Mar 18 00:59:39 +0000 2021</t>
  </si>
  <si>
    <t>UNHYPHENATEDCDN</t>
  </si>
  <si>
    <t>VOTE #PPC ! ðŸ”Š SUPPORT FREE SPEECH</t>
  </si>
  <si>
    <t>SUPPORT @MaximeBernier @OnCall4ON If you're not supporting the antilockdown effort, you're part of the problem &amp; r viewed as complicit in crime against humanity</t>
  </si>
  <si>
    <t xml:space="preserve">@BrianDion65 @RudyGiuliani @SteveScalise The Republican stimulus bill was just that. Help people in need.  The Demsâ€¦ https://t.co/qvfCB3XcQk  </t>
  </si>
  <si>
    <t>plandemic</t>
  </si>
  <si>
    <t>Thu Mar 18 16:49:22 +0000 2021</t>
  </si>
  <si>
    <t>BrianDion65</t>
  </si>
  <si>
    <t>Hammertimeeeee</t>
  </si>
  <si>
    <t>Hammer</t>
  </si>
  <si>
    <t>People say I didn't warn last time. I did, but no one listened. So I warn this time. And still, no one listens. Now I say, I told you so!</t>
  </si>
  <si>
    <t xml:space="preserve">The one good thing about the #FakeNews #MSM focusing on being the #Satanic #Globalists #plandemic #terrorists' 24/7â€¦ https://t.co/QvlOWFlWgy  </t>
  </si>
  <si>
    <t>Wed Mar 17 18:50:53 +0000 2021</t>
  </si>
  <si>
    <t>KidKool4U</t>
  </si>
  <si>
    <t>Kid Kool</t>
  </si>
  <si>
    <t>Make music/noise, write,ðŸ¥“thief, pervy librarian lover and extremely annoying. ðŸŽ¸ðŸ’ðŸ„â€â™‚ï¸ðŸï¸ðŸ“š DM's trying to get me to do ANYTHING = BLOCKED!! #Truth #Freedom #MCGA</t>
  </si>
  <si>
    <t>['FakeNews', 'MSM', 'Satanic', 'Globalists', 'plandemic', 'terrorists']</t>
  </si>
  <si>
    <t xml:space="preserve">@PamelaSalalah @Comrade_Skhokho We can go deeper into junk status. The deeper we are in a pit, the longer it will tâ€¦ https://t.co/a5F3xcYndJ  </t>
  </si>
  <si>
    <t>Fri Mar 19 21:18:52 +0000 2021</t>
  </si>
  <si>
    <t>PamelaSalalah</t>
  </si>
  <si>
    <t>GiftKwenane</t>
  </si>
  <si>
    <t>Gift Kwenane</t>
  </si>
  <si>
    <t>Independent analyst, Investor, Entrepreneur, Cricket, Jazz &amp; a Soccer lover.</t>
  </si>
  <si>
    <t xml:space="preserve">#RT @cmackinlay: In just 1 day, 1% of the country. Fantastic #COVID19 #vaccination rollout. #Road2Recovery https://t.co/hjp6KikL45  </t>
  </si>
  <si>
    <t>Fri Mar 19 21:10:04 +0000 2021</t>
  </si>
  <si>
    <t>dan_friend86</t>
  </si>
  <si>
    <t>Cllr Dan Friend</t>
  </si>
  <si>
    <t>Father of 3, married to @Megf88 - Cllr Sandwich Council. Director, Treasurer RBL, Sandwich Infants Governor, Great Oaks Trustee, views expressed are my own.</t>
  </si>
  <si>
    <t>['RT', 'COVID19', 'vaccination', 'Road2Recovery']</t>
  </si>
  <si>
    <t xml:space="preserve">@WhiteHouse @POTUS Thanks I take COVID-19 Vaccine Pfizer. We are appreciated your support and help  </t>
  </si>
  <si>
    <t>Fri Mar 19 14:53:50 +0000 2021</t>
  </si>
  <si>
    <t>WhiteHouse</t>
  </si>
  <si>
    <t>LozanKhalid</t>
  </si>
  <si>
    <t>Yosr Elsobky</t>
  </si>
  <si>
    <t>Adjunct Professor https://t.co/w8LQwpymcc</t>
  </si>
  <si>
    <t xml:space="preserve">@lawnatural @AyrshireBog Their main concern is Warfarin because it's relatively unstable. The modern alternatives aâ€¦ https://t.co/mCVStvYqr2  </t>
  </si>
  <si>
    <t>Fri Mar 19 10:17:29 +0000 2021</t>
  </si>
  <si>
    <t>lawnatural</t>
  </si>
  <si>
    <t>DeliaNa96339584</t>
  </si>
  <si>
    <t>Delia Nash</t>
  </si>
  <si>
    <t>Atheist, secularist, social libertarian, British Republican, anti-nationalist, septuagenarian, disestablishmentarian, House of Lords abolitionist!</t>
  </si>
  <si>
    <t xml:space="preserve">First dose of AZ done ðŸ‘ Really fast and efficient system from the text yesterday to the jab this morning. #NHS teamâ€¦ https://t.co/qhtFz8UABe  </t>
  </si>
  <si>
    <t>Fri Mar 19 11:55:40 +0000 2021</t>
  </si>
  <si>
    <t>HarrisonTF</t>
  </si>
  <si>
    <t>Harrison ðŸ’™</t>
  </si>
  <si>
    <t>Family Law. Tech. Pizza. Marmite. Wearer of Masks. â€œWhen they come, they come at what you love.â€</t>
  </si>
  <si>
    <t>['NHS']</t>
  </si>
  <si>
    <t xml:space="preserve">Finland suspends use of AstraZeneca COVID-19 vaccine https://t.co/4sozqHvINi  </t>
  </si>
  <si>
    <t>Fri Mar 19 21:22:29 +0000 2021</t>
  </si>
  <si>
    <t>mhollifi1949</t>
  </si>
  <si>
    <t>machiko is Free</t>
  </si>
  <si>
    <t>Environment fermentation åœ¨ç±³ã€ï¼“å¨˜ã®ãƒžãƒžã€‚#è„±åŽŸç™ºã€#TPP #ACTA #Cargill #Rothschild #Dreyfus #MONSANTO #ArcherDanielsMidland ã«æ³¨ç›®. #ç’°å¢ƒæ±šæŸ“ #é†—é…µé£Ÿå“</t>
  </si>
  <si>
    <t xml:space="preserve">As Europe resumes AstraZeneca jabs, the pause has come at a cost   The New Daily https://t.co/ZOCmZ1fY8T  </t>
  </si>
  <si>
    <t>Fri Mar 19 23:28:07 +0000 2021</t>
  </si>
  <si>
    <t>nobby15</t>
  </si>
  <si>
    <t>ðŸ’§DUKE Clyde (HANSARD)CFW9 (Biden-Harris ELECT)ðŸ’§</t>
  </si>
  <si>
    <t>Retired IT Specialist</t>
  </si>
  <si>
    <t xml:space="preserve">British Prime Minister @BorisJohnson received his first dose of the @AstraZeneca #coronavirus #vaccine.  https://t.co/y0Na2MtQhm  </t>
  </si>
  <si>
    <t>Fri Mar 19 21:56:56 +0000 2021</t>
  </si>
  <si>
    <t>Jerusalem_Post</t>
  </si>
  <si>
    <t>The Jerusalem Post</t>
  </si>
  <si>
    <t>Israel &amp; world news from the Jewish state's leading website and best-selling English news source.   Get the JPost newsletter https://t.co/2K4RCfBppj ðŸ“©</t>
  </si>
  <si>
    <t>['coronavirus', 'vaccine']</t>
  </si>
  <si>
    <t xml:space="preserve">#France announces lockdown amid soaring #COVID19 cases &amp;amp; @EmmanuelMacron #AstraZeneca turmoilðŸ˜²ðŸ¤¦ðŸ½â€â™€ï¸  Feb 27 - "Itâ€™sâ€¦ https://t.co/yOkwUqgJU4  </t>
  </si>
  <si>
    <t>Fri Mar 19 13:23:17 +0000 2021</t>
  </si>
  <si>
    <t>JoyceJ010</t>
  </si>
  <si>
    <t>Joyce</t>
  </si>
  <si>
    <t>['France', 'COVID19', 'AstraZeneca']</t>
  </si>
  <si>
    <t xml:space="preserve">@SaraN12533752 Not even taking into account the Â£500m weâ€™ve donated to Covax!  </t>
  </si>
  <si>
    <t>Fri Mar 19 22:29:57 +0000 2021</t>
  </si>
  <si>
    <t>SaraN12533752</t>
  </si>
  <si>
    <t>errjustsaying</t>
  </si>
  <si>
    <t>Helen ðŸ‡¬ðŸ‡§ Reasons to be Cheerful, One,Two,Three!</t>
  </si>
  <si>
    <t>Tory and BoJo supporter. Polite Twitterite. No DMs. Happily married Essex Girl!  Always looking on the bright side of life ...</t>
  </si>
  <si>
    <t xml:space="preserve">anyone know what these dates mean?  is the first â€œexp 7/31/2021â€ date the batch expiration and the second date theâ€¦ https://t.co/XvIwkfs9N3  </t>
  </si>
  <si>
    <t>Fri Mar 19 21:27:04 +0000 2021</t>
  </si>
  <si>
    <t>jenannie</t>
  </si>
  <si>
    <t>ð”§ð”¢ð”«ð”žð”«ð”«ð”¦ð”¢</t>
  </si>
  <si>
    <t>ð™¸'ðš ðš›ðšŠðšðš‘ðšŽðš› ðš‹ðšŽ ðš˜ðš— ðšŠðš— ðš’ðšœðš•ðšŠðš—ðš</t>
  </si>
  <si>
    <t xml:space="preserve">1st Vaccine scheduled. Letâ€™s go! #COVID19Vaccine  </t>
  </si>
  <si>
    <t>Fri Mar 19 19:12:22 +0000 2021</t>
  </si>
  <si>
    <t>ItzShawn_YT</t>
  </si>
  <si>
    <t>Lawrence Terry (AKA ItzShawn SM)</t>
  </si>
  <si>
    <t>Story Creator/ Streamer/ VA?/ Creator of Sonic Dynasty. 10 year vet on YouTube and proud member of the Sonic Stop Motion Community</t>
  </si>
  <si>
    <t xml:space="preserve">Yesterday we were able to vaccinate more than 100 people! #slowthespread #covidvaccine https://t.co/fg6b9CBKah  </t>
  </si>
  <si>
    <t>Sat Mar 20 00:11:19 +0000 2021</t>
  </si>
  <si>
    <t>karshcenter</t>
  </si>
  <si>
    <t>Karsh Center</t>
  </si>
  <si>
    <t>Co-located/cross sector/social service center serving the #LA community of #Koreatown and the surrounding communities #socialservice</t>
  </si>
  <si>
    <t>['slowthespread', 'covidvaccine']</t>
  </si>
  <si>
    <t xml:space="preserve">Glyphosate was declared non-carcinogenic by the EU's EFSA and ECHA, as well as the US's EPA. It's the most used weeâ€¦ https://t.co/6LoT7ysN5c  </t>
  </si>
  <si>
    <t>Fri Mar 19 16:39:59 +0000 2021</t>
  </si>
  <si>
    <t>leonardocarella</t>
  </si>
  <si>
    <t>Leonardo Carella</t>
  </si>
  <si>
    <t>Doctoral candidate in Politics at @UniofOxford</t>
  </si>
  <si>
    <t xml:space="preserve">@nxrrxP @nhenriquezbt https://t.co/G6vtF8wgZw  Tracing surface and airborne SARS-CoV-2 RNA inside public buses and subway trains  </t>
  </si>
  <si>
    <t>Fri Mar 19 14:33:18 +0000 2021</t>
  </si>
  <si>
    <t>nxrrxP</t>
  </si>
  <si>
    <t>sanguxe</t>
  </si>
  <si>
    <t>Marginal, poblacional, borracho, indio. Le hice un reset a mi cuenta despuÃ©s de 12 aÃ±os en twitter.</t>
  </si>
  <si>
    <t xml:space="preserve">@JohnTory Who is eating alone today because Doug Ford and Mr. Trudeau Toronto Ontario Canada forced you to stay homâ€¦ https://t.co/yQHeUsRmSl  </t>
  </si>
  <si>
    <t>#sputnikv</t>
  </si>
  <si>
    <t>Fri Mar 19 16:22:34 +0000 2021</t>
  </si>
  <si>
    <t>JohnTory</t>
  </si>
  <si>
    <t>Bodyfatcoach</t>
  </si>
  <si>
    <t>Workout Solutions</t>
  </si>
  <si>
    <t>George Tsanis â€“ Workout Solutions Health and Fitness Consultants since 1996 â€“ One-on-one and online distance coaching â€“ Toronto, Canada, World</t>
  </si>
  <si>
    <t xml:space="preserve">Embarrassing Ontario is reporting 1745  cases of #COVID19 478 new cases in Toronto. Canada politicizing #vaccine Doâ€¦ https://t.co/bIOHpX7Z5K  </t>
  </si>
  <si>
    <t>Fri Mar 19 14:17:27 +0000 2021</t>
  </si>
  <si>
    <t>['COVID19', 'vaccine']</t>
  </si>
  <si>
    <t xml:space="preserve">ðŸ”¹"The World Needs Vaccines not Politics", - Statement by the Russian Ambassador to Ireland Yuriy Filatov  âž¡ï¸Full teâ€¦ https://t.co/BNiMg0nHVt  </t>
  </si>
  <si>
    <t>Fri Mar 19 12:59:31 +0000 2021</t>
  </si>
  <si>
    <t>Rus_Emb_Ireland</t>
  </si>
  <si>
    <t>Russia in Ireland</t>
  </si>
  <si>
    <t>ÐžÑ„Ð¸Ñ†Ð¸Ð°Ð»ÑŒÐ½Ñ‹Ð¹ Twitter ÐŸÐ¾ÑÐ¾Ð»ÑŒÑÑ‚Ð²Ð° Ð Ð¾ÑÑÐ¸Ð¸ Ð² Ð˜Ñ€Ð»Ð°Ð½Ð´Ð¸Ð¸/ Official Twitter account of the Russian Embassy in Ireland</t>
  </si>
  <si>
    <t xml:space="preserve">@freya_north Have you had your vaxx? chip? Can't wait, such a relieve.  </t>
  </si>
  <si>
    <t>Fri Mar 19 17:27:27 +0000 2021</t>
  </si>
  <si>
    <t>freya_north</t>
  </si>
  <si>
    <t>stefkalkreuth</t>
  </si>
  <si>
    <t>Steffi K ðŸŒ³ â“‹ ðŸ’™</t>
  </si>
  <si>
    <t>â€œLife is a sum of all your choices. So, what are you doing today?â€ Albert Camus *Animal lover* Green* Eternal Optimist #FBPE*</t>
  </si>
  <si>
    <t xml:space="preserve">Hmmm. I wonder how this happend.... #MarAlago #COVIDIOTS https://t.co/o3rUopaRET  </t>
  </si>
  <si>
    <t>Sat Mar 20 00:48:10 +0000 2021</t>
  </si>
  <si>
    <t>VintageLovely19</t>
  </si>
  <si>
    <t>VintageLovely</t>
  </si>
  <si>
    <t>True Crime fanatic, Animal lover, Suspense,the Whisperer, Escape, fan of a Happy &amp; United World. Live a Charmed Life . ðŸ’™ðŸ§™â€â™€ï¸ðŸ§šðŸ»</t>
  </si>
  <si>
    <t>['MarAlago', 'COVIDIOTS']</t>
  </si>
  <si>
    <t xml:space="preserve">@afshinrattansi Bunch of lying hypocrites donâ€™t trust any of em they use the NHS logo to dupe the British public seâ€¦ https://t.co/xtnXRHZhda  </t>
  </si>
  <si>
    <t>Fri Mar 19 21:16:23 +0000 2021</t>
  </si>
  <si>
    <t>afshinrattansi</t>
  </si>
  <si>
    <t>fin444</t>
  </si>
  <si>
    <t>fin</t>
  </si>
  <si>
    <t>professional punter</t>
  </si>
  <si>
    <t xml:space="preserve">@HighWireTalk If you remove any of the measures below, your PLANDEMIC/SC@MDEMIC will fail. (Example: Swine Flu 2009) https://t.co/mZiPQWZxHJ  </t>
  </si>
  <si>
    <t>Fri Mar 19 20:15:11 +0000 2021</t>
  </si>
  <si>
    <t>HighWireTalk</t>
  </si>
  <si>
    <t>newindia_in</t>
  </si>
  <si>
    <t>Amit ðŸ—¨ï¸</t>
  </si>
  <si>
    <t xml:space="preserve">The University of Kentucky says it will open up its vaccination effort to meet Governor Andy Beshearâ€™s goal of alloâ€¦ https://t.co/yEzOM8ay5d  </t>
  </si>
  <si>
    <t>Sat Mar 20 02:53:59 +0000 2021</t>
  </si>
  <si>
    <t>FOXLexington</t>
  </si>
  <si>
    <t>FOX 56 WDKY</t>
  </si>
  <si>
    <t>Central Kentucky's #1 late night newscast ðŸ“º Your source for local stories, breaking news, weather, sports, &amp; more. ðŸ’¬ News/story tip? https://t.co/2oTTrlgXC2</t>
  </si>
  <si>
    <t xml:space="preserve">Vaccine is nothing but injection of same disease and our body overcomes it. Similarly  our extreme problems or diffâ€¦ https://t.co/Y6hPqIN0QP  </t>
  </si>
  <si>
    <t>Sat Mar 20 02:51:39 +0000 2021</t>
  </si>
  <si>
    <t>nityarupananda</t>
  </si>
  <si>
    <t>Swami Nityarupananda</t>
  </si>
  <si>
    <t>Vivekananda Math, Barrackpore Cantonment, Barrackpore, Kolkata - 700 120</t>
  </si>
  <si>
    <t xml:space="preserve">WHO chief Tedros: AstraZeneca vaccine important, keep using them https://t.co/elQb3JvdAn #DoktorSnitch  </t>
  </si>
  <si>
    <t>Sat Mar 20 02:50:37 +0000 2021</t>
  </si>
  <si>
    <t>doktornetph</t>
  </si>
  <si>
    <t>Doktor Net PH</t>
  </si>
  <si>
    <t>['DoktorSnitch']</t>
  </si>
  <si>
    <t xml:space="preserve">@LionTedPride @JTF581 @TrumpJew2 They absolutely decrease your lower peripheral vision. He didnâ€™t even need to wearâ€¦ https://t.co/g2QpByvclf  </t>
  </si>
  <si>
    <t>Sat Mar 20 02:49:26 +0000 2021</t>
  </si>
  <si>
    <t>LionTedPride</t>
  </si>
  <si>
    <t>MoviePaul</t>
  </si>
  <si>
    <t>Non-Jags Board Game Guy</t>
  </si>
  <si>
    <t>I'm a root beer drinking Libertarian who watches movies. The Asylum is my jam. I own way too many board games. Non-expert at Screen Rant.</t>
  </si>
  <si>
    <t xml:space="preserve">@rajku Sir, the vaccination program is being executed with utmost care and precision in India. I have spoken to aboâ€¦ https://t.co/g3cWL194F8  </t>
  </si>
  <si>
    <t>Sat Mar 20 02:58:20 +0000 2021</t>
  </si>
  <si>
    <t>rajku</t>
  </si>
  <si>
    <t>ArunBytes</t>
  </si>
  <si>
    <t>Arun Subramanian</t>
  </si>
  <si>
    <t>Digital transformation</t>
  </si>
  <si>
    <t xml:space="preserve">Got My First Dose Of Pfizer Vaccine. Getting My Second Dose In 3 Weeks. My Arm Is So Sore Since Last Night.â€¦ https://t.co/1JgZqiWMuN  </t>
  </si>
  <si>
    <t>Sat Mar 20 00:00:18 +0000 2021</t>
  </si>
  <si>
    <t>ZaleenaZuniga</t>
  </si>
  <si>
    <t>Zaleena Zuniga</t>
  </si>
  <si>
    <t>Venezuelan/Mexican ðŸ‡²ðŸ‡½ðŸ‡»ðŸ‡ª  P350582  National Girlfriend  Travel Companion FOR BOOKINGS ðŸ‘‡ðŸ½ zaleenazuniga@protonmail.com</t>
  </si>
  <si>
    <t xml:space="preserve">Cure for 2nd Pfizer covid-19 vaccine second day grunge: LIME POPSICLES!   I love popsicles year â€˜round.   YUM https://t.co/WNdFwERFo6  </t>
  </si>
  <si>
    <t>Fri Mar 19 22:07:41 +0000 2021</t>
  </si>
  <si>
    <t>lotsofuss</t>
  </si>
  <si>
    <t>Beki Knott</t>
  </si>
  <si>
    <t>Member Latter Day Saints. Legal researcher. NoTrump Patriot. Artist. Mother 2 beautiful sons. @StandUpRepublic volunteer No DMs if donâ€™t already know me.</t>
  </si>
  <si>
    <t xml:space="preserve">Read my Mar 20 Newsletter featuring â€œFrance limits AstraZeneca Covid jab to over-55s despite EMA green light  â€¦â€ https://t.co/wbOO8ArxWM  </t>
  </si>
  <si>
    <t>Sat Mar 20 08:06:39 +0000 2021</t>
  </si>
  <si>
    <t>ezzye</t>
  </si>
  <si>
    <t>Ezzy Elliott</t>
  </si>
  <si>
    <t>Accountant and BBC Software Engineer. Passionate about business, Java, Python, Autism and Hackney. Views expressed are from my upbringing and cultural bias.ðŸ˜€</t>
  </si>
  <si>
    <t xml:space="preserve">LOOK: Know all the answers to Frequently Asked Questions (FAQs) on COVID-19 vaccine Oxford-AstraZeneca.  Alamin angâ€¦ https://t.co/Y0U79y5qLn  </t>
  </si>
  <si>
    <t>Sat Mar 20 06:00:18 +0000 2021</t>
  </si>
  <si>
    <t>DOHgovph</t>
  </si>
  <si>
    <t>Department of Health</t>
  </si>
  <si>
    <t>Official Twitter Account of the Department of Health, Philippines</t>
  </si>
  <si>
    <t xml:space="preserve">First responders, teachers in line to receive AstraZeneca vaccine - Toronto Star: About 322,000 people who are membâ€¦ https://t.co/HWNMgFPgd4  </t>
  </si>
  <si>
    <t>Sat Mar 20 05:36:36 +0000 2021</t>
  </si>
  <si>
    <t>globalfirstnews</t>
  </si>
  <si>
    <t>@globalfirstnews</t>
  </si>
  <si>
    <t>Last updated global international news #webdevelopment #software  #Marketing @easy_branches #guestpost #guestpostservice #guestpostingservices #anchorlinks #amp</t>
  </si>
  <si>
    <t xml:space="preserve">The EU's AstraZeneca vaccine stance will cost lives, here in Spain and all over Europe   Giles Tremlett https://t.co/o2V9RXFm3C  </t>
  </si>
  <si>
    <t>Sat Mar 20 04:32:20 +0000 2021</t>
  </si>
  <si>
    <t>rossaverde</t>
  </si>
  <si>
    <t>Pat Oddy ðŸ‡ªðŸ‡º</t>
  </si>
  <si>
    <t>Politics (red/green). Remainer. Wish I could spend more time in Ancient Rome. Love Italy and Yorkshire. Hate car culture. #facciamorete #CEV</t>
  </si>
  <si>
    <t xml:space="preserve">SKY NEWS Politics: " Boris Johnson receives first dose of Oxford-AstraZeneca COVID vaccine. Boris Johnson has had tâ€¦ https://t.co/MjinNPShkJ  </t>
  </si>
  <si>
    <t>Fri Mar 19 18:47:13 +0000 2021</t>
  </si>
  <si>
    <t>MrDJones</t>
  </si>
  <si>
    <t>ðŸ’™ ...ð˜¥ð˜¢ð˜·ð˜ªð˜¥ ð˜«ð˜°ð˜¯ð˜¦ð˜´ @MrDJones</t>
  </si>
  <si>
    <t>Thanks Everyone. Supplemented NEWS, COMMENT, etc.... from Home and Abroad. Content remains expressly 'theirs'. (...)</t>
  </si>
  <si>
    <t xml:space="preserve">how iâ€™m bout to be in these streets post vaxx https://t.co/OUnOwP9osv  </t>
  </si>
  <si>
    <t>Sat Mar 20 02:33:22 +0000 2021</t>
  </si>
  <si>
    <t>sey_anything</t>
  </si>
  <si>
    <t>sey smythe</t>
  </si>
  <si>
    <t>comedian. actor. writer. podcaster.   she/her @everybodywspod &amp; @wediefirstpod DMs open via fanhouse</t>
  </si>
  <si>
    <t xml:space="preserve">Excellent Essay. Unbiased.  Not like me.   https://t.co/JqE4prPOEu  </t>
  </si>
  <si>
    <t>Sat Mar 20 01:08:32 +0000 2021</t>
  </si>
  <si>
    <t>GeorgeO37605552</t>
  </si>
  <si>
    <t>George Orwell</t>
  </si>
  <si>
    <t>To stop the country from imploding from liberalism, socialism, communism..</t>
  </si>
  <si>
    <t xml:space="preserve">Had my jab Thursday and suffered side effects: aching body, headaches, fever. Thankfully, Iâ€™m much better this mornâ€¦ https://t.co/wQvGHuh3oY  </t>
  </si>
  <si>
    <t>Sat Mar 20 09:20:21 +0000 2021</t>
  </si>
  <si>
    <t>GabrielBlake_</t>
  </si>
  <si>
    <t>Gabriel Blake</t>
  </si>
  <si>
    <t>Maintenance operative. Part-time writer. No DM's.</t>
  </si>
  <si>
    <t xml:space="preserve">#EndTheLockdown - People should not be terrified to visit their immediate family and threatened with the governmentâ€¦ https://t.co/xRC8Yb1UAi  </t>
  </si>
  <si>
    <t>endthelockdown</t>
  </si>
  <si>
    <t>Sat Mar 20 15:00:07 +0000 2021</t>
  </si>
  <si>
    <t>GoldenScroll2</t>
  </si>
  <si>
    <t>Golden Scroll</t>
  </si>
  <si>
    <t>34yrs  - One Direction fan mostly/ Supernatural/ Anything else I feel like..The Boys (it's great)</t>
  </si>
  <si>
    <t>['EndTheLockdown']</t>
  </si>
  <si>
    <t xml:space="preserve">@brianlilley @fordnation Nope @celliottability tells him what to do and is the one really advocating this debacle oâ€¦ https://t.co/PPqC2ZwKpW  </t>
  </si>
  <si>
    <t>Sat Mar 20 02:51:46 +0000 2021</t>
  </si>
  <si>
    <t>brianlilley</t>
  </si>
  <si>
    <t>PCPaul9</t>
  </si>
  <si>
    <t>Paul92835</t>
  </si>
  <si>
    <t xml:space="preserve">Facts matter.  #GetVaccinated https://t.co/oumY99wlF0  </t>
  </si>
  <si>
    <t>Tue Mar 16 02:49:07 +0000 2021</t>
  </si>
  <si>
    <t>DarbysDose</t>
  </si>
  <si>
    <t>ðŸ‡ºðŸ‡¸ ðŸ‡ºðŸ‡¸ ðŸ‡ºðŸ‡¸ ðŸ‡ºðŸ‡¸ ðŸ‡ºðŸ‡¸</t>
  </si>
  <si>
    <t>Speaking truth to power in a completely unhelpful and disrespectful way.</t>
  </si>
  <si>
    <t xml:space="preserve">@TaylorS11264605 @lisa_iannattone @AleM_IT_CA @zuckerman_l i think it may be closer to 90% myself and with a good vâ€¦ https://t.co/hyvqXAj1Qe  </t>
  </si>
  <si>
    <t>Sat Mar 20 14:34:27 +0000 2021</t>
  </si>
  <si>
    <t>TaylorS11264605</t>
  </si>
  <si>
    <t>justgeorgeous2</t>
  </si>
  <si>
    <t>Dr George Christos</t>
  </si>
  <si>
    <t>theoretical physicist/mathematician/neuroscientist/author artist/builder/architectural artist 2020s: #covid19 covidologist, go4 #zerocovid</t>
  </si>
  <si>
    <t xml:space="preserve">One woman had a two week old lamb with a diaper on her lap while getting a vaccine. Ok?! I didnâ€™t ask!  </t>
  </si>
  <si>
    <t>Sat Mar 20 14:33:34 +0000 2021</t>
  </si>
  <si>
    <t>DrShaena</t>
  </si>
  <si>
    <t>Shaena Montanari</t>
  </si>
  <si>
    <t>Freelance journalist @natgeo @nytimes &amp; @azcentral   sustainability @popsci   ex-paleontologist   MA @cronkite_asu   PhD @RGGSatAMNH</t>
  </si>
  <si>
    <t xml:space="preserve">Iâ€™ve been tripping over my own two feet as long as I can remember.  What I donâ€™t do though is vaccinate a country aâ€¦ https://t.co/3e68casbZI  </t>
  </si>
  <si>
    <t>Sat Mar 20 14:15:55 +0000 2021</t>
  </si>
  <si>
    <t>thiggins1096</t>
  </si>
  <si>
    <t>Nanny Tara</t>
  </si>
  <si>
    <t>LEO MomðŸš“ FF WifeðŸš’ only listen to The Boss ðŸŽ¸ ThriverðŸ”†</t>
  </si>
  <si>
    <t xml:space="preserve">@fatah_pak However that doesn't mean that the body gets full immunity! A person can still get covid after the firstâ€¦ https://t.co/nWzDFQIbpb  </t>
  </si>
  <si>
    <t>covid moderna</t>
  </si>
  <si>
    <t>Sat Mar 20 14:40:08 +0000 2021</t>
  </si>
  <si>
    <t>fatah_pak</t>
  </si>
  <si>
    <t>uziyaq12</t>
  </si>
  <si>
    <t>uziyaq</t>
  </si>
  <si>
    <t>I can't hold a pistol so I hold opinions.</t>
  </si>
  <si>
    <t xml:space="preserve">@MSEHospitals @MSEssex_HCP #COVID19 I'm t1 diabetic and pregnant. I was advised to have the Pfizer vaccine but my Gâ€¦ https://t.co/v3CQQhUAG2  </t>
  </si>
  <si>
    <t>Sat Mar 20 08:25:54 +0000 2021</t>
  </si>
  <si>
    <t>MSEHospitals</t>
  </si>
  <si>
    <t>CarlyPe42856803</t>
  </si>
  <si>
    <t>Carly Peck</t>
  </si>
  <si>
    <t xml:space="preserve">Yay!!! 2nd dose in the arm #vaccinated #Pfizer #CovidVaccine https://t.co/DJWbrrPsgf  </t>
  </si>
  <si>
    <t>covidvaccine pfizer</t>
  </si>
  <si>
    <t>Sat Mar 20 16:43:25 +0000 2021</t>
  </si>
  <si>
    <t>HughesNewsTV</t>
  </si>
  <si>
    <t>James Hughes</t>
  </si>
  <si>
    <t>Photojournalist, videographer, #Target12, @wpri12 @FOXProvidence Husband; Father to Daughters and cats; all tweets are my own... (RAD)Parent</t>
  </si>
  <si>
    <t>['vaccinated', 'Pfizer', 'CovidVaccine']</t>
  </si>
  <si>
    <t xml:space="preserve">@sportsfan8432 Know a few that got the vaccine. One had severe stomach pain for 3 days after, then was fine and a lâ€¦ https://t.co/LSwmV6G3wJ  </t>
  </si>
  <si>
    <t>Sat Mar 20 16:52:24 +0000 2021</t>
  </si>
  <si>
    <t>sportsfan8432</t>
  </si>
  <si>
    <t>Tl286Tl</t>
  </si>
  <si>
    <t>TL</t>
  </si>
  <si>
    <t>Grad Student @JohnJayCollege / MA in Criminal Justice.</t>
  </si>
  <si>
    <t xml:space="preserve">@Stonekettle I did developed super powers after my Moderna vaccine. I'll be able to fight the Covid invasion and suâ€¦ https://t.co/mmGAD5pXAD  </t>
  </si>
  <si>
    <t>Sat Mar 20 13:57:32 +0000 2021</t>
  </si>
  <si>
    <t>Stonekettle</t>
  </si>
  <si>
    <t>dmvaugha</t>
  </si>
  <si>
    <t>ðŸ‡µðŸ‡· Reclaiming Medusa!</t>
  </si>
  <si>
    <t>PuertoriqueÃ±aðŸ‡µðŸ‡·ðŸ‡ºðŸ‡¸/Cold War Army Veteran/Military CounterIntelligence/Retired Field Engineer Cellular Networks/Block trolls &amp; BOTS/Followed by Malcom Nance</t>
  </si>
  <si>
    <t xml:space="preserve">Covid Vaccine Makers Promise Investors Theyâ€™ll Hike Prices https://t.co/x8jUBreC4o  </t>
  </si>
  <si>
    <t>Sat Mar 20 10:23:42 +0000 2021</t>
  </si>
  <si>
    <t>Pat1066Patrick</t>
  </si>
  <si>
    <t>patrick o'rourke</t>
  </si>
  <si>
    <t>dyed in the wool supporter of policies ethics morals of alp, detest abbott and lnp,have very warped sense of the ridiculous</t>
  </si>
  <si>
    <t xml:space="preserve">"Kenya has so far only received two batches of AstraZeneca COVID-19 vaccines - just over 1 million via COVAX and aâ€¦ https://t.co/c2NAjL5sgB  </t>
  </si>
  <si>
    <t>Sat Mar 20 20:45:35 +0000 2021</t>
  </si>
  <si>
    <t>shailjapatel</t>
  </si>
  <si>
    <t>Shailja Patel</t>
  </si>
  <si>
    <t>Author of MIGRITUDE. Research Associate at @fcwsrc. Retweet, don't copypaste. To use threads, ask. DMs open. @guardianopinion @AJEnglish @BBCWorld @paythewriter</t>
  </si>
  <si>
    <t xml:space="preserve">Nepal becomes third country to give emergency nod to Indian vaccine COVAXIN  https://t.co/bT2WbBJFnR  #Nepalâ€¦ https://t.co/zUbBa8Wm46  </t>
  </si>
  <si>
    <t>coronavaccine</t>
  </si>
  <si>
    <t>Sat Mar 20 14:30:00 +0000 2021</t>
  </si>
  <si>
    <t>YahooIndia</t>
  </si>
  <si>
    <t>Yahoo India</t>
  </si>
  <si>
    <t>We endeavour to provide news that is unbiased, accurate and credible.</t>
  </si>
  <si>
    <t>['Nepal']</t>
  </si>
  <si>
    <t xml:space="preserve">Got my official jab of COVID vaccine today at Cleveland State University's Wolstein Center.   The National Guard anâ€¦ https://t.co/P0Ig2Wgcq0  </t>
  </si>
  <si>
    <t>Sat Mar 20 23:20:45 +0000 2021</t>
  </si>
  <si>
    <t>RaptureSquirre1</t>
  </si>
  <si>
    <t>Simon TemplarðŸ‡ºðŸ‡¸ ðŸŒˆ ðŸ˜·</t>
  </si>
  <si>
    <t>ðŸ‡ºðŸ‡¸Real American. All the data indicate that reality has a liberal bias.ðŸ‡ºðŸ‡¸  Trump is The Mule! (A psycho-historical conclusion) #CodifyRoeVsWade</t>
  </si>
  <si>
    <t xml:space="preserve">ðŸ‡ºðŸ‡¸ðŸ‡¨ðŸ‡¦ Thank you to our #neighbours in the #USA for sending us vaccines! #AstraZeneca #COVID19Vaccine  https://t.co/eJY4zCoxx4  </t>
  </si>
  <si>
    <t>Sat Mar 20 23:06:10 +0000 2021</t>
  </si>
  <si>
    <t>tashmilijasevic</t>
  </si>
  <si>
    <t>Natasha Milijasevic</t>
  </si>
  <si>
    <t>Toronto area healthcare quality, patient safety and technology leader &amp; researcher. MBA/PhD. Wife, mom, educator, and writer. Views are my own.</t>
  </si>
  <si>
    <t>['neighbours', 'USA', 'AstraZeneca', 'COVID19Vaccine']</t>
  </si>
  <si>
    <t xml:space="preserve">Check out DieselThreads's video! Diesel is finally home after 15 months due to COVID #COVID19 #COVID19Vaccineâ€¦ https://t.co/qothfXqcUl  </t>
  </si>
  <si>
    <t>Sat Mar 20 21:51:29 +0000 2021</t>
  </si>
  <si>
    <t>_DieselThreads_</t>
  </si>
  <si>
    <t>DieselThreads {WAKETV}</t>
  </si>
  <si>
    <t>Twitch Affiliate https://t.co/WkfDx0SFy5; RageOn and AliveShoes is the clothing/shoe line;</t>
  </si>
  <si>
    <t>['COVID19', 'COVID19Vaccine']</t>
  </si>
  <si>
    <t xml:space="preserve">@LydaKrewson @CityofSTLDOH @AmericasCenter @STLCityGov @HealthyLivingMo @TheEagleForce @my_vax I thought we were doâ€¦ https://t.co/8X3amDJtEk  </t>
  </si>
  <si>
    <t>Sun Mar 21 01:46:37 +0000 2021</t>
  </si>
  <si>
    <t>LydaKrewson</t>
  </si>
  <si>
    <t>andystites83</t>
  </si>
  <si>
    <t>Andy Stites</t>
  </si>
  <si>
    <t>STL ðŸ”„ NYC â€¢ Proponent of a united St. Louis â€¢ Cards Blues Mizzou LFC fan â€¢ thoughts are my own</t>
  </si>
  <si>
    <t xml:space="preserve">@ChrisMRUFC @DanLish4 @andrewwilson9y1 @LBC AZ is at cost until July, then huge profits. Iâ€™m not against this vaxxâ€¦ https://t.co/hRE2v7RuQR  </t>
  </si>
  <si>
    <t>Sat Mar 20 17:49:08 +0000 2021</t>
  </si>
  <si>
    <t>ChrisMRUFC</t>
  </si>
  <si>
    <t>dollytrollpe</t>
  </si>
  <si>
    <t>lyn Green ðŸ‡¬ðŸ‡§ðŸ‡®ðŸ‡±</t>
  </si>
  <si>
    <t>East Londoner. British and a very lapsed Jew. Brexit, anti woke and all round pain in the arse</t>
  </si>
  <si>
    <t xml:space="preserve">@ActNormalOrElse hell of a morning congrats on entering Club Vaxx  now tell me more about Cool Van  </t>
  </si>
  <si>
    <t>Sat Mar 20 17:18:32 +0000 2021</t>
  </si>
  <si>
    <t>ActNormalOrElse</t>
  </si>
  <si>
    <t>petegaines</t>
  </si>
  <si>
    <t>Attorney Peter Francis Gaineci</t>
  </si>
  <si>
    <t>Black lives matter. Trans lives matter. German. Food, Chicago, University of Kansas Jayhawks, shitposting and inexplicable Rockford cheerleading. #DefundCPD</t>
  </si>
  <si>
    <t xml:space="preserve">@Covid19Joker No mask, no test, no sanitiser and certainly no vaxx  </t>
  </si>
  <si>
    <t>Sat Mar 20 17:02:20 +0000 2021</t>
  </si>
  <si>
    <t>Covid19Joker</t>
  </si>
  <si>
    <t>S_air68</t>
  </si>
  <si>
    <t>truthspeaker</t>
  </si>
  <si>
    <t xml:space="preserve">Stick poison vaxx up your axx ðŸ˜‚  </t>
  </si>
  <si>
    <t>Sat Mar 20 15:08:34 +0000 2021</t>
  </si>
  <si>
    <t>CatArchangel</t>
  </si>
  <si>
    <t>ArchangelCat æš—é»‘</t>
  </si>
  <si>
    <t>life is fighting #NewFederalStateofChina #Whistleblowermovement #GreatAwakeningWorldWide</t>
  </si>
  <si>
    <t xml:space="preserve">@SowKindnessNow @TCRG2012 @meganranney @myrabatchelder @noellejt The reason it is critical is because if the vaccinâ€¦ https://t.co/IoywSrB8ZI  </t>
  </si>
  <si>
    <t>thisisourshot</t>
  </si>
  <si>
    <t>Sat Mar 20 22:51:29 +0000 2021</t>
  </si>
  <si>
    <t>UniversalMaski2</t>
  </si>
  <si>
    <t>Theo Allen - Universal Masking + Vaccinate Fast</t>
  </si>
  <si>
    <t>Stop the spread of coronavirus. Wear a mask indoors and get the vaccine. Tweets do not constitute professional advice. Rt / likes are not endorsements.</t>
  </si>
  <si>
    <t xml:space="preserve">@KatherineSliter Another thing....... On Facebook ... Is the ...... Overuse of........... Ellipses.   And normallyâ€¦ https://t.co/soE0yTA5s9  </t>
  </si>
  <si>
    <t>Sat Mar 20 15:58:07 +0000 2021</t>
  </si>
  <si>
    <t>KatherineSliter</t>
  </si>
  <si>
    <t>AndrewTheTM</t>
  </si>
  <si>
    <t>Andrew Rohne ðŸ’»</t>
  </si>
  <si>
    <t>Transportation modeler and traffic data geek.</t>
  </si>
  <si>
    <t xml:space="preserve">@redwazza58 @1Mirror1978 @Love_Nature2020 This is eugenics all over again.  It never left. Changes names.  Thatâ€™s aâ€¦ https://t.co/AApxzIF43G  </t>
  </si>
  <si>
    <t>Sat Mar 20 23:19:54 +0000 2021</t>
  </si>
  <si>
    <t>L055L355</t>
  </si>
  <si>
    <t>Michael Reid</t>
  </si>
  <si>
    <t xml:space="preserve">@AdalwinAmillion I mean, where do you think they got the idea from.  Churchill popularised eugenics, the Americansâ€¦ https://t.co/tdstjK5Mib  </t>
  </si>
  <si>
    <t>Sat Mar 20 16:02:35 +0000 2021</t>
  </si>
  <si>
    <t>AdalwinAmillion</t>
  </si>
  <si>
    <t>ProtoTheDweeb</t>
  </si>
  <si>
    <t>Proto!</t>
  </si>
  <si>
    <t>I'm a yote, and I wanna stick gears in people. QUILTBAG is a better acronym then LGBTQA+ profile pic is by @fallbeak. She/Them</t>
  </si>
  <si>
    <t xml:space="preserve">@wef if I were you guys I would call off this years global meeting just sayin'... #GreatReset  </t>
  </si>
  <si>
    <t>greatreset</t>
  </si>
  <si>
    <t>Sat Mar 20 18:52:06 +0000 2021</t>
  </si>
  <si>
    <t>wef</t>
  </si>
  <si>
    <t>Invisib87862888</t>
  </si>
  <si>
    <t>Invisible Man (SAL)</t>
  </si>
  <si>
    <t>2024 THE GOLDEN YEAR CIA PROJECT MKULTRA COMPLETE GOOGLE MAPS UNTERE SANDSTRASSE 37, BAMBERG - Created in 1977 Born 1978 #WW3 #Worldwarthree #GreatReset #Covid</t>
  </si>
  <si>
    <t>['GreatReset']</t>
  </si>
  <si>
    <t xml:space="preserve">World Economic Forum Great ResetðŸ˜±  Here's A Glimpse Behind the "Davos" Veil as We Expose the Demonic New World Ordeâ€¦ https://t.co/ah6hbjEl7I  </t>
  </si>
  <si>
    <t>Sat Mar 20 16:40:03 +0000 2021</t>
  </si>
  <si>
    <t>WickedPrepping</t>
  </si>
  <si>
    <t>Wicked Prepping</t>
  </si>
  <si>
    <t>All Things #Prepper #Prepping #Preparedness Providing Global Situational Awareness &amp; Analysis So You can Mitigate Your Risk! Visit Us: https://t.co/kQ1GMs1HQV</t>
  </si>
  <si>
    <t xml:space="preserve">Prioritisation of solid cancer patients for an early (21day) 2nd dose of BNT162b2 vaccine. Poor responses to vaccinâ€¦ https://t.co/1CmEnTaAyz  </t>
  </si>
  <si>
    <t>Sat Mar 20 17:24:42 +0000 2021</t>
  </si>
  <si>
    <t>NBahlis</t>
  </si>
  <si>
    <t>nizar jacques bahlis</t>
  </si>
  <si>
    <t>Physician-scientist focused on multiple myeloma Tweets are my own.</t>
  </si>
  <si>
    <t xml:space="preserve">anyone who says the vaccine hurts, just know my balls are bigger than yours  </t>
  </si>
  <si>
    <t>Sat Mar 20 17:24:36 +0000 2021</t>
  </si>
  <si>
    <t>hannahwithab</t>
  </si>
  <si>
    <t>hannah (she/her)</t>
  </si>
  <si>
    <t>i dont fuck republicans</t>
  </si>
  <si>
    <t xml:space="preserve">@latimeralder Takes two weeks for vaccine to work which should take us up to when some measures are lifted. Be patient!  </t>
  </si>
  <si>
    <t>Sat Mar 20 17:17:55 +0000 2021</t>
  </si>
  <si>
    <t>latimeralder</t>
  </si>
  <si>
    <t>freestronguk</t>
  </si>
  <si>
    <t>UK new chapter</t>
  </si>
  <si>
    <t>Excited about #BritishIndependence</t>
  </si>
  <si>
    <t xml:space="preserve">Shout out to Larry Hogan, who changed vaccine eligibility tiers without telling anyone.  </t>
  </si>
  <si>
    <t>Sat Mar 20 17:17:10 +0000 2021</t>
  </si>
  <si>
    <t>ElliotOpp</t>
  </si>
  <si>
    <t>Elliot</t>
  </si>
  <si>
    <t>sitting in bookstores fan account â€¢ NU â€˜25 â€¢ he/him</t>
  </si>
  <si>
    <t xml:space="preserve">@CraigSpillard If thatâ€™s your thinking then you vote for â€˜had the vaccineâ€™ - that should be understood as thereâ€™s aâ€¦ https://t.co/UQktmfQwKB  </t>
  </si>
  <si>
    <t>Sat Mar 20 17:14:33 +0000 2021</t>
  </si>
  <si>
    <t>CraigSpillard</t>
  </si>
  <si>
    <t>SepLad</t>
  </si>
  <si>
    <t>Andy</t>
  </si>
  <si>
    <t>Do you really need to wear a surgical mask to go shopping?</t>
  </si>
  <si>
    <t xml:space="preserve">Blue Shield spent years cultivating a relationship with Gov. Gavin Newsom. It got the state vaccine contract. https://t.co/JLWlbjUeyM  </t>
  </si>
  <si>
    <t>Sat Mar 20 17:13:46 +0000 2021</t>
  </si>
  <si>
    <t>MartinezPatch</t>
  </si>
  <si>
    <t>Martinez CA Patch</t>
  </si>
  <si>
    <t>Local news, alerts, events and more. Weâ€™re your source for all things Martinez.</t>
  </si>
  <si>
    <t xml:space="preserve">@drdagly South Park had a great covid19 episode, the vaccination episode not as funny. But Cartmanâ€™s 6â€™ stick is quâ€¦ https://t.co/1Em6n0DN86  </t>
  </si>
  <si>
    <t>Sat Mar 20 17:36:38 +0000 2021</t>
  </si>
  <si>
    <t>drdagly</t>
  </si>
  <si>
    <t>toughvagina</t>
  </si>
  <si>
    <t>Control Alt Delete</t>
  </si>
  <si>
    <t>Buy ingredients, make food. Shop local.</t>
  </si>
  <si>
    <t xml:space="preserve">He gave an assurance that the exercise will resume on Monday, 22nd March 2021, in all the 88 approved vaccination câ€¦ https://t.co/EXvwnzubty  </t>
  </si>
  <si>
    <t>Sat Mar 20 17:25:16 +0000 2021</t>
  </si>
  <si>
    <t>followlasg</t>
  </si>
  <si>
    <t>The Lagos State Govt</t>
  </si>
  <si>
    <t>The official twitter account of the Lagos State Government.Get timely updates of news, tweets, photographs &amp; videos about the activities of the State Government</t>
  </si>
  <si>
    <t xml:space="preserve">@ccmd1 @fordnation @Billius27 @jkwan_md @picardonhealth Monday they will vaccinate 60 and older.  </t>
  </si>
  <si>
    <t>Sat Mar 20 17:01:19 +0000 2021</t>
  </si>
  <si>
    <t>ccmd1</t>
  </si>
  <si>
    <t>BogochIsaac</t>
  </si>
  <si>
    <t>Isaac Bogoch</t>
  </si>
  <si>
    <t>Infectious Diseases physician and scientist, with thoughts on Infectious Diseases, Tropical Medicine, HIV Prevention, Public Health, and Global Health issues</t>
  </si>
  <si>
    <t xml:space="preserve">@tooturnttony999 @Jayme_HopeBU @notthunderaaa @JakeLobin Yeah itâ€™s almost like when you vaccinate millions of peoplâ€¦ https://t.co/AYvpaET3xt  </t>
  </si>
  <si>
    <t>Sat Mar 20 13:23:19 +0000 2021</t>
  </si>
  <si>
    <t>tooturnttony999</t>
  </si>
  <si>
    <t>trafficconehelp</t>
  </si>
  <si>
    <t>Payton Pritchard Fan Account</t>
  </si>
  <si>
    <t>I love and I trust Marcus Smart #COYS #FundThePeople</t>
  </si>
  <si>
    <t xml:space="preserve">@SoYouThink4 @jsteenhuisen Google says "The AstraZeneca vaccine has been found to be 76% effective against the origâ€¦ https://t.co/tSM5vHrpQf  </t>
  </si>
  <si>
    <t>Sat Mar 20 12:25:19 +0000 2021</t>
  </si>
  <si>
    <t>SoYouThink4</t>
  </si>
  <si>
    <t>BluffPower</t>
  </si>
  <si>
    <t>Simon</t>
  </si>
  <si>
    <t>Liberal, Political Commentator, People Hater, Comedy Lover and full of Bluff Power !</t>
  </si>
  <si>
    <t xml:space="preserve">Hi @itamaraty_EN @CancilleriaARG @CancilleriaPeru @Minrel_Chile @SRE_mx @CancilleriaCol : The #COVID19 crisis demanâ€¦ https://t.co/3CO4ycx4QC  </t>
  </si>
  <si>
    <t>Sun Mar 21 02:28:12 +0000 2021</t>
  </si>
  <si>
    <t>toomuchtolive4</t>
  </si>
  <si>
    <t>Carlos Cortes</t>
  </si>
  <si>
    <t>ðŸ‡¨ðŸ‡´/ðŸ—½ â €â €â €#GlobalCitizen on a mission.â €â €â €ðŸ“ŠðŸ¦…ðŸ“ˆ â €â €â €â €â €â €â €â €â €â €â €â €â €â €â €â €â €â €â €â € â €â €â €â €â €â €â €â €â €â €â €â €â €â € â €â € â €â € I separate the noise from the good stuff. â €â €â € â €â €â €â €</t>
  </si>
  <si>
    <t xml:space="preserve">1. Schedule first appointment âœ…  2. Show up for said appointment âœ… 3. Receive first dose âœ… 4. Repeat ðŸ”   Thankful tâ€¦ https://t.co/aQepqXZf43  </t>
  </si>
  <si>
    <t>Sat Mar 20 19:53:07 +0000 2021</t>
  </si>
  <si>
    <t>warner_kt</t>
  </si>
  <si>
    <t>Tyler Warner</t>
  </si>
  <si>
    <t>Chief Executive Officer, ICAAR; Dayton, OH born and raised; Chicken Wing Enthusiast ðŸ—,@Bengals Die-Hard ðŸ…, Thoughts ðŸ’­ are my own.</t>
  </si>
  <si>
    <t xml:space="preserve">EUâ€™s â€˜Carry On Not Vaccinatingâ€™ is a comesic triumph! A pity that thousands of EU citizens are dying while this farâ€¦ https://t.co/FGWBm5oK5s  </t>
  </si>
  <si>
    <t>Sat Mar 20 17:57:48 +0000 2021</t>
  </si>
  <si>
    <t>CallumTheReds</t>
  </si>
  <si>
    <t>The View From Belfast âš–ï¸</t>
  </si>
  <si>
    <t>Enlightened perspective on all things political, economic, social and sporting!</t>
  </si>
  <si>
    <t xml:space="preserve">Third vaccine clinic âœ… #CovidVaccine https://t.co/L8uREsk3Zy  </t>
  </si>
  <si>
    <t>Sat Mar 20 18:04:32 +0000 2021</t>
  </si>
  <si>
    <t>usf_tbsm</t>
  </si>
  <si>
    <t>Tampa Bay Street Medicine</t>
  </si>
  <si>
    <t>Doing what we can to improve the medical care of the homeless and refugee populations in our community ðŸ©ºðŸ˜·</t>
  </si>
  <si>
    <t xml:space="preserve">Seriously blown away by this experience. Beyond grateful for the National Guard, nurses, support staff and the SCIEâ€¦ https://t.co/8B0YvFOcZU  </t>
  </si>
  <si>
    <t>Sat Mar 20 16:51:34 +0000 2021</t>
  </si>
  <si>
    <t>CharmCityChick</t>
  </si>
  <si>
    <t>Amy W</t>
  </si>
  <si>
    <t>Mostly Baltimore sports and sports-related snark. Cats. Naps. Cat naps. #ravensflock</t>
  </si>
  <si>
    <t xml:space="preserve">I only went and got the vaccine!! So so pleased to have been given the opportunity to get the jab. One step closerâ€¦ https://t.co/oHLFKuucm5  </t>
  </si>
  <si>
    <t>Sat Mar 20 14:49:09 +0000 2021</t>
  </si>
  <si>
    <t>amzdancexx</t>
  </si>
  <si>
    <t>amy</t>
  </si>
  <si>
    <t>lover of musicalsâœŒðŸ»at my happiest in @wdwtoday and @disneylandparisâ˜€ï¸ she/her</t>
  </si>
  <si>
    <t xml:space="preserve">@pjgallantry Tweet didn't really work how you'd hoped now did it, Paul. I understand that the constant sores you muâ€¦ https://t.co/eYW1dqnNEf  </t>
  </si>
  <si>
    <t>Sun Mar 21 04:11:23 +0000 2021</t>
  </si>
  <si>
    <t>pjgallantry</t>
  </si>
  <si>
    <t>digsbury</t>
  </si>
  <si>
    <t>Barnstable Digsbury</t>
  </si>
  <si>
    <t>god is dog backwards</t>
  </si>
  <si>
    <t xml:space="preserve">If you must be afraid of something, be afraid of long-term consequences- a restricted life that gets smaller and smâ€¦ https://t.co/ySiz1H5OiV  </t>
  </si>
  <si>
    <t>Sat Mar 20 15:43:24 +0000 2021</t>
  </si>
  <si>
    <t>sulake5</t>
  </si>
  <si>
    <t>susanlake</t>
  </si>
  <si>
    <t xml:space="preserve">There has been a lot of people who didn't show up for there vaccination, that can go to people that actually want iâ€¦ https://t.co/ZuOEjmRYSI  </t>
  </si>
  <si>
    <t>Sun Mar 21 03:32:35 +0000 2021</t>
  </si>
  <si>
    <t>VIRGILFRAZIER20</t>
  </si>
  <si>
    <t>VIRGIL FRAZIER</t>
  </si>
  <si>
    <t>Believe it or not, Men and Boys have issues and concerns that need to be addressed, as well!!!! Equality For All!!! Because we're Human Beings Too!!!</t>
  </si>
  <si>
    <t xml:space="preserve">U of A prepares to vaccinate students in 1C https://t.co/ORPiMUVe6H  </t>
  </si>
  <si>
    <t>Sun Mar 21 03:02:40 +0000 2021</t>
  </si>
  <si>
    <t>KNWAFOX24</t>
  </si>
  <si>
    <t>KNWA &amp; FOX24 News</t>
  </si>
  <si>
    <t>Your source for local news in Northwest Arkansas &amp; the River Valley. Have a story? Email us: news@knwa.com // Instagram: KNWAnews // #NWAnews</t>
  </si>
  <si>
    <t xml:space="preserve">Thank you @kroger, @OHNationalGuard @XavierU and other partners giving COVID-19 vaccines today in Cincinnati. Thisâ€¦ https://t.co/vziwxCQmgX  </t>
  </si>
  <si>
    <t>pfizercovidvaccine</t>
  </si>
  <si>
    <t>Sat Mar 20 21:42:49 +0000 2021</t>
  </si>
  <si>
    <t>EmilyGWherle</t>
  </si>
  <si>
    <t>Emily Gresham Wherle</t>
  </si>
  <si>
    <t>Health communicator. Mother of multiples. Diet Coke drinker.</t>
  </si>
  <si>
    <t xml:space="preserve">@kashmiriPandit9 Except pfizer, all covid junks are trading  100 times.  </t>
  </si>
  <si>
    <t>Sun Mar 21 04:42:20 +0000 2021</t>
  </si>
  <si>
    <t>ntfri</t>
  </si>
  <si>
    <t>ðŸª”ðŸ’«</t>
  </si>
  <si>
    <t>Big data enthusiast, AI, Stocks, Options, Technical &amp; Quantitative Analysis. Tweets are opinion not endorsements. Save Animals, Save Earth. https://t.co/oCPvJY6hrw</t>
  </si>
  <si>
    <t xml:space="preserve">@WilliamFoster_1 @NextLAMayor @DrEricDing Dude you just tried to make bs a point out of thin air. And pfizer isn'tâ€¦ https://t.co/91l5sXHMgp  </t>
  </si>
  <si>
    <t>Sat Mar 20 22:08:53 +0000 2021</t>
  </si>
  <si>
    <t>WilliamFoster_1</t>
  </si>
  <si>
    <t>F22raptorr</t>
  </si>
  <si>
    <t>F-22raptorðŸ§¢ðŸ‡ºðŸ‡²</t>
  </si>
  <si>
    <t xml:space="preserve">Indonesia Ulema Council claimed the vaccine is â€˜haramâ€™ because the manufacturing process uses â€˜trypsin from the porâ€¦ https://t.co/BsGnfH5TJo  </t>
  </si>
  <si>
    <t>Sun Mar 21 06:48:04 +0000 2021</t>
  </si>
  <si>
    <t>DhakaTribune</t>
  </si>
  <si>
    <t>Dhaka Tribune is the fastest growing English daily in Bangladesh. News, views &amp; features from Bangladesh and the world.</t>
  </si>
  <si>
    <t xml:space="preserve">@POTUS is getting the job done. #COVID19Vaccine https://t.co/yd7hsnI5rU  </t>
  </si>
  <si>
    <t>Sun Mar 21 10:20:34 +0000 2021</t>
  </si>
  <si>
    <t>POTUS</t>
  </si>
  <si>
    <t>robin_nowicki</t>
  </si>
  <si>
    <t>Robin Nowicki</t>
  </si>
  <si>
    <t>#Resist</t>
  </si>
  <si>
    <t xml:space="preserve">I've put all geo- tags/Google Maps locations for #COVID19Vaccine centers for #Rawalpindi in the link below:â€¦ https://t.co/UHcKp1hRUm  </t>
  </si>
  <si>
    <t>Sun Mar 21 07:09:31 +0000 2021</t>
  </si>
  <si>
    <t>BehzadTaimur</t>
  </si>
  <si>
    <t>Behzad Taimur</t>
  </si>
  <si>
    <t>LUMS.  Research at the intersection of public health, behavior change &amp; HCI. History; Art; Politics; Feminism; ConscientizaÃ§Ã£o; and, everything in between.</t>
  </si>
  <si>
    <t>['COVID19Vaccine', 'Rawalpindi']</t>
  </si>
  <si>
    <t xml:space="preserve">Conspiracy theorists never have any expertise aside from poorly researched google references.   I'll take my adviceâ€¦ https://t.co/sV1kWX9rbj  </t>
  </si>
  <si>
    <t>Sun Mar 21 05:39:07 +0000 2021</t>
  </si>
  <si>
    <t>AlchemistSadie</t>
  </si>
  <si>
    <t>Sadie</t>
  </si>
  <si>
    <t>Wife, Mother, Grandmother, Lover of Life, My Garden and Art #NHS #RHS #WEARAMASK</t>
  </si>
  <si>
    <t xml:space="preserve">this is a demented policy. â¦@WHCOSâ©  https://t.co/VEE3DfjUBp  </t>
  </si>
  <si>
    <t>Sun Mar 21 10:55:30 +0000 2021</t>
  </si>
  <si>
    <t>pcdillard</t>
  </si>
  <si>
    <t>summerâ€™s casual slide ðŸ¦‰</t>
  </si>
  <si>
    <t>affiliation: dog // discussing ecological stuff, politics, markets, soccer, music. i share thoughts liberally and block annoying accounts liberally.</t>
  </si>
  <si>
    <t xml:space="preserve">@Independent Why did Johnson photoshop his mask for the vax pic  </t>
  </si>
  <si>
    <t>Sun Mar 21 10:24:22 +0000 2021</t>
  </si>
  <si>
    <t>Independent</t>
  </si>
  <si>
    <t>menu09452042</t>
  </si>
  <si>
    <t>menu</t>
  </si>
  <si>
    <t xml:space="preserve">If Asian hate crime is solely related to Trump's use of #chinesevirus and #kungflu, as MSM's portrayal, then Trumpâ€¦ https://t.co/uSs4sIMtuj  </t>
  </si>
  <si>
    <t>Sun Mar 21 12:25:39 +0000 2021</t>
  </si>
  <si>
    <t>PhotoIconic215</t>
  </si>
  <si>
    <t>President Trump Forever</t>
  </si>
  <si>
    <t>That's why the Dems wanted you to vote early...</t>
  </si>
  <si>
    <t>['chinesevirus', 'kungflu']</t>
  </si>
  <si>
    <t xml:space="preserve">Labour hits out at EU and warns Brussels to â€˜cool the rhetoricâ€™ in vaccine export ban row - The Independentâ€¦ https://t.co/AcVcJDiqxC  </t>
  </si>
  <si>
    <t>Sun Mar 21 14:28:13 +0000 2021</t>
  </si>
  <si>
    <t>NEWSWORLD555</t>
  </si>
  <si>
    <t>THE WORLD NEWS</t>
  </si>
  <si>
    <t>ï¼œBOTï¼ž#BreakingWorldNews #BreakingNews</t>
  </si>
  <si>
    <t xml:space="preserve">â¤ï¸Seeing everyone come together to make this happen!â¤ï¸ Nissan Mass Vaccination EventðŸŒ·â˜€ï¸ https://t.co/7NibK3ymCC  </t>
  </si>
  <si>
    <t>Sun Mar 21 14:46:32 +0000 2021</t>
  </si>
  <si>
    <t>AprilKapu</t>
  </si>
  <si>
    <t>April Kapu</t>
  </si>
  <si>
    <t>Acute Care NP, Advanced Practice Nurse Exec, President-Elect AANP; Proud Mom and Grandmom!</t>
  </si>
  <si>
    <t xml:space="preserve">New availability: Walgreens Walgreen Drug Store- 8110 HIGHWAY 100, BELLEVUE, TN 37221 Access here: https://t.co/p14QIaLdCg Mar 21, 09:06 AM  </t>
  </si>
  <si>
    <t>Sun Mar 21 14:06:36 +0000 2021</t>
  </si>
  <si>
    <t>TNVaxAlerts</t>
  </si>
  <si>
    <t>TN Vax Alerts</t>
  </si>
  <si>
    <t>Bot that tweets when COVID vaccine slots become available in TN. Turn on ðŸ”” to know when something opens up! Check out https://t.co/HqNOYO6Fhc</t>
  </si>
  <si>
    <t xml:space="preserve">@ifihadastick @parachuteadams No thinking person is blindly anti or pro-vax. Each disease is different. Each vaccinâ€¦ https://t.co/rTnoqezSbC  </t>
  </si>
  <si>
    <t>opinion</t>
  </si>
  <si>
    <t>Sun Mar 21 14:06:02 +0000 2021</t>
  </si>
  <si>
    <t>ifihadastick</t>
  </si>
  <si>
    <t>pintoproblem</t>
  </si>
  <si>
    <t>ðšƒðš‘ðšŽ ð™¿ðš’ðš—ðšðš˜ ð™¿ðš›ðš˜ðš‹ðš•ðšŽðš– ðŸ˜ƒ</t>
  </si>
  <si>
    <t>Privacy. Security. In that order. Software engineer in MD.  â€œThose who know the least obey the best" - George Farquhar</t>
  </si>
  <si>
    <t xml:space="preserve">Injustice everywhere. https://t.co/DwJNZ18Ss9  </t>
  </si>
  <si>
    <t>Sun Mar 21 14:27:57 +0000 2021</t>
  </si>
  <si>
    <t>DrStephaneDunn</t>
  </si>
  <si>
    <t>Stephane Dunn</t>
  </si>
  <si>
    <t>Mom. Writer. Filmmaker. BLM âœŠðŸ¿ all the time. Black Critical Cultural Muse. Speaker. Professor.</t>
  </si>
  <si>
    <t xml:space="preserve">@PCottam13 @dgurdasani1 Theyâ€™re deliberately NOT addressing the problems Deepti has outlined. We didnâ€™t vaccinate tâ€¦ https://t.co/A0XOcOqF3W  </t>
  </si>
  <si>
    <t>Sun Mar 21 12:15:46 +0000 2021</t>
  </si>
  <si>
    <t>PCottam13</t>
  </si>
  <si>
    <t>SusanChubb1</t>
  </si>
  <si>
    <t>Susan Chubb#FBPAâš«ï¸#RejoinEU ðŸ’™ðŸ´â€â˜ ï¸</t>
  </si>
  <si>
    <t>cancer survivor, I believe UK Govt response to Covid19UK breaks EUCHR Article 2 Failure to Protect. Blocked by IDS. ðŸ¥‚thoughts &amp; opinions are my own.</t>
  </si>
  <si>
    <t xml:space="preserve">@Reuters and why they do not want to vaccinate with the astra zeneka vaccine?  </t>
  </si>
  <si>
    <t>Sun Mar 21 10:20:16 +0000 2021</t>
  </si>
  <si>
    <t>Reuters</t>
  </si>
  <si>
    <t>ruperti0</t>
  </si>
  <si>
    <t>ruperti</t>
  </si>
  <si>
    <t xml:space="preserve">THE PÃ“TMÃNTO TODAY EP19.  YES! It's Official, episode #19 ready for views on YouTube...   - If you Hear what we saiâ€¦ https://t.co/KFMXOHkxRj  </t>
  </si>
  <si>
    <t>Sun Mar 21 10:02:41 +0000 2021</t>
  </si>
  <si>
    <t>DRealTalktalk</t>
  </si>
  <si>
    <t>Osagiator</t>
  </si>
  <si>
    <t>Standup Comedian   Emcee   Movies   Concerts   Company's Events   General Entertainment...</t>
  </si>
  <si>
    <t xml:space="preserve">Maharashtra mulls lockdown, Delhi and Punjab announce curbs as COVID cases spike; Europe resumes using AstraZenecaâ€¦ https://t.co/2xaG3GWd3G  </t>
  </si>
  <si>
    <t>Sun Mar 21 13:55:46 +0000 2021</t>
  </si>
  <si>
    <t>nprakash008</t>
  </si>
  <si>
    <t>NAINESHKUMAR TRIVEDI</t>
  </si>
  <si>
    <t>I am proud to be Indian. Any crusade against corruption will have my support.</t>
  </si>
  <si>
    <t xml:space="preserve">Europeâ€™s very short halt of  AstraZeneca vaccine may have done more harm than good. 1. Exposing far more people toâ€¦ https://t.co/yu7uFmjcE1  </t>
  </si>
  <si>
    <t>Sun Mar 21 11:40:35 +0000 2021</t>
  </si>
  <si>
    <t>DrvanTilburg</t>
  </si>
  <si>
    <t>Miranda van Tilburg</t>
  </si>
  <si>
    <t>Professor at Campbell U, UNC and UW. Sharing news on infant/child/teen health, #parenting, #chronicpain and gut health. Tweets are my own</t>
  </si>
  <si>
    <t xml:space="preserve">@IsaChandra Moderna first dose: Vax site organized really well. Barely felt the shot minus a little prick. Very sorâ€¦ https://t.co/ScuXXLGluL  </t>
  </si>
  <si>
    <t>Mon Mar 22 02:27:22 +0000 2021</t>
  </si>
  <si>
    <t>IsaChandra</t>
  </si>
  <si>
    <t>thusjamiesaid</t>
  </si>
  <si>
    <t>jamie biesiada</t>
  </si>
  <si>
    <t>ðŸ‘»ðŸŒˆðŸ¥ƒ super gay ghost who loves bourbon and dogs and the entire LGBTQ+ fam. she/her</t>
  </si>
  <si>
    <t xml:space="preserve">@1n0culat3d @USlawreview @GregMannarino @geraldcelente @csthetruth @clif_high @HighImpactFlix So whatâ€™s gonna happeâ€¦ https://t.co/ip89C5gzMM  </t>
  </si>
  <si>
    <t>Mon Mar 22 02:08:53 +0000 2021</t>
  </si>
  <si>
    <t>1n0culat3d</t>
  </si>
  <si>
    <t>mj196410</t>
  </si>
  <si>
    <t>Mike Miller</t>
  </si>
  <si>
    <t xml:space="preserve">@globalnews We will get. Trudeau will tell us that that is different batch, like there one kind of vaccine just forâ€¦ https://t.co/EV3VionwRT  </t>
  </si>
  <si>
    <t>Mon Mar 22 13:57:59 +0000 2021</t>
  </si>
  <si>
    <t>globalnews</t>
  </si>
  <si>
    <t>JorgeRi14890949</t>
  </si>
  <si>
    <t>2 Red and White Flags</t>
  </si>
  <si>
    <t>Since I am a person, I not follow the herd.</t>
  </si>
  <si>
    <t xml:space="preserve">Drugmakers promise investors theyâ€™ll soon hike Covid-19 vaccine prices https://t.co/3jssSL56By by @lhfang  </t>
  </si>
  <si>
    <t>Mon Mar 22 09:27:06 +0000 2021</t>
  </si>
  <si>
    <t>Spartan86426979</t>
  </si>
  <si>
    <t>Spartan</t>
  </si>
  <si>
    <t xml:space="preserve">#NavyCapital : A surprising new analysis found that states that raced ahead of others to offer the vaccine to ever-â€¦ https://t.co/1MGxheKKS0  </t>
  </si>
  <si>
    <t>Mon Mar 22 07:03:01 +0000 2021</t>
  </si>
  <si>
    <t>navycapital</t>
  </si>
  <si>
    <t>NAVY CAPITAL</t>
  </si>
  <si>
    <t>Official handle of Navy Capital. Investment, Hedgefund, Wealth Management</t>
  </si>
  <si>
    <t>['NavyCapital']</t>
  </si>
  <si>
    <t xml:space="preserve">Jab taken @RGAMeyer  #astrazenecavaccine #COVID19Vaccine #CoVidVaccineSaveLives https://t.co/hsy8WdZjY9 https://t.co/abOBZKbZ4l  </t>
  </si>
  <si>
    <t>Mon Mar 22 13:23:51 +0000 2021</t>
  </si>
  <si>
    <t>GlambabeVDA</t>
  </si>
  <si>
    <t>Her Royal Glamesty ðŸ˜Ž</t>
  </si>
  <si>
    <t>Manufacturer. Foodie. Wellness Coach. Wife. Mother. Progressive.  A lover of Christ. Sometimes a Nerd. Mental Health Advocate. Mystery Shopper. A patriot ðŸ‡³ðŸ‡¬</t>
  </si>
  <si>
    <t>['astrazenecavaccine', 'COVID19Vaccine', 'CoVidVaccineSaveLives']</t>
  </si>
  <si>
    <t xml:space="preserve">#Sinovacâ€™s #COVID19Vaccine is safe and effective for ages 3 to 17, according to initial data collected in phases Iâ€¦ https://t.co/FwoJCGZSlY  </t>
  </si>
  <si>
    <t>Mon Mar 22 16:58:25 +0000 2021</t>
  </si>
  <si>
    <t>globaltimesnews</t>
  </si>
  <si>
    <t>Global Times</t>
  </si>
  <si>
    <t>China's national English language newspaper, under the People's Daily. Apps: https://t.co/pKmPtcE99D</t>
  </si>
  <si>
    <t>['Sinovac', 'COVID19Vaccine']</t>
  </si>
  <si>
    <t xml:space="preserve">@Aquilifer13 @A_Mac_0079 maybe this is how we solve the anti vax conspiracy just bribe them with a free taco  </t>
  </si>
  <si>
    <t>Mon Mar 22 17:23:39 +0000 2021</t>
  </si>
  <si>
    <t>Aquilifer13</t>
  </si>
  <si>
    <t>seqilol</t>
  </si>
  <si>
    <t>Seqi</t>
  </si>
  <si>
    <t>video games. guitar. programming. cooking. airsoft. tech stocks. nfl. coffee.</t>
  </si>
  <si>
    <t xml:space="preserve">@BraddersOak Not true, we're coming down from our second wave. Boris Johnson is as usual getting his excuses in earâ€¦ https://t.co/BkKykqIw3Q  </t>
  </si>
  <si>
    <t>Mon Mar 22 14:35:28 +0000 2021</t>
  </si>
  <si>
    <t>BraddersOak</t>
  </si>
  <si>
    <t>DoktorWatson</t>
  </si>
  <si>
    <t>Watson</t>
  </si>
  <si>
    <t>ðŸ‡ªðŸ‡ºðŸ‡¬ðŸ‡§    â–’â–“â–ˆâ–ˆ N â–ˆ U â–ˆ F â–ˆ C â–ˆâ–ˆâ–“â–’            The hairy-handed Gent who ran amok in Kent.</t>
  </si>
  <si>
    <t xml:space="preserve">Counter-offer: I'll give a box of donuts to anyone who will vaccinate me. https://t.co/iZx6M4yB8M  </t>
  </si>
  <si>
    <t>Mon Mar 22 18:43:23 +0000 2021</t>
  </si>
  <si>
    <t>ThanksMrSandman</t>
  </si>
  <si>
    <t>MisterSandman</t>
  </si>
  <si>
    <t>Writer, Card Player, Cat Dad. Process Truster and Umphreak. I'm here live, I'm not a cat.</t>
  </si>
  <si>
    <t xml:space="preserve">@Chinchillazllla About half of long haulers are suddenly getting relief when they get one of the MRNA vaccines. Soâ€¦ https://t.co/3YMyB5y0qB  </t>
  </si>
  <si>
    <t>Mon Mar 22 20:59:10 +0000 2021</t>
  </si>
  <si>
    <t>Chinchillazllla</t>
  </si>
  <si>
    <t>thomopolis</t>
  </si>
  <si>
    <t>Thomopolis</t>
  </si>
  <si>
    <t>I design med devices. be afraid.</t>
  </si>
  <si>
    <t xml:space="preserve">#mehole @MichealMartinTD Alan from tyrrelstown has a message for you ðŸ‘€ #EndTheLockdown https://t.co/DxUREZgvzG  </t>
  </si>
  <si>
    <t>Mon Mar 22 20:47:20 +0000 2021</t>
  </si>
  <si>
    <t>BluntMan____</t>
  </si>
  <si>
    <t>BluntMan ðŸ¦¹ðŸ½â€â™‚ï¸ðŸ‘ŒðŸ’¨ðŸ’¨ðŸ’¨ ðŸ‡®ðŸ‡ª #YNWA ðŸ”ž</t>
  </si>
  <si>
    <t>The greatness of a man is not in how much wealth he acquires, but in his integrity and his ability to affect those around him positively. Bob Marley ðŸ’šðŸ‘ŒðŸ’¨ðŸ’¨ðŸ’¨</t>
  </si>
  <si>
    <t>['mehole', 'EndTheLockdown']</t>
  </si>
  <si>
    <t xml:space="preserve">@RickJam56260315 @LisaS4680 @MagaCaptain Your survival rate number has no basis whatsoever that I can find and vaccâ€¦ https://t.co/sxZQy9WKGy  </t>
  </si>
  <si>
    <t>Mon Mar 22 14:50:19 +0000 2021</t>
  </si>
  <si>
    <t>RickJam56260315</t>
  </si>
  <si>
    <t>JohnBrokens</t>
  </si>
  <si>
    <t>John Brokens</t>
  </si>
  <si>
    <t xml:space="preserve">@JuliaHB1 The EU action has nothing to do with AZ vaccinations or stocks. It is a deliberately act to hinder our coâ€¦ https://t.co/7HC4LJR7i0  </t>
  </si>
  <si>
    <t>Mon Mar 22 14:38:33 +0000 2021</t>
  </si>
  <si>
    <t>JuliaHB1</t>
  </si>
  <si>
    <t>gandaron9</t>
  </si>
  <si>
    <t>Ronald James Wallace</t>
  </si>
  <si>
    <t>Retired</t>
  </si>
  <si>
    <t xml:space="preserve">Johnson &amp;amp; Johnson can make Covid vaccines But Moderna and Pfizer could never make baby lotion  </t>
  </si>
  <si>
    <t>Mon Mar 22 01:08:22 +0000 2021</t>
  </si>
  <si>
    <t>KaiGoRilla</t>
  </si>
  <si>
    <t>CAPPERS UNITED</t>
  </si>
  <si>
    <t>Music Producer. Audio Engineer.</t>
  </si>
  <si>
    <t xml:space="preserve">Iâ€™m 56 hours ish post COVID vaccination - I had the AstraZeneca, aside from a tender arm as is expected after *anyâ€¦ https://t.co/ZvDjYNVwDX  </t>
  </si>
  <si>
    <t>Mon Mar 22 18:10:36 +0000 2021</t>
  </si>
  <si>
    <t>jooleroo</t>
  </si>
  <si>
    <t>Joo</t>
  </si>
  <si>
    <t>People are ok, but have you met dogs? 90s R&amp;B enthusiast, love rum &amp; rugby ðŸ‡ªðŸ‡ªðŸŒ¹ðŸ‰ West Country bumpkin. British. European ðŸ‡ªðŸ‡º All views my own. I blog ðŸ‘‡ðŸ»</t>
  </si>
  <si>
    <t xml:space="preserve">@Themaskedaveng8 @SaraCarterDC https://t.co/iQO33KfL92  https://t.co/bQTSaqOOJ9  Read the info yourself, and come tâ€¦ https://t.co/HHbvU6T3Ko  </t>
  </si>
  <si>
    <t>Tue Mar 23 01:01:56 +0000 2021</t>
  </si>
  <si>
    <t>ItsRaisu</t>
  </si>
  <si>
    <t>Its Raisu, PhD</t>
  </si>
  <si>
    <t>A bit of political commentary, trying to shift more towards gaming posts. Just having fun with it.  Just your local @PlanetsideArena combat medic.</t>
  </si>
  <si>
    <t xml:space="preserve">@Pogue The name on the vax card in the picture is a real treat.  </t>
  </si>
  <si>
    <t>Tue Mar 23 01:39:48 +0000 2021</t>
  </si>
  <si>
    <t>Pogue</t>
  </si>
  <si>
    <t>jreuter60</t>
  </si>
  <si>
    <t>Jim Reuter</t>
  </si>
  <si>
    <t xml:space="preserve">Hey Y'all, took Spring Break off from posting. I also got my first dose of the vaccine during it. So blessed to beâ€¦ https://t.co/oXlUDN2k1Y  </t>
  </si>
  <si>
    <t>Tue Mar 23 15:09:33 +0000 2021</t>
  </si>
  <si>
    <t>emilymrichardwr</t>
  </si>
  <si>
    <t>Emily Mikaela Richard</t>
  </si>
  <si>
    <t>22 yrs ðŸ‡ºðŸ‡¸. ON HOLD to be aspiring novelist, poet, &amp;photographer. Jesus, books, pets, cartoons,lofi. INFJ â™‹. #WritingCommunity #AmWriting #writers #WritersLife</t>
  </si>
  <si>
    <t xml:space="preserve">It was an honor to join @kkariko (co-inventor of mRNA technology in BioNTech/Pfizer vaccine) and @rodrigoyanezb (Unâ€¦ https://t.co/LvwSU3JXVW  </t>
  </si>
  <si>
    <t>Tue Mar 23 16:16:20 +0000 2021</t>
  </si>
  <si>
    <t>janiceschen</t>
  </si>
  <si>
    <t>Janice Chen</t>
  </si>
  <si>
    <t>Co-founder @mammothbiosci. PhD from @doudna_lab   @UCBerkeley MCB</t>
  </si>
  <si>
    <t xml:space="preserve">Do we wake up in the shower now and realise itâ€™s all been a bad dream ðŸ˜“#1yearoflockdown #keepgoing #GetVaccinated https://t.co/hPJ8dAI8Ie  </t>
  </si>
  <si>
    <t>Tue Mar 23 09:20:48 +0000 2021</t>
  </si>
  <si>
    <t>Charbas10</t>
  </si>
  <si>
    <t>Beverley</t>
  </si>
  <si>
    <t>blah blah blah blah</t>
  </si>
  <si>
    <t>['1yearoflockdown', 'keepgoing', 'GetVaccinated']</t>
  </si>
  <si>
    <t xml:space="preserve">@the_herbig @INFJLOVE They've publicly said they're all about  depopulation, they also LOVE abortion  </t>
  </si>
  <si>
    <t>Tue Mar 23 16:17:39 +0000 2021</t>
  </si>
  <si>
    <t>the_herbig</t>
  </si>
  <si>
    <t>MetalPatriot76</t>
  </si>
  <si>
    <t>METAL PATRIOT ðŸ‡ºðŸ‡¸ðŸ‡ºðŸ‡¸ðŸ‡ºðŸ‡¸ðŸ‡ºðŸ‡¸ðŸ‡ºðŸ‡¸ðŸ‡ºðŸ‡¸</t>
  </si>
  <si>
    <t>metalhead patriot and guitar grandpa!</t>
  </si>
  <si>
    <t xml:space="preserve">@SixerGuru @Holla_At_Rob33 Literally almost anyone can get the vaccine that wants it.  I found a clinic in Coloradoâ€¦ https://t.co/suL4BCByOF  </t>
  </si>
  <si>
    <t>Tue Mar 23 15:05:08 +0000 2021</t>
  </si>
  <si>
    <t>SixerGuru</t>
  </si>
  <si>
    <t>broncotiz</t>
  </si>
  <si>
    <t>BRONCOTIZ</t>
  </si>
  <si>
    <t xml:space="preserve">Lets Fight Corona Covid -19  Together  Protect &amp;amp; Prevent Yourself  #awareness2021 #social #awarenessâ€¦ https://t.co/BenzTkEhgO  </t>
  </si>
  <si>
    <t>Tue Mar 23 14:22:25 +0000 2021</t>
  </si>
  <si>
    <t>ZerodelayApp</t>
  </si>
  <si>
    <t>ZERODELAY</t>
  </si>
  <si>
    <t>Instant Healthcare APP - Stay Connected  Life of ZERODELAY https://t.co/CEUnLCSoQR  https://t.co/xGSzlCvcZZâ€¦</t>
  </si>
  <si>
    <t>['awareness2021', 'social', 'awareness']</t>
  </si>
  <si>
    <t xml:space="preserve">@amberlough This is true for the US. I know we are holding AstraZeneca doses that arenâ€™t approved for use here. Itâ€¦ https://t.co/INmXdYIT2t  </t>
  </si>
  <si>
    <t>Tue Mar 23 14:02:00 +0000 2021</t>
  </si>
  <si>
    <t>amberlough</t>
  </si>
  <si>
    <t>JessicaTownes</t>
  </si>
  <si>
    <t>Jess Townes</t>
  </si>
  <si>
    <t>Children's author, GROUNDHOG GETS IT WRONG (Dial Books for Young Readers, 2022), SOMETIMES I CRY (FSG, 2023)  Co-RA KS/MO SCBWI. Opinions my own. she/her âœ¨</t>
  </si>
  <si>
    <t xml:space="preserve">@eanoen Alot of people who had effects from vaccine already had covid before https://t.co/xiWhhfrHTF  </t>
  </si>
  <si>
    <t>Mon Mar 22 20:02:50 +0000 2021</t>
  </si>
  <si>
    <t>eanoen</t>
  </si>
  <si>
    <t>amelialloyd</t>
  </si>
  <si>
    <t>Amelia Lloyd</t>
  </si>
  <si>
    <t>Doctor in the midlands, interested in acute medicine.</t>
  </si>
  <si>
    <t xml:space="preserve">4/ In this investigation, we show how RTâ€™s controversial coverage of the Pfizer/BioNTech vaccine is being used by fâ€¦ https://t.co/VYMbe4oa09  </t>
  </si>
  <si>
    <t>Tue Mar 23 19:14:34 +0000 2021</t>
  </si>
  <si>
    <t>firstdraftnews</t>
  </si>
  <si>
    <t>First Draft</t>
  </si>
  <si>
    <t>We work to protect communities from harmful disinformation by sharing tips and resources to build resilience and improve access to accurate information.</t>
  </si>
  <si>
    <t xml:space="preserve">Melbourne-made doses of AstraZeneca approved - thereâ€™s a strong argument to send these to PNG first given the riskâ€¦ https://t.co/jBr8LXX2k0  </t>
  </si>
  <si>
    <t>Tue Mar 23 10:50:47 +0000 2021</t>
  </si>
  <si>
    <t>steveheraldsun</t>
  </si>
  <si>
    <t>Stephen Drill</t>
  </si>
  <si>
    <t>Europe correspondent: Daily Telegraph, Herald Sun, Courier Mail, Adelaide Advertiser. Walkley Award winner. Secure tips: stephendrill@protonmail.com Open DMs</t>
  </si>
  <si>
    <t xml:space="preserve">Every #COVID19Vaccine should've been treated same way as @WHO treated them with #COVAX program. NON PROFITABLE VACCâ€¦ https://t.co/XNeaQ7okmB  </t>
  </si>
  <si>
    <t>Tue Mar 23 21:22:01 +0000 2021</t>
  </si>
  <si>
    <t>Jarska96</t>
  </si>
  <si>
    <t>Jari Nikkinen ðŸ‡«ðŸ‡®ðŸŒ</t>
  </si>
  <si>
    <t>IT student. I know how to use google. Tweets in finnish(mostly) &amp; english.  Member of the Pirate Party Finland. Secular humanist &amp; liberal.</t>
  </si>
  <si>
    <t>['COVID19Vaccine', 'COVAX']</t>
  </si>
  <si>
    <t xml:space="preserve">I donâ€™t understand how everything is suddenly going back to â€˜normalâ€™ when so few people have been vaccinated. I feeâ€¦ https://t.co/nZdNsZWpbp  </t>
  </si>
  <si>
    <t>Tue Mar 23 07:39:33 +0000 2021</t>
  </si>
  <si>
    <t>Bearza76</t>
  </si>
  <si>
    <t>A â™Šï¸</t>
  </si>
  <si>
    <t>Music - any way i can get it. Dance - latin. AFL - Go Hawks!</t>
  </si>
  <si>
    <t xml:space="preserve">Remember people, everything they do is usually spelled out in plain sight. All you have to do is Look! Awareness wiâ€¦ https://t.co/a7JdEhDaTe  </t>
  </si>
  <si>
    <t>Tue Mar 23 22:00:09 +0000 2021</t>
  </si>
  <si>
    <t>customcoacheor1</t>
  </si>
  <si>
    <t>AB Technician ðŸ‡¨ðŸ‡¦</t>
  </si>
  <si>
    <t>Searching for the truth in a world of deception! Nothing is as it seems, especially when you are a conservat!ve. Patriots will prevail.AB techmaster 2nd attempt</t>
  </si>
  <si>
    <t xml:space="preserve">@markdodds11 @tonymac5 @McavoyHilary @C19Assembly @ClareCraigPath RNA is coverted into DNA.  </t>
  </si>
  <si>
    <t>Tue Mar 23 21:31:26 +0000 2021</t>
  </si>
  <si>
    <t>markdodds11</t>
  </si>
  <si>
    <t>ObjectiveSkeptc</t>
  </si>
  <si>
    <t>Objective Sceptic</t>
  </si>
  <si>
    <t>Married dad of 2, self employed open minded sceptic. Discuss the evidence, don't just write it off as nonsense if it's not mainstream.</t>
  </si>
  <si>
    <t xml:space="preserve">.@monicaperezshow #podcasts #listen #share #subscribe #donate  #DNB: What To Know About The Colorado King Soopers Sâ€¦ https://t.co/2w3WwkpObq  </t>
  </si>
  <si>
    <t>Tue Mar 23 21:15:03 +0000 2021</t>
  </si>
  <si>
    <t>freedomactradio</t>
  </si>
  <si>
    <t>Binkley</t>
  </si>
  <si>
    <t>Embrace The Cognitive Dissonance. Podcasts: https://t.co/lgQtNsR6al Video Podcasts: https://t.co/wsceFdun9S Become A Patreon: https://t.co/Ko7PC7JzwQ</t>
  </si>
  <si>
    <t>['podcasts', 'listen', 'share', 'subscribe', 'donate', 'DNB']</t>
  </si>
  <si>
    <t xml:space="preserve">Discovery is starting itâ€™s own vaccination program https://t.co/3Codds7C4D  </t>
  </si>
  <si>
    <t>Fri Mar 26 18:17:45 +0000 2021</t>
  </si>
  <si>
    <t>GodessOshun</t>
  </si>
  <si>
    <t>Oshun of Evangelista</t>
  </si>
  <si>
    <t>Medical scientist. Board certified in Clinical pathology. MMed(Sci): Clinical Pharmacology candidate at Wits. My Pronouns are Her/She. PrEP advocate</t>
  </si>
  <si>
    <t xml:space="preserve">Pfizer Covid-Vaccines with â€œmRNA Flawsâ€ in EU. Company and EMA concealed, but BMJ discovered https://t.co/LMnxFRs4md  </t>
  </si>
  <si>
    <t>Fri Mar 26 13:53:45 +0000 2021</t>
  </si>
  <si>
    <t>AElsie2</t>
  </si>
  <si>
    <t>Audrey</t>
  </si>
  <si>
    <t>English, live in Germany. I'm against Globalists criminal mass immigration, against the lying media, I'm with Trump, a deplorable. BREXIT Farage got it done</t>
  </si>
  <si>
    <t xml:space="preserve">@HelenBranswell @MChickte @hildabast @arvsinghal Well, Moderna hadnâ€™t produced ANY vaccines before the COVID one, aâ€¦ https://t.co/F0q1wMjbNb  </t>
  </si>
  <si>
    <t>Fri Mar 26 14:57:47 +0000 2021</t>
  </si>
  <si>
    <t>HelenBranswell</t>
  </si>
  <si>
    <t>duckysherwood</t>
  </si>
  <si>
    <t>Ducky Sherwood</t>
  </si>
  <si>
    <t>Interested in maps, programmer productivity, writing systems, and the history of social changes wrought by novel communications technologies.</t>
  </si>
  <si>
    <t xml:space="preserve">HHS is urged to use its patents for the Moderna Covid-19 vaccine to widen global access.. https://t.co/o3KwoVmE62â€¦ https://t.co/2o24MECVnQ  </t>
  </si>
  <si>
    <t>Thu Mar 25 14:31:23 +0000 2021</t>
  </si>
  <si>
    <t>pharmalot</t>
  </si>
  <si>
    <t>The latest news and views about the pharmaceutical industry, with @EdSilverman of @Statnews, ex-WSJ.. tips: ed.silverman@statnews.com</t>
  </si>
  <si>
    <t xml:space="preserve">Quality control of vaccines.  Yet another very real concern about shots. â€œMore than 50 defects in BioNTech vaccineâ€¦ https://t.co/x5VQkQuY7N  </t>
  </si>
  <si>
    <t>coronavirus biontech</t>
  </si>
  <si>
    <t>Thu Mar 25 10:12:51 +0000 2021</t>
  </si>
  <si>
    <t>oncewildvoice</t>
  </si>
  <si>
    <t>Thomas</t>
  </si>
  <si>
    <t>End the envy and unequal society.  Medicare for All, not Medicare for profit. True progressives want to uproot the system, oppose imperialism + war</t>
  </si>
  <si>
    <t xml:space="preserve">Special thanks to @NphcdaNG  I just received my first jab of astrazeneca covid 19 vaccine #YesToCOVID19Vaccine https://t.co/InfbWpkpRc  </t>
  </si>
  <si>
    <t>Fri Mar 26 12:48:06 +0000 2021</t>
  </si>
  <si>
    <t>NyamJohn1</t>
  </si>
  <si>
    <t>Nyam John</t>
  </si>
  <si>
    <t>Entrepreneur , Public affair analyst and motivator</t>
  </si>
  <si>
    <t>['YesToCOVID19Vaccine']</t>
  </si>
  <si>
    <t xml:space="preserve">South Sudan receives first consignment of 132,000 AstraZeneca vaccine doses. Health workers will be vaccinated firsâ€¦ https://t.co/WsFrzqT7Of  </t>
  </si>
  <si>
    <t>Fri Mar 26 11:32:20 +0000 2021</t>
  </si>
  <si>
    <t>equity_africa</t>
  </si>
  <si>
    <t>Africa Equity Media</t>
  </si>
  <si>
    <t>Online Magazine: stories, news artices about Africans &amp; the diaspora. FB:https://t.co/YJBN8eeLUW https://t.co/iNNsdGIkSJ</t>
  </si>
  <si>
    <t xml:space="preserve">Protect OTHERS, protect yourself against Covid-19. All done! #AstraZeneca #COVID19 #vaccine https://t.co/FB3jWl4fHr  </t>
  </si>
  <si>
    <t>Thu Mar 25 14:10:32 +0000 2021</t>
  </si>
  <si>
    <t>Als_Kitchen_</t>
  </si>
  <si>
    <t>Al's Kitchen</t>
  </si>
  <si>
    <t>Learn how to cook British Indian Restaurant Curries at home with Al's Kitchen. Business enquiries Contactalskitchen@gmail.com</t>
  </si>
  <si>
    <t>['AstraZeneca', 'COVID19', 'vaccine']</t>
  </si>
  <si>
    <t xml:space="preserve">AstraZeneca has insisted its #COVID19 vaccine is strongly effective even after counting additional illnesses in itsâ€¦ https://t.co/F7u3KYUeFr  </t>
  </si>
  <si>
    <t>Thu Mar 25 11:07:00 +0000 2021</t>
  </si>
  <si>
    <t>9NewsAdel</t>
  </si>
  <si>
    <t>9News Adelaide</t>
  </si>
  <si>
    <t>Adelaide's #9News with @KateCollins9 and @BrentonRagless, nightly at 6.00pm on @Channel9. Community Guidelines: https://t.co/h3hABkSNCP</t>
  </si>
  <si>
    <t xml:space="preserve">.@WHO urges countries to donate 10 mln doses of #COVID #vaccines to poorest. #COVAX multi-lateral approach seems toâ€¦ https://t.co/HIPXSwjOZI  </t>
  </si>
  <si>
    <t>Sat Mar 27 00:18:28 +0000 2021</t>
  </si>
  <si>
    <t>krishna_u</t>
  </si>
  <si>
    <t>Krishna Udayakumar</t>
  </si>
  <si>
    <t>exec director @innovationsinhc; founding director @DukeGHIC; physician at @DukeHealth; views = mine.</t>
  </si>
  <si>
    <t>['COVID', 'vaccines', 'COVAX']</t>
  </si>
  <si>
    <t xml:space="preserve">#ThisMatters:Experts have been worried about the pace of Canadaâ€™s #COVID19Vaccine campaign. Co-chair of Canadaâ€™s Imâ€¦ https://t.co/ZX0rv3g9oq  </t>
  </si>
  <si>
    <t>Fri Mar 26 20:58:07 +0000 2021</t>
  </si>
  <si>
    <t>sabaeitizaz</t>
  </si>
  <si>
    <t>Saba Eitizaz</t>
  </si>
  <si>
    <t>Co-Host/Producer @TorontoStarâ€™s flagship daily podcast â€˜This Mattersâ€™. Ex #CBC, #BBC. Award winning multimedia journalist. Reach me at seitizaz@thestar.ca</t>
  </si>
  <si>
    <t>['ThisMatters', 'COVID19Vaccine']</t>
  </si>
  <si>
    <t xml:space="preserve">It's the same thing with Peel. One of the hardest hit area. No pharmacy doing vaccination. I would let you in on aâ€¦ https://t.co/iX9NhovFFv  </t>
  </si>
  <si>
    <t>Fri Mar 26 16:22:17 +0000 2021</t>
  </si>
  <si>
    <t>ywsd88</t>
  </si>
  <si>
    <t>YD</t>
  </si>
  <si>
    <t xml:space="preserve">Iâ€™m so happy!  I got my first shot of moderna today!  Second will be on 4/27.  This means I will finally be able toâ€¦ https://t.co/iGRniwhZfE  </t>
  </si>
  <si>
    <t>Sat Mar 27 02:17:50 +0000 2021</t>
  </si>
  <si>
    <t>1mmousefan</t>
  </si>
  <si>
    <t>1mickeyfan ðŸ˜·</t>
  </si>
  <si>
    <t>I love anything and everything Disney â¤ï¸</t>
  </si>
  <si>
    <t xml:space="preserve">@cliff43210 @livinwithmywife @gavi_kaplan @justinamash You could have stopped at you don't think. You are bitchingâ€¦ https://t.co/SW2Tc6c3SO  </t>
  </si>
  <si>
    <t>Thu Mar 25 00:50:13 +0000 2021</t>
  </si>
  <si>
    <t>cliff43210</t>
  </si>
  <si>
    <t>IIWolfe1</t>
  </si>
  <si>
    <t>Wolfe</t>
  </si>
  <si>
    <t>Learning what is possible as I write my first novel. It is a story about things happening somewhere during time. Love ","s and ";"s.</t>
  </si>
  <si>
    <t xml:space="preserve">Manatees on Pace to Break Record for Number of Deaths in One Year - A study released just this week showsâ€¦ https://t.co/bvwUyXlRwt  </t>
  </si>
  <si>
    <t>Fri Mar 26 17:56:54 +0000 2021</t>
  </si>
  <si>
    <t>baumhedlund</t>
  </si>
  <si>
    <t>Baum Hedlund Aristei &amp; Goldman</t>
  </si>
  <si>
    <t>National plaintiffsâ€™ lawyers representing those harmed by consumer products and major accidents. Over $4 billion won in verdicts and settlements.</t>
  </si>
  <si>
    <t xml:space="preserve">What is the full story of the ferret culling?! I keep seeing references to testing mRNA jabs on ferrets and for somâ€¦ https://t.co/P7xeCON6D8  </t>
  </si>
  <si>
    <t>Sat Mar 27 01:06:49 +0000 2021</t>
  </si>
  <si>
    <t>TeePee___8</t>
  </si>
  <si>
    <t>TeePee</t>
  </si>
  <si>
    <t>Sceptic who is prepared to give the benefit of doubt. Trust but Verify.</t>
  </si>
  <si>
    <t xml:space="preserve">@SusanKGodfrey @KayVonPaul @Double_O_Sebun @_DrCJM_ @NateWeymouth @barryjohnreid21 @BurgerLab12 @KStateTurkâ€¦ https://t.co/BI4OTzg9Lj  </t>
  </si>
  <si>
    <t>Fri Mar 26 19:51:48 +0000 2021</t>
  </si>
  <si>
    <t>SusanKGodfrey</t>
  </si>
  <si>
    <t>BlainEillimatta</t>
  </si>
  <si>
    <t>Eillimatta</t>
  </si>
  <si>
    <t xml:space="preserve">How COVID-19 has affected Big Pharma and biotech https://t.co/NJjNUFTIaA $PBIO $PFE $MRNA $JNJ $AZNCF #covid19 #coronavirus #research  </t>
  </si>
  <si>
    <t>Fri Mar 26 17:34:00 +0000 2021</t>
  </si>
  <si>
    <t>ir_pressurebio</t>
  </si>
  <si>
    <t>Pressure BioSciences</t>
  </si>
  <si>
    <t>Pressure BioSciences (OTCQB: PBIO) is a life sciences co. focused on development of novel platform called pressure cycling technology (PCT).</t>
  </si>
  <si>
    <t>['covid19', 'coronavirus', 'research']</t>
  </si>
  <si>
    <t>[{'text': 'PBIO', 'indices': [73, 78]}, {'text': 'PFE', 'indices': [79, 83]}, {'text': 'MRNA', 'indices': [84, 89]}, {'text': 'JNJ', 'indices': [90, 94]}, {'text': 'AZNCF', 'indices': [95, 101]}]</t>
  </si>
  <si>
    <t xml:space="preserve">@breakingup_evil @MsRightMsRight mRNA doesnâ€™t change your gnome. Crack open your old high school biology textbooks.â€¦ https://t.co/qUH1Yj6993  </t>
  </si>
  <si>
    <t>Fri Mar 26 16:15:38 +0000 2021</t>
  </si>
  <si>
    <t>breakingup_evil</t>
  </si>
  <si>
    <t>jerryteixeira</t>
  </si>
  <si>
    <t>JT</t>
  </si>
  <si>
    <t>Build a strong functional body without a gym FREE. Get started at https://t.co/FSCCfY5HOT http://. https://t.co/VPBUq5WmbG</t>
  </si>
  <si>
    <t xml:space="preserve">@Cbds4S @NHSuk Example: RNA does not modify our DNA, is a very labile molecule easily degraded but adenoviral vectoâ€¦ https://t.co/psvNUxkjQK  </t>
  </si>
  <si>
    <t>Fri Mar 26 08:42:27 +0000 2021</t>
  </si>
  <si>
    <t>valacirca77</t>
  </si>
  <si>
    <t>val</t>
  </si>
  <si>
    <t xml:space="preserve">To some extent, #RNA medicine divorces form from function. An RNA vaccine against any disease is a message writtenâ€¦ https://t.co/HxTBCpVupi  </t>
  </si>
  <si>
    <t>Fri Mar 26 08:05:24 +0000 2021</t>
  </si>
  <si>
    <t>rbamert</t>
  </si>
  <si>
    <t>collector of ideas</t>
  </si>
  <si>
    <t>I am a digital witchmaster and I apply Internet alchemy to produce valuable bits of information.</t>
  </si>
  <si>
    <t>['RNA']</t>
  </si>
  <si>
    <t xml:space="preserve">@rosinafasching @FrontiersIn Ecosystems do not evolve. They exemplify adaptations to the virus-driven degradation oâ€¦ https://t.co/f5y4fOi7OP  </t>
  </si>
  <si>
    <t>Thu Mar 25 15:22:27 +0000 2021</t>
  </si>
  <si>
    <t>rosinafasching</t>
  </si>
  <si>
    <t xml:space="preserve">@JamestownTweets "... #Russia has been rather effective in the â€œvaccine raceâ€ by playing to its own strengths whileâ€¦ https://t.co/OddKsJkT0k  </t>
  </si>
  <si>
    <t>sputnikv</t>
  </si>
  <si>
    <t>Fri Mar 26 17:56:47 +0000 2021</t>
  </si>
  <si>
    <t>JamestownTweets</t>
  </si>
  <si>
    <t>liberpoliticum</t>
  </si>
  <si>
    <t>Viktoriya Topalova</t>
  </si>
  <si>
    <t>One-man think tank: global strategic intelligence #StrategicInsight #Russia</t>
  </si>
  <si>
    <t>['Russia']</t>
  </si>
  <si>
    <t xml:space="preserve">Information from reliable sources is crucial during times like this! Donâ€™t immediately believe the things you see oâ€¦ https://t.co/9spEz4IepU  </t>
  </si>
  <si>
    <t>vaccinessavelives</t>
  </si>
  <si>
    <t>Fri Mar 26 10:30:31 +0000 2021</t>
  </si>
  <si>
    <t>angelasendtweet</t>
  </si>
  <si>
    <t>angela</t>
  </si>
  <si>
    <t xml:space="preserve">@letsnotmeetcast their unique situation with informed help from their doctor. However, the vaccine manufacturers arâ€¦ https://t.co/E0WcExOFtS  </t>
  </si>
  <si>
    <t>Sat Mar 27 02:09:42 +0000 2021</t>
  </si>
  <si>
    <t>supergirlstl</t>
  </si>
  <si>
    <t>bri</t>
  </si>
  <si>
    <t>24. writer, 8th grade english teacher. our kids are our future. ðŸŒˆ (she/her)</t>
  </si>
  <si>
    <t xml:space="preserve">@slyfox__ @Jessieeleigh27 I did to start with hope thats the right one for vax and employers  </t>
  </si>
  <si>
    <t>Fri Mar 26 23:47:39 +0000 2021</t>
  </si>
  <si>
    <t>slyfox__</t>
  </si>
  <si>
    <t>GM_1966</t>
  </si>
  <si>
    <t>Rammy007</t>
  </si>
  <si>
    <t xml:space="preserve">@jessicahische Ps option 2 will immediately transform your legs into a bratz doll look, which I think is totally onâ€¦ https://t.co/rxLoKuLyor  </t>
  </si>
  <si>
    <t>Fri Mar 26 16:09:36 +0000 2021</t>
  </si>
  <si>
    <t>emmmily_e</t>
  </si>
  <si>
    <t>Emily Edwards</t>
  </si>
  <si>
    <t>strategy person ðŸ¤  // free agent naming + brand //  cheeseburger lover // co-creator of @sweetnothingbot</t>
  </si>
  <si>
    <t xml:space="preserve">@AnnikaTyckerAtt @mikromara @HansLind @DavidSteadson @CDCgov What do you know about the procedures, how VC are suppâ€¦ https://t.co/OCW9lS6yD7  </t>
  </si>
  <si>
    <t>Fri Mar 26 15:46:20 +0000 2021</t>
  </si>
  <si>
    <t>AnnikaTyckerAtt</t>
  </si>
  <si>
    <t>aquaholico</t>
  </si>
  <si>
    <t>natalia davydova ðŸ‡¸ðŸ‡ª ðŸ‡ªðŸ‡º ðŸ¤â¤ï¸ðŸ¤</t>
  </si>
  <si>
    <t>freedom, open society, sustainability, OW swimming ðŸŠâ€â™€ï¸ ðŸƒðŸ»â€â™€ï¸ ðŸš´â€â™€ï¸ â›· ðŸŒ±</t>
  </si>
  <si>
    <t xml:space="preserve">@peterdaou Maskless covidiots keep running around and people have fatigued of safety protocols- we can make it by staying smart  </t>
  </si>
  <si>
    <t>Fri Mar 26 16:40:40 +0000 2021</t>
  </si>
  <si>
    <t>peterdaou</t>
  </si>
  <si>
    <t>tahirafaunealfo</t>
  </si>
  <si>
    <t>Swimmingly</t>
  </si>
  <si>
    <t>alive.</t>
  </si>
  <si>
    <t xml:space="preserve">@DaveInToronto @yellowdaisyami It's a bad flu to them until they are on a ventilator.  COVIDIOTS https://t.co/GhnSpOZSdW  </t>
  </si>
  <si>
    <t>Fri Mar 26 14:30:43 +0000 2021</t>
  </si>
  <si>
    <t>DaveInToronto</t>
  </si>
  <si>
    <t>VerticalTwin3</t>
  </si>
  <si>
    <t>Vertical Twin</t>
  </si>
  <si>
    <t>Classic British Motorcycle Restoration. Knees in the breeze. Space Rock- Jazz Guitar and Bass. Avid Environmentalist- Professionally &amp; Recreationally.</t>
  </si>
  <si>
    <t xml:space="preserve">yâ€™all keep tryin but canâ€™t f with my mood today, bout to get my Pfinal Pfizer yo #GetVaccinated  </t>
  </si>
  <si>
    <t>Fri Mar 26 18:49:44 +0000 2021</t>
  </si>
  <si>
    <t>redinmyneck</t>
  </si>
  <si>
    <t>marshall law, esq</t>
  </si>
  <si>
    <t>Not a lawyer. Just an opinionated gardener. Get offa my lawn. Wifed up with @kayvasilyeva</t>
  </si>
  <si>
    <t xml:space="preserve">Welp, no DNA change yet. And here I was hopeful.  #F. #GetVaccinated https://t.co/T8hCTLeYnH  </t>
  </si>
  <si>
    <t>Fri Mar 26 15:34:11 +0000 2021</t>
  </si>
  <si>
    <t>DuluthAtheist</t>
  </si>
  <si>
    <t>The Okayest Atheist</t>
  </si>
  <si>
    <t>Fight for equality for every human, judge ideas harshly, keep religion out of state. He/him. #atheist #skeptic #Humanist  https://t.co/okvMKd8CpK</t>
  </si>
  <si>
    <t>['F', 'GetVaccinated']</t>
  </si>
  <si>
    <t xml:space="preserve">All the cool kids are doing it #HerdImmunity #GetVaccinated https://t.co/ZRlA6EVWBV  </t>
  </si>
  <si>
    <t>Thu Mar 25 15:38:38 +0000 2021</t>
  </si>
  <si>
    <t>LaurenLottie</t>
  </si>
  <si>
    <t>Lauren Lichterman</t>
  </si>
  <si>
    <t>sport sustainability professional   sarcasm expert   longhorn for life   #bleedorangelivegreen   current @TAMU_SPMT grad student (yes, it's confusing)</t>
  </si>
  <si>
    <t>['HerdImmunity', 'GetVaccinated']</t>
  </si>
  <si>
    <t xml:space="preserve">Really well done. The #mentalhealth toll of the pandemic is enormous. Normalizing &amp;amp; naming stress, anxiety, &amp;amp; the nâ€¦ https://t.co/FpBsUSfGg0  </t>
  </si>
  <si>
    <t>Fri Mar 26 02:01:36 +0000 2021</t>
  </si>
  <si>
    <t>drlucymcbride</t>
  </si>
  <si>
    <t>Lucy McBride, MD</t>
  </si>
  <si>
    <t>Practicing Internal med MD   Mental Health Advocate   COVID-19 Educator &amp; Writer   @Harvardmed @Hopkinsmedicine #OslerPride   opinions mine   https://t.co/2M0GrfZIfr</t>
  </si>
  <si>
    <t>['mentalhealth']</t>
  </si>
  <si>
    <t xml:space="preserve">@cryptygirl When #HEX moons I'll be buying up a ton of farmland and force  Gates' GMO/VAX Depopulation business intâ€¦ https://t.co/acTM3Ysr3e  </t>
  </si>
  <si>
    <t>Fri Mar 26 02:52:33 +0000 2021</t>
  </si>
  <si>
    <t>cryptygirl</t>
  </si>
  <si>
    <t>TruthRedpill</t>
  </si>
  <si>
    <t>T-Bird</t>
  </si>
  <si>
    <t>Hexican For Life Learn About Hex ã€‹https://t.co/tpScUsP97O Download The Staker App ã€‹https://t.co/WrPvSu22uh</t>
  </si>
  <si>
    <t>['HEX']</t>
  </si>
  <si>
    <t xml:space="preserve">@mauroville @stopumts Global depopulation program  </t>
  </si>
  <si>
    <t>Thu Mar 25 07:13:18 +0000 2021</t>
  </si>
  <si>
    <t>mauroville</t>
  </si>
  <si>
    <t>RockingFreewor1</t>
  </si>
  <si>
    <t>Kierewiet@LalaLand</t>
  </si>
  <si>
    <t>Steek die ðŸ’‰ maar in je eigen Halsema !</t>
  </si>
  <si>
    <t xml:space="preserve">@TheMopingOwl @jgarn87 @Slatzism I get that point. I am just trying to get ppl to recognise how TRAs change the meaâ€¦ https://t.co/ml8DVTskql  </t>
  </si>
  <si>
    <t>Fri Mar 26 22:51:26 +0000 2021</t>
  </si>
  <si>
    <t>TheMopingOwl</t>
  </si>
  <si>
    <t>JamesTor9</t>
  </si>
  <si>
    <t>JamesTor</t>
  </si>
  <si>
    <t xml:space="preserve">Done repeating myself on why this is pure evil; it's all in the 12/13 thread. But I'll never let this go:  This misâ€¦ https://t.co/Uf54PTNEDn  </t>
  </si>
  <si>
    <t>Thu Mar 25 22:49:32 +0000 2021</t>
  </si>
  <si>
    <t>Ajijaakwe</t>
  </si>
  <si>
    <t>Aji #ReturnALLTheStolenChildren Wings</t>
  </si>
  <si>
    <t>Interstitial.   Writer painting pictures w/words.   I exist in the spaces between your culture's labels.   I am the spirit in the space between worlds.</t>
  </si>
  <si>
    <t xml:space="preserve">@HSELive @IrishHospice We don't want phonelines, we want to be able to mourn normally! We want to attend the funeraâ€¦ https://t.co/KqLbL5WLBL  </t>
  </si>
  <si>
    <t>Fri Mar 26 10:22:13 +0000 2021</t>
  </si>
  <si>
    <t>HSELive</t>
  </si>
  <si>
    <t>BaneBogus</t>
  </si>
  <si>
    <t>Bogus Bane?</t>
  </si>
  <si>
    <t>I'm CIA!  Made this profile to vent my anger and fear around lockdown, NPHET's narcissistic self-interest and the governments incompetence.</t>
  </si>
  <si>
    <t xml:space="preserve">Vernon Coleman: â€˜This is the Fight of Our Livesâ€™ #EndTheLockdown #mandatoryvaccines https://t.co/EWZtk1Yhxn via @21WIRE  </t>
  </si>
  <si>
    <t>Thu Mar 25 21:09:32 +0000 2021</t>
  </si>
  <si>
    <t>progresshawk</t>
  </si>
  <si>
    <t>Progress Hawk</t>
  </si>
  <si>
    <t>Anti-war, anti-Fed, destroying the 2-party system 1 mind at a time, supporting the alliance of Tulsi Gabbard progressives &amp; Ron Paul libertarians #WhyIAmAntiWar</t>
  </si>
  <si>
    <t>['EndTheLockdown', 'mandatoryvaccines']</t>
  </si>
  <si>
    <t xml:space="preserve">https://t.co/bLM5Vnh76z NY has a vaccine passport app, Madison Square Garden will be using it for people to come into the stadium  </t>
  </si>
  <si>
    <t>Sun Mar 28 19:00:16 +0000 2021</t>
  </si>
  <si>
    <t>Steebie_K</t>
  </si>
  <si>
    <t>Wa MwÄ«haki ðŸ‡¨ðŸ‡®</t>
  </si>
  <si>
    <t>A little wit of this and a little wit of that...</t>
  </si>
  <si>
    <t xml:space="preserve">This Sunday Magazine explores four pandemics that desperately need a vaccine, from those brewing in the medical indâ€¦ https://t.co/ytf6b5wyFA  </t>
  </si>
  <si>
    <t>Sun Mar 28 18:53:40 +0000 2021</t>
  </si>
  <si>
    <t>ozy</t>
  </si>
  <si>
    <t>OZY</t>
  </si>
  <si>
    <t>A modern media company focused on the New + Next TV   Podcasts   News   Events  Subscribe to the #CarlosWatsonShow on YouTube</t>
  </si>
  <si>
    <t xml:space="preserve">@gavreilly @emwooly1 @VirginMediaNews US will have much more available much earlier than UK - mid May surplus. I doâ€¦ https://t.co/efFvBWLP7u  </t>
  </si>
  <si>
    <t>Sun Mar 28 18:52:33 +0000 2021</t>
  </si>
  <si>
    <t>gavreilly</t>
  </si>
  <si>
    <t>Titan_Trigger</t>
  </si>
  <si>
    <t>Sean O Grady</t>
  </si>
  <si>
    <t xml:space="preserve">@mryannagy We were told at our 2nd shot clinic to make a copy of our vaccination card to carry with us. Cruises andâ€¦ https://t.co/ebLpGtlI2x  </t>
  </si>
  <si>
    <t>Sun Mar 28 18:56:03 +0000 2021</t>
  </si>
  <si>
    <t>mryannagy</t>
  </si>
  <si>
    <t>KG_55VFTG</t>
  </si>
  <si>
    <t>Voice from the Graves ðŸ˜·âš¾ðŸˆðŸ‘µâ¤ðŸ¡</t>
  </si>
  <si>
    <t>#LetsGoBucs #HereWeGo Serious about sports. Can be a bit silly. Last name is Graves. I'm still Double_Nickel, I changed my profile. She/Her</t>
  </si>
  <si>
    <t xml:space="preserve">#COVID19 vaccination scheduled! #relief  </t>
  </si>
  <si>
    <t>Sun Mar 28 18:25:39 +0000 2021</t>
  </si>
  <si>
    <t>robertmryan</t>
  </si>
  <si>
    <t>Rob Ryan</t>
  </si>
  <si>
    <t>['COVID19', 'relief']</t>
  </si>
  <si>
    <t xml:space="preserve">@patinaandcompan One in every three Americans has been vaccinated south of the border: 133mil in real #s vs 4.4milâ€¦ https://t.co/wWt7iUKVxl  </t>
  </si>
  <si>
    <t>Sun Mar 28 17:49:25 +0000 2021</t>
  </si>
  <si>
    <t>patinaandcompan</t>
  </si>
  <si>
    <t>EdDallal</t>
  </si>
  <si>
    <t>âœï¸ Ed Dallal âœï¸</t>
  </si>
  <si>
    <t>Even though I walk through the valley of the shadow of death, I will fear no evil, for you are with me; your rod and your staff, they comfort me. Psalm 23:4</t>
  </si>
  <si>
    <t>['s']</t>
  </si>
  <si>
    <t xml:space="preserve">@WhislerA Omg...@fordnation @celliottability guess what, itâ€™s a miracle we HAVE NOT run out of vaccines.  There areâ€¦ https://t.co/ckUMpKSlcf  </t>
  </si>
  <si>
    <t>Sun Mar 28 15:06:00 +0000 2021</t>
  </si>
  <si>
    <t>WhislerA</t>
  </si>
  <si>
    <t>sweetness929</t>
  </si>
  <si>
    <t>Natalie Allen</t>
  </si>
  <si>
    <t xml:space="preserve">New availability: Centura Broadmoor World Arena (Pfizer Vaccine): 3185 Venetucci Boulevard, Colorado Springs, CO 80â€¦ https://t.co/FaGtMSiISk  </t>
  </si>
  <si>
    <t>Sun Mar 28 15:05:55 +0000 2021</t>
  </si>
  <si>
    <t>COVaxAlerts</t>
  </si>
  <si>
    <t>CO Vax Alerts</t>
  </si>
  <si>
    <t>Bot that tweets when COVID vaccine slots become available in CO. Turn on ðŸ”” to know when something opens up! Check out https://t.co/w0JKr7gFfl</t>
  </si>
  <si>
    <t xml:space="preserve">New availability: Centura Dicks Sporting Goods Park Lot H (Pfizer Vaccine): 6000 Victory Way, Commerce City, CO 800â€¦ https://t.co/pljXoauQ4A  </t>
  </si>
  <si>
    <t>Sun Mar 28 14:22:42 +0000 2021</t>
  </si>
  <si>
    <t xml:space="preserve">OWO  Da study finds 99% of peopwe genewate stwong immune wesponses aftew one dose of da Pfizew-BioNTech vaccine. Ã™Ï‰Ã™ https://t.co/oOg7tNnjzF  </t>
  </si>
  <si>
    <t>Sun Mar 28 09:52:38 +0000 2021</t>
  </si>
  <si>
    <t>wappwew</t>
  </si>
  <si>
    <t>Wappwew uwu</t>
  </si>
  <si>
    <t>The owo nyews nyetwowk Ã²wÃ³. Owoifies Rappler's tweets (not affiliated). Joke onwi, since this countwy's a joke at this point anyways uwu</t>
  </si>
  <si>
    <t xml:space="preserve">@AdeleCulp Yes, a state of contrasts. Fun fact regarding the Pfizer covid vaccine:  Four important ingredients (lipâ€¦ https://t.co/QmMw9aESML  </t>
  </si>
  <si>
    <t>Sat Mar 27 21:56:40 +0000 2021</t>
  </si>
  <si>
    <t>AdeleCulp</t>
  </si>
  <si>
    <t>Sipseywild</t>
  </si>
  <si>
    <t>Clemmentine</t>
  </si>
  <si>
    <t>Tree hugger. Love commenting on your original thoughts.  Please do not hold typos against me.  Likely will block tweeters &amp; retweeters of T cult --   #WearAMask</t>
  </si>
  <si>
    <t xml:space="preserve">BioNTech nabs EU approval for former Novartis plant tapped in COVID-19 vaccine production push   @BioNTechâ€¦ https://t.co/vBVUaciz5j  </t>
  </si>
  <si>
    <t>Sat Mar 27 21:16:49 +0000 2021</t>
  </si>
  <si>
    <t>pharm2market</t>
  </si>
  <si>
    <t>Pharm2Market</t>
  </si>
  <si>
    <t>Business intelligence for biotechs. We help #biotech innovators, investors, and business partners connect.</t>
  </si>
  <si>
    <t xml:space="preserve">COVID-19 vaccination: Pregnant women pass immunity against coronavirus to their babies https://t.co/p4GoXTcfDg  ___â€¦ https://t.co/vjJ27TDJMe  </t>
  </si>
  <si>
    <t>Sat Mar 27 10:41:53 +0000 2021</t>
  </si>
  <si>
    <t>Vermesque</t>
  </si>
  <si>
    <t>Udit Verma   à¤‰à¤¦à¤¿à¤¤ à¤µà¤°à¥à¤®à¤¾   Ø§ÙØ¯Øª ÙˆØ±Ù…Ø§</t>
  </si>
  <si>
    <t>Ex- Dataminr, Ex- India Today Group. Views are personal. Retweets are not endorsements.</t>
  </si>
  <si>
    <t xml:space="preserve">@mariusknulst Infectious disease experts: Nearly half of all official Israeli corona deaths occurred after vaccinatâ€¦ https://t.co/XQMmdoi0Io  </t>
  </si>
  <si>
    <t>corona pfizer</t>
  </si>
  <si>
    <t>Sun Mar 21 02:37:44 +0000 2021</t>
  </si>
  <si>
    <t>mariusknulst</t>
  </si>
  <si>
    <t>MonikaMonigro</t>
  </si>
  <si>
    <t>Monigro</t>
  </si>
  <si>
    <t>A thorough knowledge of the Bible</t>
  </si>
  <si>
    <t xml:space="preserve">Here are some updates on when you can get the #CovidVaccine in #Florida. https://t.co/o7j00mK4L9 @wjxt4 https://t.co/IFEvmCRCAY  </t>
  </si>
  <si>
    <t>Sat Mar 27 09:25:46 +0000 2021</t>
  </si>
  <si>
    <t>BrittMullerNews</t>
  </si>
  <si>
    <t>Brittany Muller</t>
  </si>
  <si>
    <t>@wjxt4 reporter in Jacksonville, FL   @SyracuseU/@NewhouseBDJ Alum   from Fort Lauderdale, FL   story idea? email me! bmuller@wjxt.com</t>
  </si>
  <si>
    <t>['CovidVaccine', 'Florida']</t>
  </si>
  <si>
    <t xml:space="preserve">Before: The power of God, anime, and KN95s defended me against COVID. Now: Moderna, shot #1. Feeling fine so far. Wâ€¦ https://t.co/3jSHEpjR70  </t>
  </si>
  <si>
    <t>Sun Mar 28 18:24:09 +0000 2021</t>
  </si>
  <si>
    <t>StefanEtienne</t>
  </si>
  <si>
    <t>Stefan Etienne</t>
  </si>
  <si>
    <t>Tech writer, photographer, gamer, student. â¤ï¸ food, tech, and games too much. 24. E: stef (at) https://t.co/631YCmmody   former: TC, The Verge, CNN</t>
  </si>
  <si>
    <t xml:space="preserve">Reliance Medical Centers are now offering the Moderna vaccine at both its Lakeland (3655 Innovation Dr.) and Winterâ€¦ https://t.co/6IdgQFFm1p  </t>
  </si>
  <si>
    <t>Sat Mar 27 19:00:01 +0000 2021</t>
  </si>
  <si>
    <t>LALtoday</t>
  </si>
  <si>
    <t>What you need to know today about Lakeland, FLðŸ“â€“ curated, condensed and delivered to your inbox ðŸ“© + social feeds ðŸ“² every day.   ðŸ“¸ Join in: #LALtoday</t>
  </si>
  <si>
    <t xml:space="preserve">Massive free of charge Covid 19 Vaccination in Serbia for people from Western Balkan region. ðŸ‡¦ðŸ‡±ðŸ‡§ðŸ‡¦ðŸ‡²ðŸ‡ªðŸ‡²ðŸ‡° #Covid19â€¦ https://t.co/Dwncnb9Vwg  </t>
  </si>
  <si>
    <t>Sat Mar 27 14:39:10 +0000 2021</t>
  </si>
  <si>
    <t>islandjanin</t>
  </si>
  <si>
    <t>StoÅ¡iÄ‡</t>
  </si>
  <si>
    <t>Demokrata @dsomladina / Program coordinator #Erasmus+ ðŸ‡ªðŸ‡º /  Student at University of Belgrade, Faculty of Political ScienceðŸ“š</t>
  </si>
  <si>
    <t>['Covid19']</t>
  </si>
  <si>
    <t xml:space="preserve">@metaburbia @JXB101 @DavidGauke @ConHome Or has it?  https://t.co/QemdCIfUPj  </t>
  </si>
  <si>
    <t>Sat Mar 27 12:55:47 +0000 2021</t>
  </si>
  <si>
    <t>metaburbia</t>
  </si>
  <si>
    <t>dr_w_o_b</t>
  </si>
  <si>
    <t>dr.winston.o.boogie</t>
  </si>
  <si>
    <t>In with anger, out with love. He/Him.</t>
  </si>
  <si>
    <t xml:space="preserve">@ArzanJanet @AUsunov @s8mb 3.Then of course there is the issue of breach of contract. The complication is that A/Zâ€¦ https://t.co/1IHR11OvJ5  </t>
  </si>
  <si>
    <t>Sat Mar 27 09:34:56 +0000 2021</t>
  </si>
  <si>
    <t>ArzanJanet</t>
  </si>
  <si>
    <t>GodwinAdamsonJ1</t>
  </si>
  <si>
    <t>Godwin-Adamson Jo#FreeAssange#FreeNavalny</t>
  </si>
  <si>
    <t>The truth will out. Long live civil conversation, liberty, democracy, fun... beauty, peace &amp; love.</t>
  </si>
  <si>
    <t xml:space="preserve">@EmpiricGame @Microbedoc2 They will eventually receive via Covax  </t>
  </si>
  <si>
    <t>Mon Mar 29 01:09:15 +0000 2021</t>
  </si>
  <si>
    <t>EmpiricGame</t>
  </si>
  <si>
    <t>veronicacris</t>
  </si>
  <si>
    <t>Veronica Cristina</t>
  </si>
  <si>
    <t>Where there's a will, there's a way</t>
  </si>
  <si>
    <t xml:space="preserve">T&amp;amp;T's first tranche of vaccines from the COVAX Facility is in transit from South Korea and government is eyeing Aprâ€¦ https://t.co/OvnrBSjeNq  </t>
  </si>
  <si>
    <t>Sun Mar 28 12:00:04 +0000 2021</t>
  </si>
  <si>
    <t>tv6tnt</t>
  </si>
  <si>
    <t>CCN TV6</t>
  </si>
  <si>
    <t>Trinidad &amp; Tobago's #1 TV station, according to the latest MFO national media survey. Phone: 868-623-5337; https://t.co/bjcalEBVil; E-mail: news@tv6tnt.com</t>
  </si>
  <si>
    <t xml:space="preserve">Got my #CovidVaccine today I'm very happy.. In a few months i will be shopping once again.. Haven't stepped into aâ€¦ https://t.co/eKzzLAu3ln  </t>
  </si>
  <si>
    <t>Mon Mar 29 01:36:49 +0000 2021</t>
  </si>
  <si>
    <t>JennBetaqueen</t>
  </si>
  <si>
    <t>Soothin SocialistðŸŒ¹ðŸ•Šï¸ðŸ‡µðŸ‡· ðŸ‡ºðŸ‡¸</t>
  </si>
  <si>
    <t>#OurRevolution #StillSanders #NotMeUs  #Nina2024 #M4A #Singlepayer  #NoMiddleGround</t>
  </si>
  <si>
    <t xml:space="preserve">6 Words From Pfizer's CEO That Mean Trouble for Moderna and BioNTech @themotleyfool #stocks $PFE $MRNA $BNTX https://t.co/mQLjRvSq8C  </t>
  </si>
  <si>
    <t>Sun Mar 28 19:55:42 +0000 2021</t>
  </si>
  <si>
    <t>BErickson_BIO</t>
  </si>
  <si>
    <t>Brent Erickson</t>
  </si>
  <si>
    <t>Former EVP at the Biotechnology Innovation Org (BIO) &amp; former U.S. Senate Republican Leadership Staff. All tweets my personal opinion. Retweets not endorsement.</t>
  </si>
  <si>
    <t>['stocks']</t>
  </si>
  <si>
    <t>[{'text': 'PFE', 'indices': [92, 96]}, {'text': 'MRNA', 'indices': [97, 102]}, {'text': 'BNTX', 'indices': [103, 108]}]</t>
  </si>
  <si>
    <t xml:space="preserve">Responsible adults would have removed Fauci from his position and the limelight long ago. He should be a fringe radâ€¦ https://t.co/Xua14pt3aP  </t>
  </si>
  <si>
    <t>Sun Mar 28 18:32:06 +0000 2021</t>
  </si>
  <si>
    <t>Infrequentvalue</t>
  </si>
  <si>
    <t>TT</t>
  </si>
  <si>
    <t xml:space="preserve">@UriechS @thehill No he did not. A German company and a private American did, with OWS funds. Obama funded Modernaâ€¦ https://t.co/L3LtQhfAmG  </t>
  </si>
  <si>
    <t>Sun Mar 28 18:30:07 +0000 2021</t>
  </si>
  <si>
    <t>UriechS</t>
  </si>
  <si>
    <t>lefty_old</t>
  </si>
  <si>
    <t>OldLefty</t>
  </si>
  <si>
    <t>Blocking is the last resort of one who's beliefs can not stand up a challenge. Blocking AFTER replying to someone is cowardice.</t>
  </si>
  <si>
    <t xml:space="preserve">@bitchicalist @JasonArgonautai 2 months to 2 years tops... cytokine storm is going to start killing those who've acâ€¦ https://t.co/xG1Oz7gh5w  </t>
  </si>
  <si>
    <t>Sun Mar 28 16:06:24 +0000 2021</t>
  </si>
  <si>
    <t>malkabethwendy</t>
  </si>
  <si>
    <t>â™¿ðŸ”¯ â³ðŸ€Thinker &amp; Wonderer #H.Res1175</t>
  </si>
  <si>
    <t>#Disabled  She/Her  #ActuallyAutistic  #Jewish #EDS https://t.co/SqUV2lLgyl https://t.co/pov9EhlM3W</t>
  </si>
  <si>
    <t xml:space="preserve">@sci_n_politics @Gritty20202 eXpErImEnTaL GeNe ThErApY. Please educate yourself about mRNA.  </t>
  </si>
  <si>
    <t>Sun Mar 28 15:31:10 +0000 2021</t>
  </si>
  <si>
    <t>sci_n_politics</t>
  </si>
  <si>
    <t>FederalThird</t>
  </si>
  <si>
    <t>Privileged Criticiser ðŸŒ¹</t>
  </si>
  <si>
    <t>libertarian/revolutionary socialist. the system cannot be reformed, it must be destroyed. #GeneralStrike #BLM #ACAB #m4a #ForceTheVote   22   he/him</t>
  </si>
  <si>
    <t xml:space="preserve">@LifeWithJohn I can tell you I am really #grateful to have had my first shot of the vaccine today. #VaccinesSaveLives  </t>
  </si>
  <si>
    <t>Mon Mar 29 06:28:26 +0000 2021</t>
  </si>
  <si>
    <t>LifeWithJohn</t>
  </si>
  <si>
    <t>lettienets</t>
  </si>
  <si>
    <t>#VaccinesSaveLives Loretta</t>
  </si>
  <si>
    <t>ðŸ˜· News, travel, cruising, art, history, Royalty, https://t.co/6hmokYmiMS, London, my cat Monet ðŸˆ libraries, https://t.co/8GScVaovr5 #CaminodeSantiago  #HamOnt ðŸ‡¨ðŸ‡¦</t>
  </si>
  <si>
    <t>['grateful', 'VaccinesSaveLives']</t>
  </si>
  <si>
    <t xml:space="preserve">@keithedwards @Acyn like what if the vax wears off after 6m or a year? or they start saying every needs to get a vaâ€¦ https://t.co/cJdVFOSy6V  </t>
  </si>
  <si>
    <t>Mon Mar 29 03:43:36 +0000 2021</t>
  </si>
  <si>
    <t>pokerlynn</t>
  </si>
  <si>
    <t>poker lynn</t>
  </si>
  <si>
    <t xml:space="preserve">@richardmarx As for vax- itâ€™s only because of Don that the â€œvaxâ€ is even here. 500k deaths is false and you know itâ€¦ https://t.co/Qm2D5PIggT  </t>
  </si>
  <si>
    <t>Mon Mar 29 03:04:37 +0000 2021</t>
  </si>
  <si>
    <t>KingKillah21</t>
  </si>
  <si>
    <t>Big Dave</t>
  </si>
  <si>
    <t>Check out my boy @ChipZnuff (EnuffZnuff) new record, #BrainwashedGeneration - get it https://t.co/nsjtc8ZF0n  Me. music historian esp rock/metal...</t>
  </si>
  <si>
    <t xml:space="preserve">Available Location: Springfield (as of 10:53 PM)  </t>
  </si>
  <si>
    <t>Mon Mar 29 02:53:29 +0000 2021</t>
  </si>
  <si>
    <t>MASS_VAX</t>
  </si>
  <si>
    <t>CVS Vaccine Alerts (MA)</t>
  </si>
  <si>
    <t>(Fastest) Alerts For CVS Vaccine Appointment In Massachusetts   âš¡ï¸Updates Every 10 secâš¡ï¸</t>
  </si>
  <si>
    <t xml:space="preserve">@blakeflayton For sure stay hydrated, also get a good night's sleep and don't take pain relievers beforehand. Wishing you an easy vax :)  </t>
  </si>
  <si>
    <t>Mon Mar 29 01:11:51 +0000 2021</t>
  </si>
  <si>
    <t>blakeflayton</t>
  </si>
  <si>
    <t>StylePoems</t>
  </si>
  <si>
    <t>Lyn Davidson</t>
  </si>
  <si>
    <t>Professional journalist, poet, storyteller and tour guide. In love with Prague/Miluju Prahu. (ona, ella, elle, ×”Ö´×™×)</t>
  </si>
  <si>
    <t xml:space="preserve">@mobilenewman @scumbelievable thanks tim, and congrats on the vax!  </t>
  </si>
  <si>
    <t>Mon Mar 29 00:53:40 +0000 2021</t>
  </si>
  <si>
    <t>mobilenewman</t>
  </si>
  <si>
    <t>theseantcollins</t>
  </si>
  <si>
    <t>Sean T. Collins</t>
  </si>
  <si>
    <t>"Only work gets done here." â€”Becky Lynch</t>
  </si>
  <si>
    <t xml:space="preserve">@umarkhan91 @tangleroc @JenFerFer78 @mtgreenee Druggies? Get real man. I never said force either, but there shouldâ€¦ https://t.co/C8ibxeknmD  </t>
  </si>
  <si>
    <t>Mon Mar 29 00:52:01 +0000 2021</t>
  </si>
  <si>
    <t>umarkhan91</t>
  </si>
  <si>
    <t>NickTheHun</t>
  </si>
  <si>
    <t>Nicholas</t>
  </si>
  <si>
    <t>Iâ€™m real, not a bot. I just donâ€™t care to post.</t>
  </si>
  <si>
    <t xml:space="preserve">Covid Vaxx is not working https://t.co/PTYZhxEfyI  </t>
  </si>
  <si>
    <t>Sun Mar 28 08:02:52 +0000 2021</t>
  </si>
  <si>
    <t>DWF57</t>
  </si>
  <si>
    <t>DFâš”</t>
  </si>
  <si>
    <t>Arena Football Wash-Out De-fluencer Media Watchdog @UCF Alum 2017 #NationalChampions</t>
  </si>
  <si>
    <t xml:space="preserve">@covid19rip1 RIP Sean Doyle to #COVID   I am so sorry to his family for their loss.  ðŸ™â¤ï¸ðŸ˜¢ please continue toâ€¦ https://t.co/DbpkHuJGHP  </t>
  </si>
  <si>
    <t>Sat Mar 27 23:02:24 +0000 2021</t>
  </si>
  <si>
    <t>covid19rip1</t>
  </si>
  <si>
    <t>cristo_monte</t>
  </si>
  <si>
    <t>Monte Cristo</t>
  </si>
  <si>
    <t>['COVID']</t>
  </si>
  <si>
    <t xml:space="preserve">@fionapanc @samasjapi Omg we know whatâ€™s going on itâ€™s about depopulation and if people are so stupid that they donâ€¦ https://t.co/nleAY5FoJW  </t>
  </si>
  <si>
    <t>Mon Mar 29 08:03:52 +0000 2021</t>
  </si>
  <si>
    <t>fionapanc</t>
  </si>
  <si>
    <t>kitty81183528</t>
  </si>
  <si>
    <t>kitty</t>
  </si>
  <si>
    <t>Love life I was born free and Iâ€™m staying free  Freedom for everyone no taking order from anyone â¤ï¸â¤ï¸</t>
  </si>
  <si>
    <t xml:space="preserve">"This method of immunocontraception may be extended to humans." Think "depopulation". FACT https://t.co/5p3TsfuHa0  </t>
  </si>
  <si>
    <t>Sun Mar 28 11:23:54 +0000 2021</t>
  </si>
  <si>
    <t>RedCollie1</t>
  </si>
  <si>
    <t>Red Collie</t>
  </si>
  <si>
    <t>The real Dr. Horace R. Drew, also known as "Red Collie". Ph.D. Caltech 1981. DNA, UFOs, time travel, aliens, crop circles, Quetzalcoatl. All friends welcome!</t>
  </si>
  <si>
    <t xml:space="preserve">@duty2warn Oh boy, sure love to cede the moral high ground to the far-right by invoking a whole bunch of ableism. What's next, eugenics?  </t>
  </si>
  <si>
    <t>Sun Mar 28 17:51:00 +0000 2021</t>
  </si>
  <si>
    <t>duty2warn</t>
  </si>
  <si>
    <t>CannedLizard</t>
  </si>
  <si>
    <t>robbie - Kingdom Hearts of Iron IV</t>
  </si>
  <si>
    <t>Sneeze, the means of production  \\   he/him</t>
  </si>
  <si>
    <t xml:space="preserve">@nadine_feiler @Luuuma7 @RexWoods11 @SuperStraightM1 @ianc14 @CritFacts @TheresaDewa @DoggoDominationâ€¦ https://t.co/Yhvmzf6wpq  </t>
  </si>
  <si>
    <t>Sun Mar 28 16:29:08 +0000 2021</t>
  </si>
  <si>
    <t>flawedhowl</t>
  </si>
  <si>
    <t>Navy Seal of SJWism 2.0</t>
  </si>
  <si>
    <t>21 // bi/pan // leftist // They/them âš§//  furry // recovering idiot, ostensibly a writer/artist // NSFW likes and retweets, so ðŸ”ž</t>
  </si>
  <si>
    <t xml:space="preserve">B61A9451 :Battle ID I need backup! Lvl 100 Shenxian https://t.co/b6FCBvMjVv  </t>
  </si>
  <si>
    <t>Sun Mar 28 04:29:53 +0000 2021</t>
  </si>
  <si>
    <t>Eugenics_87</t>
  </si>
  <si>
    <t>Eugene Ng</t>
  </si>
  <si>
    <t>Trollolol</t>
  </si>
  <si>
    <t xml:space="preserve">@DojaCatStats @DojaCat What. We still in the plandemic  </t>
  </si>
  <si>
    <t>Sun Mar 28 02:37:48 +0000 2021</t>
  </si>
  <si>
    <t>DojaCatStats</t>
  </si>
  <si>
    <t>6and21</t>
  </si>
  <si>
    <t>6@ND21</t>
  </si>
  <si>
    <t>Iâ€™m a man of peace who is ready for war. cash app:sixand21</t>
  </si>
  <si>
    <t xml:space="preserve">@kayleighmcenany According to children's health defense as of March 26th 2021 VAERS  Of Those that have had PLANDEMâ€¦ https://t.co/4PhM4MaE67  </t>
  </si>
  <si>
    <t>Sat Mar 27 16:47:50 +0000 2021</t>
  </si>
  <si>
    <t>kayleighmcenany</t>
  </si>
  <si>
    <t>Rrex49697415</t>
  </si>
  <si>
    <t>Rrex</t>
  </si>
  <si>
    <t>A simple god-fearing man with testicular fortitude is what I am.</t>
  </si>
  <si>
    <t xml:space="preserve">Asking for yet another Friend. Shouldn't the WHO be asking for closed borders? You know to slow the spread of the make believe plandemic!  </t>
  </si>
  <si>
    <t>Thu Mar 25 03:22:28 +0000 2021</t>
  </si>
  <si>
    <t>IsaboSalem</t>
  </si>
  <si>
    <t>Blooming Late Art</t>
  </si>
  <si>
    <t>Blooming Late Art,RealChristian-Ordained 2014;Created all women over 40 writing group called Blooming Late on http://www.shewrites.com-won NanoWriMo2014, NO PC!</t>
  </si>
  <si>
    <t xml:space="preserve">@BBGAfrica Yeah, RIGHT! More lies and deception about the "PLANdemic" in Afrikan countries!  </t>
  </si>
  <si>
    <t>Thu Mar 25 00:15:42 +0000 2021</t>
  </si>
  <si>
    <t>BBGAfrica</t>
  </si>
  <si>
    <t>DonnyeCollins</t>
  </si>
  <si>
    <t>Donnye Collins Sr</t>
  </si>
  <si>
    <t>I am a bestselling Author, Business Luminary, and Entrepreneurship Speaker. I am also the Pesident and Chief Engagement Officer of Breakthrough Dynamiks, LLC.</t>
  </si>
  <si>
    <t xml:space="preserve">State Fair Expo Center: NYS Fairgrounds State Fair Expo Center: NYS Fairgrounds https://t.co/3ik10TYj1K #NYS #Vaccine  </t>
  </si>
  <si>
    <t>Fri Mar 26 21:08:16 +0000 2021</t>
  </si>
  <si>
    <t>ny_vaccine</t>
  </si>
  <si>
    <t>NY Vaccine Bot</t>
  </si>
  <si>
    <t>['NYS', 'Vaccine']</t>
  </si>
  <si>
    <t>PRED</t>
  </si>
  <si>
    <t>Correct</t>
  </si>
  <si>
    <t>total</t>
  </si>
  <si>
    <t>correct</t>
  </si>
  <si>
    <t>accuracy</t>
  </si>
  <si>
    <t>Negative</t>
  </si>
  <si>
    <t>Neutral</t>
  </si>
  <si>
    <t>Positive</t>
  </si>
  <si>
    <t>optimistic</t>
  </si>
  <si>
    <t>pessimistic</t>
  </si>
  <si>
    <t>wrong</t>
  </si>
  <si>
    <t>right</t>
  </si>
  <si>
    <t>options</t>
  </si>
  <si>
    <t>choices</t>
  </si>
  <si>
    <t>incorrect</t>
  </si>
  <si>
    <t>unchosen</t>
  </si>
  <si>
    <t>not incorrect</t>
  </si>
  <si>
    <t>predicted</t>
  </si>
  <si>
    <t>recall</t>
  </si>
  <si>
    <t>Actual / Predicted</t>
  </si>
  <si>
    <t>pfizervaccine</t>
  </si>
  <si>
    <t>covid_19 pfizer</t>
  </si>
  <si>
    <t>coronavirusupdates pfizer</t>
  </si>
  <si>
    <t>modernavaccine</t>
  </si>
  <si>
    <t>modernacovidvaccine</t>
  </si>
  <si>
    <t>covid-19 moderna</t>
  </si>
  <si>
    <t>corona moderna</t>
  </si>
  <si>
    <t>coronavirusupdates moderna</t>
  </si>
  <si>
    <t>biontechvaccine</t>
  </si>
  <si>
    <t>biontechcovidvaccine</t>
  </si>
  <si>
    <t>covid-19 biontech</t>
  </si>
  <si>
    <t>covid_19 biontech</t>
  </si>
  <si>
    <t>corona biontech</t>
  </si>
  <si>
    <t>coronavirusupdates biontech</t>
  </si>
  <si>
    <t>azvaccine</t>
  </si>
  <si>
    <t>astrazenecacovidvaccine</t>
  </si>
  <si>
    <t>covid-19 astrazeneca</t>
  </si>
  <si>
    <t>coronavirusupdates astrazeneca</t>
  </si>
  <si>
    <t>cepi</t>
  </si>
  <si>
    <t>coronavirusvaccine</t>
  </si>
  <si>
    <t>nvic</t>
  </si>
  <si>
    <t>oxfordvaccine</t>
  </si>
  <si>
    <t>pharmagreed</t>
  </si>
  <si>
    <t>vaxxx</t>
  </si>
  <si>
    <t>iwillgetvaccinated</t>
  </si>
  <si>
    <t>vaccineworks</t>
  </si>
  <si>
    <t>notocoronavirusvaccines</t>
  </si>
  <si>
    <t>mybodymychoice</t>
  </si>
  <si>
    <t>peoplesbodyyourchoice</t>
  </si>
  <si>
    <t>iwillnotcomply</t>
  </si>
  <si>
    <t>SparkNLP Class</t>
  </si>
  <si>
    <t>RoBERTa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</si>
</sst>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E7F6FF"/>
        <bgColor indexed="64"/>
      </patternFill>
    </fill>
    <fill>
      <patternFill patternType="solid">
        <fgColor rgb="FFF3FAFF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0" fillId="33" borderId="0" xfId="0" applyFill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40" borderId="0" xfId="0" applyFill="1" applyAlignment="1">
      <alignment vertical="top"/>
    </xf>
    <xf numFmtId="0" fontId="0" fillId="39" borderId="0" xfId="0" applyFill="1" applyAlignment="1">
      <alignment vertical="top"/>
    </xf>
    <xf numFmtId="0" fontId="16" fillId="39" borderId="0" xfId="0" applyFont="1" applyFill="1" applyAlignment="1">
      <alignment vertical="top"/>
    </xf>
    <xf numFmtId="0" fontId="16" fillId="0" borderId="0" xfId="0" applyFont="1" applyAlignment="1">
      <alignment vertical="top"/>
    </xf>
    <xf numFmtId="0" fontId="0" fillId="33" borderId="0" xfId="0" applyFill="1" applyAlignment="1">
      <alignment vertical="top"/>
    </xf>
    <xf numFmtId="0" fontId="0" fillId="33" borderId="10" xfId="0" applyFont="1" applyFill="1" applyBorder="1" applyAlignment="1">
      <alignment horizontal="center" vertical="top" wrapText="1"/>
    </xf>
    <xf numFmtId="0" fontId="0" fillId="34" borderId="10" xfId="0" applyFill="1" applyBorder="1" applyAlignment="1">
      <alignment horizontal="center" vertical="top"/>
    </xf>
    <xf numFmtId="0" fontId="0" fillId="33" borderId="10" xfId="0" applyFill="1" applyBorder="1" applyAlignment="1">
      <alignment horizontal="center" vertical="top"/>
    </xf>
    <xf numFmtId="0" fontId="0" fillId="36" borderId="10" xfId="0" applyFill="1" applyBorder="1" applyAlignment="1">
      <alignment horizontal="center" vertical="top"/>
    </xf>
    <xf numFmtId="0" fontId="0" fillId="35" borderId="10" xfId="0" applyFill="1" applyBorder="1" applyAlignment="1">
      <alignment horizontal="center" vertical="top"/>
    </xf>
    <xf numFmtId="0" fontId="0" fillId="38" borderId="10" xfId="0" applyFill="1" applyBorder="1" applyAlignment="1">
      <alignment horizontal="center" vertical="top"/>
    </xf>
    <xf numFmtId="164" fontId="0" fillId="34" borderId="0" xfId="1" applyNumberFormat="1" applyFont="1" applyFill="1" applyAlignment="1">
      <alignment horizontal="center" vertical="top"/>
    </xf>
    <xf numFmtId="0" fontId="0" fillId="37" borderId="10" xfId="0" applyFill="1" applyBorder="1" applyAlignment="1">
      <alignment horizontal="center" vertical="top"/>
    </xf>
    <xf numFmtId="164" fontId="0" fillId="33" borderId="0" xfId="1" applyNumberFormat="1" applyFont="1" applyFill="1" applyAlignment="1">
      <alignment horizontal="center" vertical="top"/>
    </xf>
    <xf numFmtId="164" fontId="0" fillId="36" borderId="0" xfId="1" applyNumberFormat="1" applyFont="1" applyFill="1" applyAlignment="1">
      <alignment horizontal="center" vertical="top"/>
    </xf>
    <xf numFmtId="0" fontId="0" fillId="33" borderId="0" xfId="0" applyFont="1" applyFill="1" applyAlignment="1">
      <alignment horizontal="center" vertical="top"/>
    </xf>
    <xf numFmtId="9" fontId="0" fillId="33" borderId="0" xfId="1" applyFont="1" applyFill="1" applyAlignment="1">
      <alignment horizontal="center" vertical="top"/>
    </xf>
    <xf numFmtId="164" fontId="0" fillId="33" borderId="0" xfId="0" applyNumberFormat="1" applyFill="1" applyAlignment="1">
      <alignment vertical="top"/>
    </xf>
    <xf numFmtId="164" fontId="0" fillId="0" borderId="0" xfId="1" applyNumberFormat="1" applyFont="1" applyAlignment="1">
      <alignment vertical="top"/>
    </xf>
    <xf numFmtId="0" fontId="0" fillId="0" borderId="0" xfId="0" applyAlignment="1">
      <alignment horizontal="center" vertical="top"/>
    </xf>
    <xf numFmtId="0" fontId="16" fillId="33" borderId="0" xfId="0" applyFont="1" applyFill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0" fillId="39" borderId="17" xfId="0" applyFill="1" applyBorder="1" applyAlignment="1">
      <alignment vertical="top"/>
    </xf>
    <xf numFmtId="0" fontId="0" fillId="39" borderId="18" xfId="0" applyFill="1" applyBorder="1" applyAlignment="1">
      <alignment vertical="top"/>
    </xf>
    <xf numFmtId="0" fontId="16" fillId="33" borderId="10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0" xfId="0" applyFill="1" applyAlignment="1">
      <alignment horizontal="center"/>
    </xf>
    <xf numFmtId="0" fontId="0" fillId="0" borderId="10" xfId="0" applyBorder="1"/>
    <xf numFmtId="0" fontId="16" fillId="0" borderId="10" xfId="0" applyFont="1" applyBorder="1" applyAlignment="1">
      <alignment horizontal="center"/>
    </xf>
    <xf numFmtId="0" fontId="0" fillId="33" borderId="0" xfId="0" applyFill="1"/>
    <xf numFmtId="0" fontId="18" fillId="33" borderId="10" xfId="0" applyFont="1" applyFill="1" applyBorder="1" applyAlignment="1">
      <alignment horizontal="center"/>
    </xf>
    <xf numFmtId="0" fontId="18" fillId="33" borderId="19" xfId="0" applyFont="1" applyFill="1" applyBorder="1" applyAlignment="1">
      <alignment horizontal="center"/>
    </xf>
    <xf numFmtId="0" fontId="18" fillId="33" borderId="20" xfId="0" applyFont="1" applyFill="1" applyBorder="1" applyAlignment="1">
      <alignment horizontal="center"/>
    </xf>
    <xf numFmtId="0" fontId="18" fillId="33" borderId="21" xfId="0" applyFont="1" applyFill="1" applyBorder="1" applyAlignment="1">
      <alignment horizontal="center"/>
    </xf>
    <xf numFmtId="0" fontId="18" fillId="33" borderId="22" xfId="0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FC5C5"/>
      <color rgb="FFE7F6FF"/>
      <color rgb="FFDBC9FF"/>
      <color rgb="FFFFE1E1"/>
      <color rgb="FFFFDDDD"/>
      <color rgb="FFD0B9FF"/>
      <color rgb="FFFF9999"/>
      <color rgb="FFF3F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01"/>
  <sheetViews>
    <sheetView tabSelected="1" zoomScale="85" zoomScaleNormal="85" workbookViewId="0"/>
  </sheetViews>
  <sheetFormatPr defaultRowHeight="15" x14ac:dyDescent="0.25"/>
  <cols>
    <col min="1" max="12" width="9.140625" style="2"/>
    <col min="13" max="13" width="50.7109375" style="3" customWidth="1"/>
    <col min="14" max="14" width="16.42578125" style="2" customWidth="1"/>
    <col min="15" max="15" width="10.5703125" style="2" customWidth="1"/>
    <col min="16" max="16" width="20.28515625" style="2" customWidth="1"/>
    <col min="17" max="17" width="25.7109375" style="2" customWidth="1"/>
    <col min="18" max="43" width="9.140625" style="2"/>
    <col min="44" max="44" width="9.140625" style="4"/>
    <col min="45" max="48" width="9.140625" style="2"/>
    <col min="49" max="53" width="9.140625" style="5"/>
    <col min="54" max="54" width="9.140625" style="6"/>
    <col min="55" max="67" width="9.140625" style="7"/>
    <col min="68" max="16384" width="9.140625" style="2"/>
  </cols>
  <sheetData>
    <row r="1" spans="1:6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61</v>
      </c>
      <c r="M1" s="3" t="s">
        <v>11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43</v>
      </c>
      <c r="AQ1" s="2" t="s">
        <v>61</v>
      </c>
      <c r="AR1" s="4" t="s">
        <v>44</v>
      </c>
      <c r="AS1" s="2" t="s">
        <v>45</v>
      </c>
      <c r="AT1" s="2" t="s">
        <v>46</v>
      </c>
      <c r="AU1" s="2" t="s">
        <v>47</v>
      </c>
      <c r="AV1" s="2" t="s">
        <v>48</v>
      </c>
      <c r="AW1" s="5" t="s">
        <v>12</v>
      </c>
      <c r="AX1" s="5" t="s">
        <v>13</v>
      </c>
      <c r="AY1" s="5" t="s">
        <v>14</v>
      </c>
      <c r="AZ1" s="5" t="b">
        <v>1</v>
      </c>
      <c r="BA1" s="5" t="s">
        <v>2295</v>
      </c>
      <c r="BB1" s="6" t="s">
        <v>2296</v>
      </c>
      <c r="BC1" s="7" t="s">
        <v>50</v>
      </c>
      <c r="BD1" s="7" t="s">
        <v>195</v>
      </c>
      <c r="BE1" s="7" t="s">
        <v>138</v>
      </c>
      <c r="BF1" s="7" t="s">
        <v>108</v>
      </c>
      <c r="BG1" s="7" t="s">
        <v>80</v>
      </c>
      <c r="BH1" s="7" t="s">
        <v>245</v>
      </c>
      <c r="BI1" s="7" t="s">
        <v>2303</v>
      </c>
      <c r="BJ1" s="7" t="s">
        <v>2304</v>
      </c>
      <c r="BK1" s="7" t="s">
        <v>51</v>
      </c>
      <c r="BL1" s="7" t="s">
        <v>62</v>
      </c>
      <c r="BM1" s="7" t="s">
        <v>61</v>
      </c>
      <c r="BN1" s="7" t="s">
        <v>2306</v>
      </c>
      <c r="BO1" s="7" t="s">
        <v>2305</v>
      </c>
    </row>
    <row r="2" spans="1:67" ht="45" x14ac:dyDescent="0.25">
      <c r="A2" s="2">
        <v>667742</v>
      </c>
      <c r="B2" s="2">
        <v>0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f t="shared" ref="L2:L65" si="0">IF(SUM(B2:K2)=0, 1, 0)</f>
        <v>0</v>
      </c>
      <c r="M2" s="3" t="s">
        <v>2055</v>
      </c>
      <c r="N2" s="2" t="s">
        <v>195</v>
      </c>
      <c r="O2" s="2" t="s">
        <v>108</v>
      </c>
      <c r="P2" s="2" t="s">
        <v>196</v>
      </c>
      <c r="Q2" s="2" t="s">
        <v>675</v>
      </c>
      <c r="R2" s="2">
        <v>1</v>
      </c>
      <c r="S2" s="2" t="s">
        <v>2056</v>
      </c>
      <c r="T2" s="2">
        <v>1.37624672586688E+18</v>
      </c>
      <c r="U2" s="2" t="b">
        <v>1</v>
      </c>
      <c r="V2" s="2" t="s">
        <v>2057</v>
      </c>
      <c r="W2" s="2">
        <v>0</v>
      </c>
      <c r="X2" s="2">
        <v>2</v>
      </c>
      <c r="Y2" s="2" t="s">
        <v>55</v>
      </c>
      <c r="Z2" s="2" t="s">
        <v>2058</v>
      </c>
      <c r="AA2" s="2" t="s">
        <v>2059</v>
      </c>
      <c r="AB2" s="2" t="s">
        <v>2060</v>
      </c>
      <c r="AC2" s="2" t="b">
        <v>0</v>
      </c>
      <c r="AD2" s="2">
        <v>675</v>
      </c>
      <c r="AE2" s="2" t="s">
        <v>59</v>
      </c>
      <c r="AF2" s="2" t="s">
        <v>59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f t="shared" ref="AQ2:AQ65" si="1">IF(SUM(AG2:AP2)=0, 1, 0)</f>
        <v>1</v>
      </c>
      <c r="AR2" s="4">
        <v>0</v>
      </c>
      <c r="AS2" s="2">
        <v>0</v>
      </c>
      <c r="AT2" s="2">
        <v>1</v>
      </c>
      <c r="AU2" s="2">
        <v>0</v>
      </c>
      <c r="AV2" s="2">
        <v>0</v>
      </c>
      <c r="AW2" s="5">
        <v>0</v>
      </c>
      <c r="AX2" s="5">
        <v>0</v>
      </c>
      <c r="AY2" s="5">
        <v>1</v>
      </c>
      <c r="AZ2" s="5">
        <v>1</v>
      </c>
      <c r="BA2" s="5">
        <v>0</v>
      </c>
      <c r="BB2" s="6">
        <f t="shared" ref="BB2:BB65" si="2">(BA2=AZ2)+0</f>
        <v>0</v>
      </c>
      <c r="BC2" s="7">
        <f t="shared" ref="BC2:BC65" si="3">IF(OR(AG2=1, B2=1), IF(B2=AG2, 1, -1), 0)</f>
        <v>0</v>
      </c>
      <c r="BD2" s="7">
        <f t="shared" ref="BD2:BD65" si="4">IF(OR(AH2=1, C2=1), IF(C2=AH2, 1, -1), 0)</f>
        <v>-1</v>
      </c>
      <c r="BE2" s="7">
        <f t="shared" ref="BE2:BE65" si="5">IF(OR(AI2=1, D2=1), IF(D2=AI2, 1, -1), 0)</f>
        <v>0</v>
      </c>
      <c r="BF2" s="7">
        <f t="shared" ref="BF2:BF65" si="6">IF(OR(AJ2=1, E2=1), IF(E2=AJ2, 1, -1), 0)</f>
        <v>0</v>
      </c>
      <c r="BG2" s="7">
        <f t="shared" ref="BG2:BG65" si="7">IF(OR(AK2=1, F2=1), IF(F2=AK2, 1, -1), 0)</f>
        <v>0</v>
      </c>
      <c r="BH2" s="7">
        <f t="shared" ref="BH2:BH65" si="8">IF(OR(AL2=1, G2=1), IF(G2=AL2, 1, -1), 0)</f>
        <v>0</v>
      </c>
      <c r="BI2" s="7">
        <f t="shared" ref="BI2:BI65" si="9">IF(OR(AM2=1, H2=1), IF(H2=AM2, 1, -1), 0)</f>
        <v>0</v>
      </c>
      <c r="BJ2" s="7">
        <f t="shared" ref="BJ2:BJ65" si="10">IF(OR(AN2=1, I2=1), IF(I2=AN2, 1, -1), 0)</f>
        <v>0</v>
      </c>
      <c r="BK2" s="7">
        <f t="shared" ref="BK2:BK65" si="11">IF(OR(AO2=1, J2=1), IF(J2=AO2, 1, -1), 0)</f>
        <v>0</v>
      </c>
      <c r="BL2" s="7">
        <f t="shared" ref="BL2:BL65" si="12">IF(OR(AP2=1, K2=1), IF(K2=AP2, 1, -1), 0)</f>
        <v>0</v>
      </c>
      <c r="BM2" s="7">
        <f t="shared" ref="BM2:BM65" si="13">IF(OR(AQ2=1, L2=1), IF(L2=AQ2, 1, -1), 0)</f>
        <v>-1</v>
      </c>
      <c r="BN2" s="7">
        <f t="shared" ref="BN2:BN65" si="14">COUNTIF(BC2:BM2,1)</f>
        <v>0</v>
      </c>
      <c r="BO2" s="7">
        <f t="shared" ref="BO2:BO65" si="15">COUNTIF(BC2:BM2,-1)</f>
        <v>2</v>
      </c>
    </row>
    <row r="3" spans="1:67" ht="45" x14ac:dyDescent="0.25">
      <c r="A3" s="2">
        <v>718742</v>
      </c>
      <c r="B3" s="2">
        <v>0</v>
      </c>
      <c r="C3" s="2">
        <v>1</v>
      </c>
      <c r="D3" s="2">
        <v>0</v>
      </c>
      <c r="E3" s="2">
        <v>0</v>
      </c>
      <c r="F3" s="2">
        <v>1</v>
      </c>
      <c r="G3" s="2">
        <v>0</v>
      </c>
      <c r="H3" s="2">
        <v>1</v>
      </c>
      <c r="I3" s="2">
        <v>0</v>
      </c>
      <c r="J3" s="2">
        <v>0</v>
      </c>
      <c r="K3" s="2">
        <v>0</v>
      </c>
      <c r="L3" s="2">
        <f t="shared" si="0"/>
        <v>0</v>
      </c>
      <c r="M3" s="3" t="s">
        <v>2211</v>
      </c>
      <c r="N3" s="2" t="s">
        <v>195</v>
      </c>
      <c r="O3" s="2" t="s">
        <v>108</v>
      </c>
      <c r="P3" s="2" t="s">
        <v>196</v>
      </c>
      <c r="Q3" s="2" t="s">
        <v>910</v>
      </c>
      <c r="R3" s="2">
        <v>57</v>
      </c>
      <c r="S3" s="2" t="s">
        <v>2212</v>
      </c>
      <c r="T3" s="2">
        <v>1.3763412995533901E+18</v>
      </c>
      <c r="U3" s="2" t="b">
        <v>0</v>
      </c>
      <c r="V3" s="2" t="s">
        <v>2213</v>
      </c>
      <c r="W3" s="2">
        <v>0</v>
      </c>
      <c r="X3" s="2">
        <v>1</v>
      </c>
      <c r="Y3" s="2" t="s">
        <v>55</v>
      </c>
      <c r="Z3" s="2" t="s">
        <v>2214</v>
      </c>
      <c r="AA3" s="2" t="s">
        <v>2215</v>
      </c>
      <c r="AB3" s="2" t="s">
        <v>2216</v>
      </c>
      <c r="AC3" s="2" t="b">
        <v>0</v>
      </c>
      <c r="AD3" s="2">
        <v>359</v>
      </c>
      <c r="AE3" s="2" t="s">
        <v>59</v>
      </c>
      <c r="AF3" s="2" t="s">
        <v>59</v>
      </c>
      <c r="AG3" s="2">
        <v>0</v>
      </c>
      <c r="AH3" s="2">
        <v>0</v>
      </c>
      <c r="AI3" s="2">
        <v>0</v>
      </c>
      <c r="AJ3" s="2">
        <v>0</v>
      </c>
      <c r="AK3" s="2">
        <v>1</v>
      </c>
      <c r="AL3" s="2">
        <v>0</v>
      </c>
      <c r="AM3" s="2">
        <v>1</v>
      </c>
      <c r="AN3" s="2">
        <v>0</v>
      </c>
      <c r="AO3" s="2">
        <v>0</v>
      </c>
      <c r="AP3" s="2">
        <v>0</v>
      </c>
      <c r="AQ3" s="2">
        <f t="shared" si="1"/>
        <v>0</v>
      </c>
      <c r="AR3" s="4">
        <v>0</v>
      </c>
      <c r="AS3" s="2">
        <v>5.3999999999999999E-2</v>
      </c>
      <c r="AT3" s="2">
        <v>0.46200000000000002</v>
      </c>
      <c r="AU3" s="2">
        <v>0.48399999999999999</v>
      </c>
      <c r="AV3" s="2">
        <v>0.91790000000000005</v>
      </c>
      <c r="AW3" s="5">
        <v>0</v>
      </c>
      <c r="AX3" s="5">
        <v>0</v>
      </c>
      <c r="AY3" s="5">
        <v>1</v>
      </c>
      <c r="AZ3" s="5">
        <v>1</v>
      </c>
      <c r="BA3" s="5">
        <v>1</v>
      </c>
      <c r="BB3" s="6">
        <f t="shared" si="2"/>
        <v>1</v>
      </c>
      <c r="BC3" s="7">
        <f t="shared" si="3"/>
        <v>0</v>
      </c>
      <c r="BD3" s="7">
        <f t="shared" si="4"/>
        <v>-1</v>
      </c>
      <c r="BE3" s="7">
        <f t="shared" si="5"/>
        <v>0</v>
      </c>
      <c r="BF3" s="7">
        <f t="shared" si="6"/>
        <v>0</v>
      </c>
      <c r="BG3" s="7">
        <f t="shared" si="7"/>
        <v>1</v>
      </c>
      <c r="BH3" s="7">
        <f t="shared" si="8"/>
        <v>0</v>
      </c>
      <c r="BI3" s="7">
        <f t="shared" si="9"/>
        <v>1</v>
      </c>
      <c r="BJ3" s="7">
        <f t="shared" si="10"/>
        <v>0</v>
      </c>
      <c r="BK3" s="7">
        <f t="shared" si="11"/>
        <v>0</v>
      </c>
      <c r="BL3" s="7">
        <f t="shared" si="12"/>
        <v>0</v>
      </c>
      <c r="BM3" s="7">
        <f t="shared" si="13"/>
        <v>0</v>
      </c>
      <c r="BN3" s="7">
        <f t="shared" si="14"/>
        <v>2</v>
      </c>
      <c r="BO3" s="7">
        <f t="shared" si="15"/>
        <v>1</v>
      </c>
    </row>
    <row r="4" spans="1:67" ht="45" x14ac:dyDescent="0.25">
      <c r="A4" s="2">
        <v>617797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1</v>
      </c>
      <c r="L4" s="2">
        <f t="shared" si="0"/>
        <v>0</v>
      </c>
      <c r="M4" s="3" t="s">
        <v>1900</v>
      </c>
      <c r="N4" s="2" t="s">
        <v>62</v>
      </c>
      <c r="O4" s="2" t="s">
        <v>62</v>
      </c>
      <c r="P4" s="2" t="s">
        <v>196</v>
      </c>
      <c r="Q4" s="2" t="s">
        <v>612</v>
      </c>
      <c r="R4" s="2">
        <v>50</v>
      </c>
      <c r="S4" s="2" t="s">
        <v>1901</v>
      </c>
      <c r="T4" s="2">
        <v>1.37561525698318E+18</v>
      </c>
      <c r="U4" s="2" t="b">
        <v>1</v>
      </c>
      <c r="W4" s="2">
        <v>0</v>
      </c>
      <c r="X4" s="2">
        <v>0</v>
      </c>
      <c r="Y4" s="2" t="s">
        <v>55</v>
      </c>
      <c r="Z4" s="2" t="s">
        <v>1902</v>
      </c>
      <c r="AA4" s="2" t="s">
        <v>1903</v>
      </c>
      <c r="AB4" s="2" t="s">
        <v>1904</v>
      </c>
      <c r="AC4" s="2" t="b">
        <v>0</v>
      </c>
      <c r="AD4" s="2">
        <v>60</v>
      </c>
      <c r="AE4" s="2" t="s">
        <v>59</v>
      </c>
      <c r="AF4" s="2" t="s">
        <v>59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f t="shared" si="1"/>
        <v>1</v>
      </c>
      <c r="AR4" s="4">
        <v>0</v>
      </c>
      <c r="AS4" s="2">
        <v>0</v>
      </c>
      <c r="AT4" s="2">
        <v>1</v>
      </c>
      <c r="AU4" s="2">
        <v>0</v>
      </c>
      <c r="AV4" s="2">
        <v>0</v>
      </c>
      <c r="AW4" s="5">
        <v>0</v>
      </c>
      <c r="AX4" s="5">
        <v>1</v>
      </c>
      <c r="AY4" s="5">
        <v>0</v>
      </c>
      <c r="AZ4" s="5">
        <v>0</v>
      </c>
      <c r="BA4" s="5">
        <v>0</v>
      </c>
      <c r="BB4" s="6">
        <f t="shared" si="2"/>
        <v>1</v>
      </c>
      <c r="BC4" s="7">
        <f t="shared" si="3"/>
        <v>0</v>
      </c>
      <c r="BD4" s="7">
        <f t="shared" si="4"/>
        <v>0</v>
      </c>
      <c r="BE4" s="7">
        <f t="shared" si="5"/>
        <v>0</v>
      </c>
      <c r="BF4" s="7">
        <f t="shared" si="6"/>
        <v>0</v>
      </c>
      <c r="BG4" s="7">
        <f t="shared" si="7"/>
        <v>0</v>
      </c>
      <c r="BH4" s="7">
        <f t="shared" si="8"/>
        <v>0</v>
      </c>
      <c r="BI4" s="7">
        <f t="shared" si="9"/>
        <v>0</v>
      </c>
      <c r="BJ4" s="7">
        <f t="shared" si="10"/>
        <v>0</v>
      </c>
      <c r="BK4" s="7">
        <f t="shared" si="11"/>
        <v>0</v>
      </c>
      <c r="BL4" s="7">
        <f t="shared" si="12"/>
        <v>-1</v>
      </c>
      <c r="BM4" s="7">
        <f t="shared" si="13"/>
        <v>-1</v>
      </c>
      <c r="BN4" s="7">
        <f t="shared" si="14"/>
        <v>0</v>
      </c>
      <c r="BO4" s="7">
        <f t="shared" si="15"/>
        <v>2</v>
      </c>
    </row>
    <row r="5" spans="1:67" ht="33.75" customHeight="1" x14ac:dyDescent="0.25">
      <c r="A5" s="2">
        <v>197</v>
      </c>
      <c r="B5" s="2">
        <v>0</v>
      </c>
      <c r="C5" s="2">
        <v>1</v>
      </c>
      <c r="D5" s="2">
        <v>0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f t="shared" si="0"/>
        <v>0</v>
      </c>
      <c r="M5" s="3" t="s">
        <v>194</v>
      </c>
      <c r="N5" s="2" t="s">
        <v>195</v>
      </c>
      <c r="O5" s="2" t="s">
        <v>108</v>
      </c>
      <c r="P5" s="2" t="s">
        <v>196</v>
      </c>
      <c r="Q5" s="2" t="s">
        <v>114</v>
      </c>
      <c r="R5" s="2">
        <v>36</v>
      </c>
      <c r="S5" s="2" t="s">
        <v>197</v>
      </c>
      <c r="T5" s="2">
        <v>1.37194010304034E+18</v>
      </c>
      <c r="U5" s="2" t="b">
        <v>1</v>
      </c>
      <c r="W5" s="2">
        <v>0</v>
      </c>
      <c r="X5" s="2">
        <v>0</v>
      </c>
      <c r="Y5" s="2" t="s">
        <v>55</v>
      </c>
      <c r="Z5" s="2" t="s">
        <v>198</v>
      </c>
      <c r="AA5" s="2" t="s">
        <v>199</v>
      </c>
      <c r="AB5" s="2" t="s">
        <v>200</v>
      </c>
      <c r="AC5" s="2" t="b">
        <v>0</v>
      </c>
      <c r="AD5" s="2">
        <v>390</v>
      </c>
      <c r="AE5" s="2" t="s">
        <v>201</v>
      </c>
      <c r="AF5" s="2" t="s">
        <v>59</v>
      </c>
      <c r="AG5" s="2">
        <v>0</v>
      </c>
      <c r="AH5" s="2">
        <v>1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f t="shared" si="1"/>
        <v>0</v>
      </c>
      <c r="AR5" s="4">
        <v>0</v>
      </c>
      <c r="AS5" s="2">
        <v>0</v>
      </c>
      <c r="AT5" s="2">
        <v>0.76100000000000001</v>
      </c>
      <c r="AU5" s="2">
        <v>0.23899999999999999</v>
      </c>
      <c r="AV5" s="2">
        <v>0.57189999999999996</v>
      </c>
      <c r="AW5" s="5">
        <v>0</v>
      </c>
      <c r="AX5" s="5">
        <v>0</v>
      </c>
      <c r="AY5" s="5">
        <v>0</v>
      </c>
      <c r="AZ5" s="5">
        <v>-1</v>
      </c>
      <c r="BA5" s="5">
        <v>0</v>
      </c>
      <c r="BB5" s="6">
        <f t="shared" si="2"/>
        <v>0</v>
      </c>
      <c r="BC5" s="7">
        <f t="shared" si="3"/>
        <v>0</v>
      </c>
      <c r="BD5" s="7">
        <f t="shared" si="4"/>
        <v>1</v>
      </c>
      <c r="BE5" s="7">
        <f t="shared" si="5"/>
        <v>0</v>
      </c>
      <c r="BF5" s="7">
        <f t="shared" si="6"/>
        <v>-1</v>
      </c>
      <c r="BG5" s="7">
        <f t="shared" si="7"/>
        <v>0</v>
      </c>
      <c r="BH5" s="7">
        <f t="shared" si="8"/>
        <v>0</v>
      </c>
      <c r="BI5" s="7">
        <f t="shared" si="9"/>
        <v>0</v>
      </c>
      <c r="BJ5" s="7">
        <f t="shared" si="10"/>
        <v>0</v>
      </c>
      <c r="BK5" s="7">
        <f t="shared" si="11"/>
        <v>0</v>
      </c>
      <c r="BL5" s="7">
        <f t="shared" si="12"/>
        <v>0</v>
      </c>
      <c r="BM5" s="7">
        <f t="shared" si="13"/>
        <v>0</v>
      </c>
      <c r="BN5" s="7">
        <f t="shared" si="14"/>
        <v>1</v>
      </c>
      <c r="BO5" s="7">
        <f t="shared" si="15"/>
        <v>1</v>
      </c>
    </row>
    <row r="6" spans="1:67" ht="22.5" customHeight="1" x14ac:dyDescent="0.25">
      <c r="A6" s="2">
        <v>84226</v>
      </c>
      <c r="B6" s="2">
        <v>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f t="shared" si="0"/>
        <v>0</v>
      </c>
      <c r="M6" s="3" t="s">
        <v>599</v>
      </c>
      <c r="N6" s="2" t="s">
        <v>50</v>
      </c>
      <c r="O6" s="2" t="s">
        <v>51</v>
      </c>
      <c r="P6" s="2" t="s">
        <v>196</v>
      </c>
      <c r="Q6" s="2" t="s">
        <v>600</v>
      </c>
      <c r="R6" s="2">
        <v>44</v>
      </c>
      <c r="S6" s="2" t="s">
        <v>601</v>
      </c>
      <c r="T6" s="2">
        <v>1.37256318613889E+18</v>
      </c>
      <c r="U6" s="2" t="b">
        <v>0</v>
      </c>
      <c r="V6" s="2" t="s">
        <v>602</v>
      </c>
      <c r="W6" s="2">
        <v>0</v>
      </c>
      <c r="X6" s="2">
        <v>2</v>
      </c>
      <c r="Y6" s="2" t="s">
        <v>55</v>
      </c>
      <c r="Z6" s="2" t="s">
        <v>603</v>
      </c>
      <c r="AA6" s="2" t="s">
        <v>604</v>
      </c>
      <c r="AB6" s="2" t="s">
        <v>605</v>
      </c>
      <c r="AC6" s="2" t="b">
        <v>0</v>
      </c>
      <c r="AD6" s="2">
        <v>248</v>
      </c>
      <c r="AE6" s="2" t="s">
        <v>59</v>
      </c>
      <c r="AF6" s="2" t="s">
        <v>59</v>
      </c>
      <c r="AG6" s="2">
        <v>1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f t="shared" si="1"/>
        <v>0</v>
      </c>
      <c r="AR6" s="4">
        <v>0</v>
      </c>
      <c r="AS6" s="2">
        <v>0.26</v>
      </c>
      <c r="AT6" s="2">
        <v>0.74</v>
      </c>
      <c r="AU6" s="2">
        <v>0</v>
      </c>
      <c r="AV6" s="2">
        <v>-0.27550000000000002</v>
      </c>
      <c r="AW6" s="5">
        <v>1</v>
      </c>
      <c r="AX6" s="5">
        <v>0</v>
      </c>
      <c r="AY6" s="5">
        <v>0</v>
      </c>
      <c r="AZ6" s="5">
        <v>-1</v>
      </c>
      <c r="BA6" s="5">
        <v>0</v>
      </c>
      <c r="BB6" s="6">
        <f t="shared" si="2"/>
        <v>0</v>
      </c>
      <c r="BC6" s="7">
        <f t="shared" si="3"/>
        <v>1</v>
      </c>
      <c r="BD6" s="7">
        <f t="shared" si="4"/>
        <v>0</v>
      </c>
      <c r="BE6" s="7">
        <f t="shared" si="5"/>
        <v>0</v>
      </c>
      <c r="BF6" s="7">
        <f t="shared" si="6"/>
        <v>0</v>
      </c>
      <c r="BG6" s="7">
        <f t="shared" si="7"/>
        <v>0</v>
      </c>
      <c r="BH6" s="7">
        <f t="shared" si="8"/>
        <v>0</v>
      </c>
      <c r="BI6" s="7">
        <f t="shared" si="9"/>
        <v>0</v>
      </c>
      <c r="BJ6" s="7">
        <f t="shared" si="10"/>
        <v>0</v>
      </c>
      <c r="BK6" s="7">
        <f t="shared" si="11"/>
        <v>0</v>
      </c>
      <c r="BL6" s="7">
        <f t="shared" si="12"/>
        <v>0</v>
      </c>
      <c r="BM6" s="7">
        <f t="shared" si="13"/>
        <v>0</v>
      </c>
      <c r="BN6" s="7">
        <f t="shared" si="14"/>
        <v>1</v>
      </c>
      <c r="BO6" s="7">
        <f t="shared" si="15"/>
        <v>0</v>
      </c>
    </row>
    <row r="7" spans="1:67" ht="22.5" customHeight="1" x14ac:dyDescent="0.25">
      <c r="A7" s="2">
        <v>100242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 s="2">
        <v>0</v>
      </c>
      <c r="H7" s="2">
        <v>1</v>
      </c>
      <c r="I7" s="2">
        <v>0</v>
      </c>
      <c r="J7" s="2">
        <v>0</v>
      </c>
      <c r="K7" s="2">
        <v>0</v>
      </c>
      <c r="L7" s="2">
        <f t="shared" si="0"/>
        <v>0</v>
      </c>
      <c r="M7" s="3" t="s">
        <v>680</v>
      </c>
      <c r="N7" s="2" t="s">
        <v>149</v>
      </c>
      <c r="O7" s="2" t="s">
        <v>80</v>
      </c>
      <c r="P7" s="2" t="s">
        <v>196</v>
      </c>
      <c r="Q7" s="2" t="s">
        <v>675</v>
      </c>
      <c r="R7" s="2">
        <v>1</v>
      </c>
      <c r="S7" s="2" t="s">
        <v>681</v>
      </c>
      <c r="T7" s="2">
        <v>1.37262557466177E+18</v>
      </c>
      <c r="U7" s="2" t="b">
        <v>1</v>
      </c>
      <c r="W7" s="2">
        <v>0</v>
      </c>
      <c r="X7" s="2">
        <v>0</v>
      </c>
      <c r="Y7" s="2" t="s">
        <v>55</v>
      </c>
      <c r="Z7" s="2" t="s">
        <v>682</v>
      </c>
      <c r="AA7" s="2" t="s">
        <v>683</v>
      </c>
      <c r="AB7" s="2" t="s">
        <v>684</v>
      </c>
      <c r="AC7" s="2" t="b">
        <v>0</v>
      </c>
      <c r="AD7" s="2">
        <v>252</v>
      </c>
      <c r="AE7" s="2" t="s">
        <v>59</v>
      </c>
      <c r="AF7" s="2" t="s">
        <v>59</v>
      </c>
      <c r="AG7" s="2">
        <v>0</v>
      </c>
      <c r="AH7" s="2">
        <v>0</v>
      </c>
      <c r="AI7" s="2">
        <v>0</v>
      </c>
      <c r="AJ7" s="2">
        <v>0</v>
      </c>
      <c r="AK7" s="2">
        <v>1</v>
      </c>
      <c r="AL7" s="2">
        <v>0</v>
      </c>
      <c r="AM7" s="2">
        <v>1</v>
      </c>
      <c r="AN7" s="2">
        <v>0</v>
      </c>
      <c r="AO7" s="2">
        <v>0</v>
      </c>
      <c r="AP7" s="2">
        <v>0</v>
      </c>
      <c r="AQ7" s="2">
        <f t="shared" si="1"/>
        <v>0</v>
      </c>
      <c r="AR7" s="4">
        <v>0</v>
      </c>
      <c r="AS7" s="2">
        <v>0</v>
      </c>
      <c r="AT7" s="2">
        <v>0.437</v>
      </c>
      <c r="AU7" s="2">
        <v>0.56299999999999994</v>
      </c>
      <c r="AV7" s="2">
        <v>0.93769999999999998</v>
      </c>
      <c r="AW7" s="5">
        <v>0</v>
      </c>
      <c r="AX7" s="5">
        <v>0</v>
      </c>
      <c r="AY7" s="5">
        <v>1</v>
      </c>
      <c r="AZ7" s="5">
        <v>1</v>
      </c>
      <c r="BA7" s="5">
        <v>1</v>
      </c>
      <c r="BB7" s="6">
        <f t="shared" si="2"/>
        <v>1</v>
      </c>
      <c r="BC7" s="7">
        <f t="shared" si="3"/>
        <v>0</v>
      </c>
      <c r="BD7" s="7">
        <f t="shared" si="4"/>
        <v>0</v>
      </c>
      <c r="BE7" s="7">
        <f t="shared" si="5"/>
        <v>0</v>
      </c>
      <c r="BF7" s="7">
        <f t="shared" si="6"/>
        <v>0</v>
      </c>
      <c r="BG7" s="7">
        <f t="shared" si="7"/>
        <v>1</v>
      </c>
      <c r="BH7" s="7">
        <f t="shared" si="8"/>
        <v>0</v>
      </c>
      <c r="BI7" s="7">
        <f t="shared" si="9"/>
        <v>1</v>
      </c>
      <c r="BJ7" s="7">
        <f t="shared" si="10"/>
        <v>0</v>
      </c>
      <c r="BK7" s="7">
        <f t="shared" si="11"/>
        <v>0</v>
      </c>
      <c r="BL7" s="7">
        <f t="shared" si="12"/>
        <v>0</v>
      </c>
      <c r="BM7" s="7">
        <f t="shared" si="13"/>
        <v>0</v>
      </c>
      <c r="BN7" s="7">
        <f t="shared" si="14"/>
        <v>2</v>
      </c>
      <c r="BO7" s="7">
        <f t="shared" si="15"/>
        <v>0</v>
      </c>
    </row>
    <row r="8" spans="1:67" ht="22.5" customHeight="1" x14ac:dyDescent="0.25">
      <c r="A8" s="2">
        <v>171203</v>
      </c>
      <c r="B8" s="2">
        <v>1</v>
      </c>
      <c r="C8" s="2">
        <v>0</v>
      </c>
      <c r="D8" s="2">
        <v>0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f t="shared" si="0"/>
        <v>0</v>
      </c>
      <c r="M8" s="3" t="s">
        <v>922</v>
      </c>
      <c r="N8" s="2" t="s">
        <v>108</v>
      </c>
      <c r="O8" s="2" t="s">
        <v>108</v>
      </c>
      <c r="P8" s="2" t="s">
        <v>196</v>
      </c>
      <c r="Q8" s="2" t="s">
        <v>910</v>
      </c>
      <c r="R8" s="2">
        <v>53</v>
      </c>
      <c r="S8" s="2" t="s">
        <v>923</v>
      </c>
      <c r="T8" s="2">
        <v>1.3727410042021801E+18</v>
      </c>
      <c r="U8" s="2" t="b">
        <v>1</v>
      </c>
      <c r="V8" s="2" t="s">
        <v>924</v>
      </c>
      <c r="W8" s="2">
        <v>0</v>
      </c>
      <c r="X8" s="2">
        <v>1</v>
      </c>
      <c r="Y8" s="2" t="s">
        <v>55</v>
      </c>
      <c r="Z8" s="2" t="s">
        <v>925</v>
      </c>
      <c r="AA8" s="2" t="s">
        <v>926</v>
      </c>
      <c r="AB8" s="2" t="s">
        <v>927</v>
      </c>
      <c r="AC8" s="2" t="b">
        <v>0</v>
      </c>
      <c r="AD8" s="2">
        <v>23</v>
      </c>
      <c r="AE8" s="2" t="s">
        <v>59</v>
      </c>
      <c r="AF8" s="2" t="s">
        <v>59</v>
      </c>
      <c r="AG8" s="2">
        <v>1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f t="shared" si="1"/>
        <v>0</v>
      </c>
      <c r="AR8" s="4">
        <v>0</v>
      </c>
      <c r="AS8" s="2">
        <v>9.1999999999999998E-2</v>
      </c>
      <c r="AT8" s="2">
        <v>0.66700000000000004</v>
      </c>
      <c r="AU8" s="2">
        <v>0.24199999999999999</v>
      </c>
      <c r="AV8" s="2">
        <v>0.55740000000000001</v>
      </c>
      <c r="AW8" s="5">
        <v>1</v>
      </c>
      <c r="AX8" s="5">
        <v>0</v>
      </c>
      <c r="AY8" s="5">
        <v>0</v>
      </c>
      <c r="AZ8" s="5">
        <v>-1</v>
      </c>
      <c r="BA8" s="5">
        <v>0</v>
      </c>
      <c r="BB8" s="6">
        <f t="shared" si="2"/>
        <v>0</v>
      </c>
      <c r="BC8" s="7">
        <f t="shared" si="3"/>
        <v>1</v>
      </c>
      <c r="BD8" s="7">
        <f t="shared" si="4"/>
        <v>0</v>
      </c>
      <c r="BE8" s="7">
        <f t="shared" si="5"/>
        <v>0</v>
      </c>
      <c r="BF8" s="7">
        <f t="shared" si="6"/>
        <v>-1</v>
      </c>
      <c r="BG8" s="7">
        <f t="shared" si="7"/>
        <v>0</v>
      </c>
      <c r="BH8" s="7">
        <f t="shared" si="8"/>
        <v>0</v>
      </c>
      <c r="BI8" s="7">
        <f t="shared" si="9"/>
        <v>0</v>
      </c>
      <c r="BJ8" s="7">
        <f t="shared" si="10"/>
        <v>0</v>
      </c>
      <c r="BK8" s="7">
        <f t="shared" si="11"/>
        <v>0</v>
      </c>
      <c r="BL8" s="7">
        <f t="shared" si="12"/>
        <v>0</v>
      </c>
      <c r="BM8" s="7">
        <f t="shared" si="13"/>
        <v>0</v>
      </c>
      <c r="BN8" s="7">
        <f t="shared" si="14"/>
        <v>1</v>
      </c>
      <c r="BO8" s="7">
        <f t="shared" si="15"/>
        <v>1</v>
      </c>
    </row>
    <row r="9" spans="1:67" ht="45" x14ac:dyDescent="0.25">
      <c r="A9" s="2">
        <v>174637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 s="2">
        <v>0</v>
      </c>
      <c r="H9" s="2">
        <v>1</v>
      </c>
      <c r="I9" s="2">
        <v>0</v>
      </c>
      <c r="J9" s="2">
        <v>0</v>
      </c>
      <c r="K9" s="2">
        <v>0</v>
      </c>
      <c r="L9" s="2">
        <f t="shared" si="0"/>
        <v>0</v>
      </c>
      <c r="M9" s="3" t="s">
        <v>944</v>
      </c>
      <c r="N9" s="2" t="s">
        <v>149</v>
      </c>
      <c r="O9" s="2" t="s">
        <v>80</v>
      </c>
      <c r="P9" s="2" t="s">
        <v>196</v>
      </c>
      <c r="Q9" s="2" t="s">
        <v>934</v>
      </c>
      <c r="R9" s="2">
        <v>54</v>
      </c>
      <c r="S9" s="2" t="s">
        <v>945</v>
      </c>
      <c r="T9" s="2">
        <v>1.3726214831980001E+18</v>
      </c>
      <c r="U9" s="2" t="b">
        <v>1</v>
      </c>
      <c r="W9" s="2">
        <v>0</v>
      </c>
      <c r="X9" s="2">
        <v>0</v>
      </c>
      <c r="Y9" s="2" t="s">
        <v>55</v>
      </c>
      <c r="Z9" s="2" t="s">
        <v>946</v>
      </c>
      <c r="AA9" s="2" t="s">
        <v>947</v>
      </c>
      <c r="AB9" s="2" t="s">
        <v>948</v>
      </c>
      <c r="AC9" s="2" t="b">
        <v>0</v>
      </c>
      <c r="AD9" s="2">
        <v>920</v>
      </c>
      <c r="AE9" s="2" t="s">
        <v>59</v>
      </c>
      <c r="AF9" s="2" t="s">
        <v>59</v>
      </c>
      <c r="AG9" s="2">
        <v>0</v>
      </c>
      <c r="AH9" s="2">
        <v>0</v>
      </c>
      <c r="AI9" s="2">
        <v>0</v>
      </c>
      <c r="AJ9" s="2">
        <v>0</v>
      </c>
      <c r="AK9" s="2">
        <v>1</v>
      </c>
      <c r="AL9" s="2">
        <v>0</v>
      </c>
      <c r="AM9" s="2">
        <v>1</v>
      </c>
      <c r="AN9" s="2">
        <v>0</v>
      </c>
      <c r="AO9" s="2">
        <v>0</v>
      </c>
      <c r="AP9" s="2">
        <v>0</v>
      </c>
      <c r="AQ9" s="2">
        <f t="shared" si="1"/>
        <v>0</v>
      </c>
      <c r="AR9" s="4">
        <v>0</v>
      </c>
      <c r="AS9" s="2">
        <v>0.109</v>
      </c>
      <c r="AT9" s="2">
        <v>0.89100000000000001</v>
      </c>
      <c r="AU9" s="2">
        <v>0</v>
      </c>
      <c r="AV9" s="2">
        <v>-0.29599999999999999</v>
      </c>
      <c r="AW9" s="5">
        <v>0</v>
      </c>
      <c r="AX9" s="5">
        <v>0</v>
      </c>
      <c r="AY9" s="5">
        <v>1</v>
      </c>
      <c r="AZ9" s="5">
        <v>1</v>
      </c>
      <c r="BA9" s="5">
        <v>0</v>
      </c>
      <c r="BB9" s="6">
        <f t="shared" si="2"/>
        <v>0</v>
      </c>
      <c r="BC9" s="7">
        <f t="shared" si="3"/>
        <v>0</v>
      </c>
      <c r="BD9" s="7">
        <f t="shared" si="4"/>
        <v>0</v>
      </c>
      <c r="BE9" s="7">
        <f t="shared" si="5"/>
        <v>0</v>
      </c>
      <c r="BF9" s="7">
        <f t="shared" si="6"/>
        <v>0</v>
      </c>
      <c r="BG9" s="7">
        <f t="shared" si="7"/>
        <v>1</v>
      </c>
      <c r="BH9" s="7">
        <f t="shared" si="8"/>
        <v>0</v>
      </c>
      <c r="BI9" s="7">
        <f t="shared" si="9"/>
        <v>1</v>
      </c>
      <c r="BJ9" s="7">
        <f t="shared" si="10"/>
        <v>0</v>
      </c>
      <c r="BK9" s="7">
        <f t="shared" si="11"/>
        <v>0</v>
      </c>
      <c r="BL9" s="7">
        <f t="shared" si="12"/>
        <v>0</v>
      </c>
      <c r="BM9" s="7">
        <f t="shared" si="13"/>
        <v>0</v>
      </c>
      <c r="BN9" s="7">
        <f t="shared" si="14"/>
        <v>2</v>
      </c>
      <c r="BO9" s="7">
        <f t="shared" si="15"/>
        <v>0</v>
      </c>
    </row>
    <row r="10" spans="1:67" ht="45" x14ac:dyDescent="0.25">
      <c r="A10" s="2">
        <v>175214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  <c r="L10" s="2">
        <f t="shared" si="0"/>
        <v>0</v>
      </c>
      <c r="M10" s="3" t="s">
        <v>949</v>
      </c>
      <c r="N10" s="2" t="s">
        <v>149</v>
      </c>
      <c r="O10" s="2" t="s">
        <v>80</v>
      </c>
      <c r="P10" s="2" t="s">
        <v>196</v>
      </c>
      <c r="Q10" s="2" t="s">
        <v>934</v>
      </c>
      <c r="R10" s="2">
        <v>54</v>
      </c>
      <c r="S10" s="2" t="s">
        <v>950</v>
      </c>
      <c r="T10" s="2">
        <v>1.3725594935281201E+18</v>
      </c>
      <c r="U10" s="2" t="b">
        <v>1</v>
      </c>
      <c r="V10" s="2" t="s">
        <v>951</v>
      </c>
      <c r="W10" s="2">
        <v>0</v>
      </c>
      <c r="X10" s="2">
        <v>3</v>
      </c>
      <c r="Y10" s="2" t="s">
        <v>55</v>
      </c>
      <c r="Z10" s="2" t="s">
        <v>952</v>
      </c>
      <c r="AA10" s="2" t="s">
        <v>953</v>
      </c>
      <c r="AB10" s="2" t="s">
        <v>954</v>
      </c>
      <c r="AC10" s="2" t="b">
        <v>0</v>
      </c>
      <c r="AD10" s="2">
        <v>932</v>
      </c>
      <c r="AE10" s="2" t="s">
        <v>59</v>
      </c>
      <c r="AF10" s="2" t="s">
        <v>59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f t="shared" si="1"/>
        <v>1</v>
      </c>
      <c r="AR10" s="4">
        <v>0</v>
      </c>
      <c r="AS10" s="2">
        <v>0.115</v>
      </c>
      <c r="AT10" s="2">
        <v>0.747</v>
      </c>
      <c r="AU10" s="2">
        <v>0.13800000000000001</v>
      </c>
      <c r="AV10" s="2">
        <v>0.1027</v>
      </c>
      <c r="AW10" s="5">
        <v>0</v>
      </c>
      <c r="AX10" s="5">
        <v>0</v>
      </c>
      <c r="AY10" s="5">
        <v>1</v>
      </c>
      <c r="AZ10" s="5">
        <v>1</v>
      </c>
      <c r="BA10" s="5">
        <v>0</v>
      </c>
      <c r="BB10" s="6">
        <f t="shared" si="2"/>
        <v>0</v>
      </c>
      <c r="BC10" s="7">
        <f t="shared" si="3"/>
        <v>0</v>
      </c>
      <c r="BD10" s="7">
        <f t="shared" si="4"/>
        <v>0</v>
      </c>
      <c r="BE10" s="7">
        <f t="shared" si="5"/>
        <v>0</v>
      </c>
      <c r="BF10" s="7">
        <f t="shared" si="6"/>
        <v>0</v>
      </c>
      <c r="BG10" s="7">
        <f t="shared" si="7"/>
        <v>0</v>
      </c>
      <c r="BH10" s="7">
        <f t="shared" si="8"/>
        <v>0</v>
      </c>
      <c r="BI10" s="7">
        <f t="shared" si="9"/>
        <v>-1</v>
      </c>
      <c r="BJ10" s="7">
        <f t="shared" si="10"/>
        <v>0</v>
      </c>
      <c r="BK10" s="7">
        <f t="shared" si="11"/>
        <v>0</v>
      </c>
      <c r="BL10" s="7">
        <f t="shared" si="12"/>
        <v>0</v>
      </c>
      <c r="BM10" s="7">
        <f t="shared" si="13"/>
        <v>-1</v>
      </c>
      <c r="BN10" s="7">
        <f t="shared" si="14"/>
        <v>0</v>
      </c>
      <c r="BO10" s="7">
        <f t="shared" si="15"/>
        <v>2</v>
      </c>
    </row>
    <row r="11" spans="1:67" ht="45" x14ac:dyDescent="0.25">
      <c r="A11" s="2">
        <v>181205</v>
      </c>
      <c r="B11" s="2">
        <v>1</v>
      </c>
      <c r="C11" s="2">
        <v>0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1</v>
      </c>
      <c r="J11" s="2">
        <v>0</v>
      </c>
      <c r="K11" s="2">
        <v>0</v>
      </c>
      <c r="L11" s="2">
        <f t="shared" si="0"/>
        <v>0</v>
      </c>
      <c r="M11" s="3" t="s">
        <v>976</v>
      </c>
      <c r="N11" s="2" t="s">
        <v>138</v>
      </c>
      <c r="O11" s="2" t="s">
        <v>108</v>
      </c>
      <c r="P11" s="2" t="s">
        <v>196</v>
      </c>
      <c r="Q11" s="2" t="s">
        <v>966</v>
      </c>
      <c r="R11" s="2">
        <v>56</v>
      </c>
      <c r="S11" s="2" t="s">
        <v>977</v>
      </c>
      <c r="T11" s="2">
        <v>1.37148188136402E+18</v>
      </c>
      <c r="U11" s="2" t="b">
        <v>1</v>
      </c>
      <c r="V11" s="2" t="s">
        <v>978</v>
      </c>
      <c r="W11" s="2">
        <v>16</v>
      </c>
      <c r="X11" s="2">
        <v>195</v>
      </c>
      <c r="Y11" s="2" t="s">
        <v>55</v>
      </c>
      <c r="Z11" s="2" t="s">
        <v>979</v>
      </c>
      <c r="AA11" s="2" t="s">
        <v>980</v>
      </c>
      <c r="AB11" s="2" t="s">
        <v>981</v>
      </c>
      <c r="AC11" s="2" t="b">
        <v>1</v>
      </c>
      <c r="AD11" s="2">
        <v>12446</v>
      </c>
      <c r="AE11" s="2" t="s">
        <v>59</v>
      </c>
      <c r="AF11" s="2" t="s">
        <v>59</v>
      </c>
      <c r="AG11" s="2">
        <v>1</v>
      </c>
      <c r="AH11" s="2">
        <v>0</v>
      </c>
      <c r="AI11" s="2">
        <v>1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f t="shared" si="1"/>
        <v>0</v>
      </c>
      <c r="AR11" s="4">
        <v>0</v>
      </c>
      <c r="AS11" s="2">
        <v>0</v>
      </c>
      <c r="AT11" s="2">
        <v>1</v>
      </c>
      <c r="AU11" s="2">
        <v>0</v>
      </c>
      <c r="AV11" s="2">
        <v>0</v>
      </c>
      <c r="AW11" s="5">
        <v>1</v>
      </c>
      <c r="AX11" s="5">
        <v>0</v>
      </c>
      <c r="AY11" s="5">
        <v>0</v>
      </c>
      <c r="AZ11" s="5">
        <v>-1</v>
      </c>
      <c r="BA11" s="5">
        <v>0</v>
      </c>
      <c r="BB11" s="6">
        <f t="shared" si="2"/>
        <v>0</v>
      </c>
      <c r="BC11" s="7">
        <f t="shared" si="3"/>
        <v>1</v>
      </c>
      <c r="BD11" s="7">
        <f t="shared" si="4"/>
        <v>0</v>
      </c>
      <c r="BE11" s="7">
        <f t="shared" si="5"/>
        <v>1</v>
      </c>
      <c r="BF11" s="7">
        <f t="shared" si="6"/>
        <v>0</v>
      </c>
      <c r="BG11" s="7">
        <f t="shared" si="7"/>
        <v>0</v>
      </c>
      <c r="BH11" s="7">
        <f t="shared" si="8"/>
        <v>0</v>
      </c>
      <c r="BI11" s="7">
        <f t="shared" si="9"/>
        <v>0</v>
      </c>
      <c r="BJ11" s="7">
        <f t="shared" si="10"/>
        <v>-1</v>
      </c>
      <c r="BK11" s="7">
        <f t="shared" si="11"/>
        <v>0</v>
      </c>
      <c r="BL11" s="7">
        <f t="shared" si="12"/>
        <v>0</v>
      </c>
      <c r="BM11" s="7">
        <f t="shared" si="13"/>
        <v>0</v>
      </c>
      <c r="BN11" s="7">
        <f t="shared" si="14"/>
        <v>2</v>
      </c>
      <c r="BO11" s="7">
        <f t="shared" si="15"/>
        <v>1</v>
      </c>
    </row>
    <row r="12" spans="1:67" ht="45" x14ac:dyDescent="0.25">
      <c r="A12" s="2">
        <v>208643</v>
      </c>
      <c r="B12" s="2">
        <v>0</v>
      </c>
      <c r="C12" s="2">
        <v>1</v>
      </c>
      <c r="D12" s="2">
        <v>0</v>
      </c>
      <c r="E12" s="2">
        <v>1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2">
        <f t="shared" si="0"/>
        <v>0</v>
      </c>
      <c r="M12" s="3" t="s">
        <v>1062</v>
      </c>
      <c r="N12" s="2" t="s">
        <v>195</v>
      </c>
      <c r="O12" s="2" t="s">
        <v>108</v>
      </c>
      <c r="P12" s="2" t="s">
        <v>196</v>
      </c>
      <c r="Q12" s="2" t="s">
        <v>675</v>
      </c>
      <c r="R12" s="2">
        <v>1</v>
      </c>
      <c r="S12" s="2" t="s">
        <v>1063</v>
      </c>
      <c r="T12" s="2">
        <v>1.3730211770027799E+18</v>
      </c>
      <c r="U12" s="2" t="b">
        <v>1</v>
      </c>
      <c r="V12" s="2" t="s">
        <v>1064</v>
      </c>
      <c r="W12" s="2">
        <v>0</v>
      </c>
      <c r="X12" s="2">
        <v>0</v>
      </c>
      <c r="Y12" s="2" t="s">
        <v>55</v>
      </c>
      <c r="Z12" s="2" t="s">
        <v>1065</v>
      </c>
      <c r="AA12" s="2" t="s">
        <v>1066</v>
      </c>
      <c r="AB12" s="2" t="s">
        <v>1067</v>
      </c>
      <c r="AC12" s="2" t="b">
        <v>0</v>
      </c>
      <c r="AD12" s="2">
        <v>39</v>
      </c>
      <c r="AE12" s="2" t="s">
        <v>59</v>
      </c>
      <c r="AF12" s="2" t="s">
        <v>59</v>
      </c>
      <c r="AG12" s="2">
        <v>1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f t="shared" si="1"/>
        <v>0</v>
      </c>
      <c r="AR12" s="4">
        <v>0</v>
      </c>
      <c r="AS12" s="2">
        <v>0</v>
      </c>
      <c r="AT12" s="2">
        <v>1</v>
      </c>
      <c r="AU12" s="2">
        <v>0</v>
      </c>
      <c r="AV12" s="2">
        <v>0</v>
      </c>
      <c r="AW12" s="5">
        <v>0</v>
      </c>
      <c r="AX12" s="5">
        <v>1</v>
      </c>
      <c r="AY12" s="5">
        <v>0</v>
      </c>
      <c r="AZ12" s="5">
        <v>0</v>
      </c>
      <c r="BA12" s="5">
        <v>0</v>
      </c>
      <c r="BB12" s="6">
        <f t="shared" si="2"/>
        <v>1</v>
      </c>
      <c r="BC12" s="7">
        <f t="shared" si="3"/>
        <v>-1</v>
      </c>
      <c r="BD12" s="7">
        <f t="shared" si="4"/>
        <v>-1</v>
      </c>
      <c r="BE12" s="7">
        <f t="shared" si="5"/>
        <v>0</v>
      </c>
      <c r="BF12" s="7">
        <f t="shared" si="6"/>
        <v>-1</v>
      </c>
      <c r="BG12" s="7">
        <f t="shared" si="7"/>
        <v>0</v>
      </c>
      <c r="BH12" s="7">
        <f t="shared" si="8"/>
        <v>0</v>
      </c>
      <c r="BI12" s="7">
        <f t="shared" si="9"/>
        <v>0</v>
      </c>
      <c r="BJ12" s="7">
        <f t="shared" si="10"/>
        <v>-1</v>
      </c>
      <c r="BK12" s="7">
        <f t="shared" si="11"/>
        <v>0</v>
      </c>
      <c r="BL12" s="7">
        <f t="shared" si="12"/>
        <v>0</v>
      </c>
      <c r="BM12" s="7">
        <f t="shared" si="13"/>
        <v>0</v>
      </c>
      <c r="BN12" s="7">
        <f t="shared" si="14"/>
        <v>0</v>
      </c>
      <c r="BO12" s="7">
        <f t="shared" si="15"/>
        <v>4</v>
      </c>
    </row>
    <row r="13" spans="1:67" ht="45" x14ac:dyDescent="0.25">
      <c r="A13" s="2">
        <v>216198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f t="shared" si="0"/>
        <v>1</v>
      </c>
      <c r="M13" s="3" t="s">
        <v>1080</v>
      </c>
      <c r="N13" s="2" t="s">
        <v>61</v>
      </c>
      <c r="O13" s="2" t="s">
        <v>62</v>
      </c>
      <c r="P13" s="2" t="s">
        <v>196</v>
      </c>
      <c r="Q13" s="2" t="s">
        <v>511</v>
      </c>
      <c r="R13" s="2">
        <v>25</v>
      </c>
      <c r="S13" s="2" t="s">
        <v>1081</v>
      </c>
      <c r="T13" s="2">
        <v>1.37285473375345E+18</v>
      </c>
      <c r="U13" s="2" t="b">
        <v>1</v>
      </c>
      <c r="V13" s="2" t="s">
        <v>1082</v>
      </c>
      <c r="W13" s="2">
        <v>0</v>
      </c>
      <c r="X13" s="2">
        <v>0</v>
      </c>
      <c r="Y13" s="2" t="s">
        <v>55</v>
      </c>
      <c r="Z13" s="2" t="s">
        <v>1083</v>
      </c>
      <c r="AA13" s="2" t="s">
        <v>1084</v>
      </c>
      <c r="AB13" s="2" t="s">
        <v>1085</v>
      </c>
      <c r="AC13" s="2" t="b">
        <v>0</v>
      </c>
      <c r="AD13" s="2">
        <v>43</v>
      </c>
      <c r="AE13" s="2" t="s">
        <v>59</v>
      </c>
      <c r="AF13" s="2" t="s">
        <v>59</v>
      </c>
      <c r="AG13" s="2">
        <v>0</v>
      </c>
      <c r="AH13" s="2">
        <v>0</v>
      </c>
      <c r="AI13" s="2">
        <v>0</v>
      </c>
      <c r="AJ13" s="2">
        <v>1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f t="shared" si="1"/>
        <v>0</v>
      </c>
      <c r="AR13" s="4">
        <v>0</v>
      </c>
      <c r="AS13" s="2">
        <v>0.14299999999999999</v>
      </c>
      <c r="AT13" s="2">
        <v>0.85699999999999998</v>
      </c>
      <c r="AU13" s="2">
        <v>0</v>
      </c>
      <c r="AV13" s="2">
        <v>-0.36120000000000002</v>
      </c>
      <c r="AW13" s="5">
        <v>0</v>
      </c>
      <c r="AX13" s="5">
        <v>1</v>
      </c>
      <c r="AY13" s="5">
        <v>0</v>
      </c>
      <c r="AZ13" s="5">
        <v>0</v>
      </c>
      <c r="BA13" s="5">
        <v>0</v>
      </c>
      <c r="BB13" s="6">
        <f t="shared" si="2"/>
        <v>1</v>
      </c>
      <c r="BC13" s="7">
        <f t="shared" si="3"/>
        <v>0</v>
      </c>
      <c r="BD13" s="7">
        <f t="shared" si="4"/>
        <v>0</v>
      </c>
      <c r="BE13" s="7">
        <f t="shared" si="5"/>
        <v>0</v>
      </c>
      <c r="BF13" s="7">
        <f t="shared" si="6"/>
        <v>-1</v>
      </c>
      <c r="BG13" s="7">
        <f t="shared" si="7"/>
        <v>0</v>
      </c>
      <c r="BH13" s="7">
        <f t="shared" si="8"/>
        <v>0</v>
      </c>
      <c r="BI13" s="7">
        <f t="shared" si="9"/>
        <v>0</v>
      </c>
      <c r="BJ13" s="7">
        <f t="shared" si="10"/>
        <v>0</v>
      </c>
      <c r="BK13" s="7">
        <f t="shared" si="11"/>
        <v>0</v>
      </c>
      <c r="BL13" s="7">
        <f t="shared" si="12"/>
        <v>0</v>
      </c>
      <c r="BM13" s="7">
        <f t="shared" si="13"/>
        <v>-1</v>
      </c>
      <c r="BN13" s="7">
        <f t="shared" si="14"/>
        <v>0</v>
      </c>
      <c r="BO13" s="7">
        <f t="shared" si="15"/>
        <v>2</v>
      </c>
    </row>
    <row r="14" spans="1:67" ht="45" x14ac:dyDescent="0.25">
      <c r="A14" s="2">
        <v>281188</v>
      </c>
      <c r="B14" s="2">
        <v>0</v>
      </c>
      <c r="C14" s="2">
        <v>1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f t="shared" si="0"/>
        <v>0</v>
      </c>
      <c r="M14" s="3" t="s">
        <v>1300</v>
      </c>
      <c r="N14" s="2" t="s">
        <v>108</v>
      </c>
      <c r="O14" s="2" t="s">
        <v>108</v>
      </c>
      <c r="P14" s="2" t="s">
        <v>196</v>
      </c>
      <c r="Q14" s="2" t="s">
        <v>716</v>
      </c>
      <c r="R14" s="2">
        <v>7</v>
      </c>
      <c r="S14" s="2" t="s">
        <v>1301</v>
      </c>
      <c r="T14" s="2">
        <v>1.3731890390886001E+18</v>
      </c>
      <c r="U14" s="2" t="b">
        <v>1</v>
      </c>
      <c r="V14" s="2" t="s">
        <v>1302</v>
      </c>
      <c r="W14" s="2">
        <v>0</v>
      </c>
      <c r="X14" s="2">
        <v>0</v>
      </c>
      <c r="Y14" s="2" t="s">
        <v>55</v>
      </c>
      <c r="Z14" s="2" t="s">
        <v>1303</v>
      </c>
      <c r="AA14" s="2" t="s">
        <v>1304</v>
      </c>
      <c r="AC14" s="2" t="b">
        <v>0</v>
      </c>
      <c r="AD14" s="2">
        <v>2</v>
      </c>
      <c r="AE14" s="2" t="s">
        <v>721</v>
      </c>
      <c r="AF14" s="2" t="s">
        <v>59</v>
      </c>
      <c r="AG14" s="2">
        <v>0</v>
      </c>
      <c r="AH14" s="2">
        <v>0</v>
      </c>
      <c r="AI14" s="2">
        <v>0</v>
      </c>
      <c r="AJ14" s="2">
        <v>1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f t="shared" si="1"/>
        <v>0</v>
      </c>
      <c r="AR14" s="4">
        <v>0</v>
      </c>
      <c r="AS14" s="2">
        <v>0</v>
      </c>
      <c r="AT14" s="2">
        <v>1</v>
      </c>
      <c r="AU14" s="2">
        <v>0</v>
      </c>
      <c r="AV14" s="2">
        <v>0</v>
      </c>
      <c r="AW14" s="5">
        <v>1</v>
      </c>
      <c r="AX14" s="5">
        <v>0</v>
      </c>
      <c r="AY14" s="5">
        <v>0</v>
      </c>
      <c r="AZ14" s="5">
        <v>-1</v>
      </c>
      <c r="BA14" s="5">
        <v>0</v>
      </c>
      <c r="BB14" s="6">
        <f t="shared" si="2"/>
        <v>0</v>
      </c>
      <c r="BC14" s="7">
        <f t="shared" si="3"/>
        <v>0</v>
      </c>
      <c r="BD14" s="7">
        <f t="shared" si="4"/>
        <v>-1</v>
      </c>
      <c r="BE14" s="7">
        <f t="shared" si="5"/>
        <v>0</v>
      </c>
      <c r="BF14" s="7">
        <f t="shared" si="6"/>
        <v>1</v>
      </c>
      <c r="BG14" s="7">
        <f t="shared" si="7"/>
        <v>0</v>
      </c>
      <c r="BH14" s="7">
        <f t="shared" si="8"/>
        <v>0</v>
      </c>
      <c r="BI14" s="7">
        <f t="shared" si="9"/>
        <v>0</v>
      </c>
      <c r="BJ14" s="7">
        <f t="shared" si="10"/>
        <v>0</v>
      </c>
      <c r="BK14" s="7">
        <f t="shared" si="11"/>
        <v>0</v>
      </c>
      <c r="BL14" s="7">
        <f t="shared" si="12"/>
        <v>0</v>
      </c>
      <c r="BM14" s="7">
        <f t="shared" si="13"/>
        <v>0</v>
      </c>
      <c r="BN14" s="7">
        <f t="shared" si="14"/>
        <v>1</v>
      </c>
      <c r="BO14" s="7">
        <f t="shared" si="15"/>
        <v>1</v>
      </c>
    </row>
    <row r="15" spans="1:67" ht="30" x14ac:dyDescent="0.25">
      <c r="A15" s="2">
        <v>295830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 s="2">
        <v>0</v>
      </c>
      <c r="H15" s="2">
        <v>1</v>
      </c>
      <c r="I15" s="2">
        <v>0</v>
      </c>
      <c r="J15" s="2">
        <v>0</v>
      </c>
      <c r="K15" s="2">
        <v>0</v>
      </c>
      <c r="L15" s="2">
        <f t="shared" si="0"/>
        <v>0</v>
      </c>
      <c r="M15" s="3" t="s">
        <v>1370</v>
      </c>
      <c r="N15" s="2" t="s">
        <v>80</v>
      </c>
      <c r="O15" s="2" t="s">
        <v>80</v>
      </c>
      <c r="P15" s="2" t="s">
        <v>196</v>
      </c>
      <c r="Q15" s="2" t="s">
        <v>934</v>
      </c>
      <c r="R15" s="2">
        <v>58</v>
      </c>
      <c r="S15" s="2" t="s">
        <v>1371</v>
      </c>
      <c r="T15" s="2">
        <v>1.37332308277821E+18</v>
      </c>
      <c r="U15" s="2" t="b">
        <v>0</v>
      </c>
      <c r="V15" s="2" t="s">
        <v>1372</v>
      </c>
      <c r="W15" s="2">
        <v>0</v>
      </c>
      <c r="X15" s="2">
        <v>3</v>
      </c>
      <c r="Y15" s="2" t="s">
        <v>55</v>
      </c>
      <c r="Z15" s="2" t="s">
        <v>1373</v>
      </c>
      <c r="AA15" s="2" t="s">
        <v>1374</v>
      </c>
      <c r="AB15" s="2" t="s">
        <v>1375</v>
      </c>
      <c r="AC15" s="2" t="b">
        <v>0</v>
      </c>
      <c r="AD15" s="2">
        <v>1371</v>
      </c>
      <c r="AE15" s="2" t="s">
        <v>59</v>
      </c>
      <c r="AF15" s="2" t="s">
        <v>59</v>
      </c>
      <c r="AG15" s="2">
        <v>0</v>
      </c>
      <c r="AH15" s="2">
        <v>0</v>
      </c>
      <c r="AI15" s="2">
        <v>0</v>
      </c>
      <c r="AJ15" s="2">
        <v>0</v>
      </c>
      <c r="AK15" s="2">
        <v>1</v>
      </c>
      <c r="AL15" s="2">
        <v>0</v>
      </c>
      <c r="AM15" s="2">
        <v>1</v>
      </c>
      <c r="AN15" s="2">
        <v>0</v>
      </c>
      <c r="AO15" s="2">
        <v>0</v>
      </c>
      <c r="AP15" s="2">
        <v>0</v>
      </c>
      <c r="AQ15" s="2">
        <f t="shared" si="1"/>
        <v>0</v>
      </c>
      <c r="AR15" s="4">
        <v>0</v>
      </c>
      <c r="AS15" s="2">
        <v>0.19500000000000001</v>
      </c>
      <c r="AT15" s="2">
        <v>0.55100000000000005</v>
      </c>
      <c r="AU15" s="2">
        <v>0.254</v>
      </c>
      <c r="AV15" s="2">
        <v>9.7199999999999995E-2</v>
      </c>
      <c r="AW15" s="5">
        <v>0</v>
      </c>
      <c r="AX15" s="5">
        <v>0</v>
      </c>
      <c r="AY15" s="5">
        <v>1</v>
      </c>
      <c r="AZ15" s="5">
        <v>1</v>
      </c>
      <c r="BA15" s="5">
        <v>0</v>
      </c>
      <c r="BB15" s="6">
        <f t="shared" si="2"/>
        <v>0</v>
      </c>
      <c r="BC15" s="7">
        <f t="shared" si="3"/>
        <v>0</v>
      </c>
      <c r="BD15" s="7">
        <f t="shared" si="4"/>
        <v>0</v>
      </c>
      <c r="BE15" s="7">
        <f t="shared" si="5"/>
        <v>0</v>
      </c>
      <c r="BF15" s="7">
        <f t="shared" si="6"/>
        <v>0</v>
      </c>
      <c r="BG15" s="7">
        <f t="shared" si="7"/>
        <v>1</v>
      </c>
      <c r="BH15" s="7">
        <f t="shared" si="8"/>
        <v>0</v>
      </c>
      <c r="BI15" s="7">
        <f t="shared" si="9"/>
        <v>1</v>
      </c>
      <c r="BJ15" s="7">
        <f t="shared" si="10"/>
        <v>0</v>
      </c>
      <c r="BK15" s="7">
        <f t="shared" si="11"/>
        <v>0</v>
      </c>
      <c r="BL15" s="7">
        <f t="shared" si="12"/>
        <v>0</v>
      </c>
      <c r="BM15" s="7">
        <f t="shared" si="13"/>
        <v>0</v>
      </c>
      <c r="BN15" s="7">
        <f t="shared" si="14"/>
        <v>2</v>
      </c>
      <c r="BO15" s="7">
        <f t="shared" si="15"/>
        <v>0</v>
      </c>
    </row>
    <row r="16" spans="1:67" ht="45" x14ac:dyDescent="0.25">
      <c r="A16" s="2">
        <v>304148</v>
      </c>
      <c r="B16" s="2">
        <v>0</v>
      </c>
      <c r="C16" s="2">
        <v>1</v>
      </c>
      <c r="D16" s="2">
        <v>0</v>
      </c>
      <c r="E16" s="2">
        <v>0</v>
      </c>
      <c r="F16" s="2">
        <v>0</v>
      </c>
      <c r="G16" s="2">
        <v>0</v>
      </c>
      <c r="H16" s="2">
        <v>1</v>
      </c>
      <c r="I16" s="2">
        <v>0</v>
      </c>
      <c r="J16" s="2">
        <v>0</v>
      </c>
      <c r="K16" s="2">
        <v>0</v>
      </c>
      <c r="L16" s="2">
        <f t="shared" si="0"/>
        <v>0</v>
      </c>
      <c r="M16" s="3" t="s">
        <v>1431</v>
      </c>
      <c r="N16" s="2" t="s">
        <v>149</v>
      </c>
      <c r="O16" s="2" t="s">
        <v>80</v>
      </c>
      <c r="P16" s="2" t="s">
        <v>196</v>
      </c>
      <c r="Q16" s="2" t="s">
        <v>664</v>
      </c>
      <c r="R16" s="2">
        <v>0</v>
      </c>
      <c r="S16" s="2" t="s">
        <v>1432</v>
      </c>
      <c r="T16" s="2">
        <v>1.3733229262886899E+18</v>
      </c>
      <c r="U16" s="2" t="b">
        <v>0</v>
      </c>
      <c r="V16" s="2" t="s">
        <v>1433</v>
      </c>
      <c r="W16" s="2">
        <v>0</v>
      </c>
      <c r="X16" s="2">
        <v>0</v>
      </c>
      <c r="Y16" s="2" t="s">
        <v>55</v>
      </c>
      <c r="Z16" s="2" t="s">
        <v>1434</v>
      </c>
      <c r="AA16" s="2" t="s">
        <v>1435</v>
      </c>
      <c r="AB16" s="2" t="s">
        <v>1436</v>
      </c>
      <c r="AC16" s="2" t="b">
        <v>0</v>
      </c>
      <c r="AD16" s="2">
        <v>306</v>
      </c>
      <c r="AE16" s="2" t="s">
        <v>59</v>
      </c>
      <c r="AF16" s="2" t="s">
        <v>59</v>
      </c>
      <c r="AG16" s="2">
        <v>0</v>
      </c>
      <c r="AH16" s="2">
        <v>1</v>
      </c>
      <c r="AI16" s="2">
        <v>0</v>
      </c>
      <c r="AJ16" s="2">
        <v>0</v>
      </c>
      <c r="AK16" s="2">
        <v>0</v>
      </c>
      <c r="AL16" s="2">
        <v>0</v>
      </c>
      <c r="AM16" s="2">
        <v>1</v>
      </c>
      <c r="AN16" s="2">
        <v>0</v>
      </c>
      <c r="AO16" s="2">
        <v>0</v>
      </c>
      <c r="AP16" s="2">
        <v>0</v>
      </c>
      <c r="AQ16" s="2">
        <f t="shared" si="1"/>
        <v>0</v>
      </c>
      <c r="AR16" s="4">
        <v>0</v>
      </c>
      <c r="AS16" s="2">
        <v>0</v>
      </c>
      <c r="AT16" s="2">
        <v>1</v>
      </c>
      <c r="AU16" s="2">
        <v>0</v>
      </c>
      <c r="AV16" s="2">
        <v>0</v>
      </c>
      <c r="AW16" s="5">
        <v>0</v>
      </c>
      <c r="AX16" s="5">
        <v>0</v>
      </c>
      <c r="AY16" s="5">
        <v>1</v>
      </c>
      <c r="AZ16" s="5">
        <v>1</v>
      </c>
      <c r="BA16" s="5">
        <v>0</v>
      </c>
      <c r="BB16" s="6">
        <f t="shared" si="2"/>
        <v>0</v>
      </c>
      <c r="BC16" s="7">
        <f t="shared" si="3"/>
        <v>0</v>
      </c>
      <c r="BD16" s="7">
        <f t="shared" si="4"/>
        <v>1</v>
      </c>
      <c r="BE16" s="7">
        <f t="shared" si="5"/>
        <v>0</v>
      </c>
      <c r="BF16" s="7">
        <f t="shared" si="6"/>
        <v>0</v>
      </c>
      <c r="BG16" s="7">
        <f t="shared" si="7"/>
        <v>0</v>
      </c>
      <c r="BH16" s="7">
        <f t="shared" si="8"/>
        <v>0</v>
      </c>
      <c r="BI16" s="7">
        <f t="shared" si="9"/>
        <v>1</v>
      </c>
      <c r="BJ16" s="7">
        <f t="shared" si="10"/>
        <v>0</v>
      </c>
      <c r="BK16" s="7">
        <f t="shared" si="11"/>
        <v>0</v>
      </c>
      <c r="BL16" s="7">
        <f t="shared" si="12"/>
        <v>0</v>
      </c>
      <c r="BM16" s="7">
        <f t="shared" si="13"/>
        <v>0</v>
      </c>
      <c r="BN16" s="7">
        <f t="shared" si="14"/>
        <v>2</v>
      </c>
      <c r="BO16" s="7">
        <f t="shared" si="15"/>
        <v>0</v>
      </c>
    </row>
    <row r="17" spans="1:67" ht="45" x14ac:dyDescent="0.25">
      <c r="A17" s="2">
        <v>305163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f t="shared" si="0"/>
        <v>1</v>
      </c>
      <c r="M17" s="3" t="s">
        <v>1442</v>
      </c>
      <c r="N17" s="2" t="s">
        <v>61</v>
      </c>
      <c r="O17" s="2" t="s">
        <v>62</v>
      </c>
      <c r="P17" s="2" t="s">
        <v>196</v>
      </c>
      <c r="Q17" s="2" t="s">
        <v>664</v>
      </c>
      <c r="R17" s="2">
        <v>0</v>
      </c>
      <c r="S17" s="2" t="s">
        <v>1443</v>
      </c>
      <c r="T17" s="2">
        <v>1.37332207814589E+18</v>
      </c>
      <c r="U17" s="2" t="b">
        <v>1</v>
      </c>
      <c r="V17" s="2" t="s">
        <v>1444</v>
      </c>
      <c r="W17" s="2">
        <v>0</v>
      </c>
      <c r="X17" s="2">
        <v>1</v>
      </c>
      <c r="Y17" s="2" t="s">
        <v>55</v>
      </c>
      <c r="Z17" s="2" t="s">
        <v>1445</v>
      </c>
      <c r="AA17" s="2" t="s">
        <v>1446</v>
      </c>
      <c r="AB17" s="2" t="s">
        <v>1447</v>
      </c>
      <c r="AC17" s="2" t="b">
        <v>0</v>
      </c>
      <c r="AD17" s="2">
        <v>1704</v>
      </c>
      <c r="AE17" s="2" t="s">
        <v>59</v>
      </c>
      <c r="AF17" s="2" t="s">
        <v>59</v>
      </c>
      <c r="AG17" s="2">
        <v>0</v>
      </c>
      <c r="AH17" s="2">
        <v>1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f t="shared" si="1"/>
        <v>0</v>
      </c>
      <c r="AR17" s="4">
        <v>0</v>
      </c>
      <c r="AS17" s="2">
        <v>0</v>
      </c>
      <c r="AT17" s="2">
        <v>1</v>
      </c>
      <c r="AU17" s="2">
        <v>0</v>
      </c>
      <c r="AV17" s="2">
        <v>0</v>
      </c>
      <c r="AW17" s="5">
        <v>0</v>
      </c>
      <c r="AX17" s="5">
        <v>1</v>
      </c>
      <c r="AY17" s="5">
        <v>0</v>
      </c>
      <c r="AZ17" s="5">
        <v>0</v>
      </c>
      <c r="BA17" s="5">
        <v>0</v>
      </c>
      <c r="BB17" s="6">
        <f t="shared" si="2"/>
        <v>1</v>
      </c>
      <c r="BC17" s="7">
        <f t="shared" si="3"/>
        <v>0</v>
      </c>
      <c r="BD17" s="7">
        <f t="shared" si="4"/>
        <v>-1</v>
      </c>
      <c r="BE17" s="7">
        <f t="shared" si="5"/>
        <v>0</v>
      </c>
      <c r="BF17" s="7">
        <f t="shared" si="6"/>
        <v>0</v>
      </c>
      <c r="BG17" s="7">
        <f t="shared" si="7"/>
        <v>0</v>
      </c>
      <c r="BH17" s="7">
        <f t="shared" si="8"/>
        <v>0</v>
      </c>
      <c r="BI17" s="7">
        <f t="shared" si="9"/>
        <v>0</v>
      </c>
      <c r="BJ17" s="7">
        <f t="shared" si="10"/>
        <v>0</v>
      </c>
      <c r="BK17" s="7">
        <f t="shared" si="11"/>
        <v>0</v>
      </c>
      <c r="BL17" s="7">
        <f t="shared" si="12"/>
        <v>0</v>
      </c>
      <c r="BM17" s="7">
        <f t="shared" si="13"/>
        <v>-1</v>
      </c>
      <c r="BN17" s="7">
        <f t="shared" si="14"/>
        <v>0</v>
      </c>
      <c r="BO17" s="7">
        <f t="shared" si="15"/>
        <v>2</v>
      </c>
    </row>
    <row r="18" spans="1:67" ht="30" x14ac:dyDescent="0.25">
      <c r="A18" s="2">
        <v>740231</v>
      </c>
      <c r="B18" s="2">
        <v>1</v>
      </c>
      <c r="C18" s="2">
        <v>0</v>
      </c>
      <c r="D18" s="2">
        <v>1</v>
      </c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f t="shared" si="0"/>
        <v>0</v>
      </c>
      <c r="M18" s="3" t="s">
        <v>2284</v>
      </c>
      <c r="N18" s="2" t="s">
        <v>50</v>
      </c>
      <c r="O18" s="2" t="s">
        <v>51</v>
      </c>
      <c r="P18" s="2" t="s">
        <v>196</v>
      </c>
      <c r="Q18" s="2" t="s">
        <v>1050</v>
      </c>
      <c r="R18" s="2">
        <v>75</v>
      </c>
      <c r="S18" s="2" t="s">
        <v>2285</v>
      </c>
      <c r="T18" s="2">
        <v>1.3748776173929001E+18</v>
      </c>
      <c r="U18" s="2" t="b">
        <v>0</v>
      </c>
      <c r="V18" s="2" t="s">
        <v>2286</v>
      </c>
      <c r="W18" s="2">
        <v>0</v>
      </c>
      <c r="X18" s="2">
        <v>1</v>
      </c>
      <c r="Y18" s="2" t="s">
        <v>55</v>
      </c>
      <c r="Z18" s="2" t="s">
        <v>2287</v>
      </c>
      <c r="AA18" s="2" t="s">
        <v>2288</v>
      </c>
      <c r="AB18" s="2" t="s">
        <v>2289</v>
      </c>
      <c r="AC18" s="2" t="b">
        <v>0</v>
      </c>
      <c r="AD18" s="2">
        <v>33</v>
      </c>
      <c r="AE18" s="2" t="s">
        <v>59</v>
      </c>
      <c r="AF18" s="2" t="s">
        <v>59</v>
      </c>
      <c r="AG18" s="2">
        <v>1</v>
      </c>
      <c r="AH18" s="2">
        <v>0</v>
      </c>
      <c r="AI18" s="2">
        <v>1</v>
      </c>
      <c r="AJ18" s="2">
        <v>1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f t="shared" si="1"/>
        <v>0</v>
      </c>
      <c r="AR18" s="4">
        <v>0</v>
      </c>
      <c r="AS18" s="2">
        <v>0.35899999999999999</v>
      </c>
      <c r="AT18" s="2">
        <v>0.52500000000000002</v>
      </c>
      <c r="AU18" s="2">
        <v>0.11600000000000001</v>
      </c>
      <c r="AV18" s="2">
        <v>-0.68489999999999995</v>
      </c>
      <c r="AW18" s="5">
        <v>1</v>
      </c>
      <c r="AX18" s="5">
        <v>0</v>
      </c>
      <c r="AY18" s="5">
        <v>0</v>
      </c>
      <c r="AZ18" s="5">
        <v>-1</v>
      </c>
      <c r="BA18" s="5">
        <v>0</v>
      </c>
      <c r="BB18" s="6">
        <f t="shared" si="2"/>
        <v>0</v>
      </c>
      <c r="BC18" s="7">
        <f t="shared" si="3"/>
        <v>1</v>
      </c>
      <c r="BD18" s="7">
        <f t="shared" si="4"/>
        <v>0</v>
      </c>
      <c r="BE18" s="7">
        <f t="shared" si="5"/>
        <v>1</v>
      </c>
      <c r="BF18" s="7">
        <f t="shared" si="6"/>
        <v>1</v>
      </c>
      <c r="BG18" s="7">
        <f t="shared" si="7"/>
        <v>0</v>
      </c>
      <c r="BH18" s="7">
        <f t="shared" si="8"/>
        <v>0</v>
      </c>
      <c r="BI18" s="7">
        <f t="shared" si="9"/>
        <v>0</v>
      </c>
      <c r="BJ18" s="7">
        <f t="shared" si="10"/>
        <v>0</v>
      </c>
      <c r="BK18" s="7">
        <f t="shared" si="11"/>
        <v>0</v>
      </c>
      <c r="BL18" s="7">
        <f t="shared" si="12"/>
        <v>0</v>
      </c>
      <c r="BM18" s="7">
        <f t="shared" si="13"/>
        <v>0</v>
      </c>
      <c r="BN18" s="7">
        <f t="shared" si="14"/>
        <v>3</v>
      </c>
      <c r="BO18" s="7">
        <f t="shared" si="15"/>
        <v>0</v>
      </c>
    </row>
    <row r="19" spans="1:67" ht="60" x14ac:dyDescent="0.25">
      <c r="A19" s="2">
        <v>640454</v>
      </c>
      <c r="B19" s="2">
        <v>1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f t="shared" si="0"/>
        <v>0</v>
      </c>
      <c r="M19" s="3" t="s">
        <v>1964</v>
      </c>
      <c r="N19" s="2" t="s">
        <v>138</v>
      </c>
      <c r="O19" s="2" t="s">
        <v>108</v>
      </c>
      <c r="P19" s="2" t="s">
        <v>196</v>
      </c>
      <c r="Q19" s="2" t="s">
        <v>934</v>
      </c>
      <c r="R19" s="2">
        <v>58</v>
      </c>
      <c r="S19" s="2" t="s">
        <v>1965</v>
      </c>
      <c r="T19" s="2">
        <v>1.37547420756862E+18</v>
      </c>
      <c r="U19" s="2" t="b">
        <v>1</v>
      </c>
      <c r="V19" s="2" t="s">
        <v>1966</v>
      </c>
      <c r="W19" s="2">
        <v>0</v>
      </c>
      <c r="X19" s="2">
        <v>0</v>
      </c>
      <c r="Y19" s="2" t="s">
        <v>55</v>
      </c>
      <c r="Z19" s="2" t="s">
        <v>1967</v>
      </c>
      <c r="AA19" s="2" t="s">
        <v>1968</v>
      </c>
      <c r="AB19" s="2" t="s">
        <v>1969</v>
      </c>
      <c r="AC19" s="2" t="b">
        <v>0</v>
      </c>
      <c r="AD19" s="2">
        <v>445</v>
      </c>
      <c r="AE19" s="2" t="s">
        <v>59</v>
      </c>
      <c r="AF19" s="2" t="s">
        <v>59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f t="shared" si="1"/>
        <v>1</v>
      </c>
      <c r="AR19" s="4">
        <v>0</v>
      </c>
      <c r="AS19" s="2">
        <v>0</v>
      </c>
      <c r="AT19" s="2">
        <v>1</v>
      </c>
      <c r="AU19" s="2">
        <v>0</v>
      </c>
      <c r="AV19" s="2">
        <v>0</v>
      </c>
      <c r="AW19" s="5">
        <v>0</v>
      </c>
      <c r="AX19" s="5">
        <v>1</v>
      </c>
      <c r="AY19" s="5">
        <v>0</v>
      </c>
      <c r="AZ19" s="5">
        <v>0</v>
      </c>
      <c r="BA19" s="5">
        <v>0</v>
      </c>
      <c r="BB19" s="6">
        <f t="shared" si="2"/>
        <v>1</v>
      </c>
      <c r="BC19" s="7">
        <f t="shared" si="3"/>
        <v>-1</v>
      </c>
      <c r="BD19" s="7">
        <f t="shared" si="4"/>
        <v>0</v>
      </c>
      <c r="BE19" s="7">
        <f t="shared" si="5"/>
        <v>-1</v>
      </c>
      <c r="BF19" s="7">
        <f t="shared" si="6"/>
        <v>0</v>
      </c>
      <c r="BG19" s="7">
        <f t="shared" si="7"/>
        <v>0</v>
      </c>
      <c r="BH19" s="7">
        <f t="shared" si="8"/>
        <v>0</v>
      </c>
      <c r="BI19" s="7">
        <f t="shared" si="9"/>
        <v>0</v>
      </c>
      <c r="BJ19" s="7">
        <f t="shared" si="10"/>
        <v>0</v>
      </c>
      <c r="BK19" s="7">
        <f t="shared" si="11"/>
        <v>0</v>
      </c>
      <c r="BL19" s="7">
        <f t="shared" si="12"/>
        <v>0</v>
      </c>
      <c r="BM19" s="7">
        <f t="shared" si="13"/>
        <v>-1</v>
      </c>
      <c r="BN19" s="7">
        <f t="shared" si="14"/>
        <v>0</v>
      </c>
      <c r="BO19" s="7">
        <f t="shared" si="15"/>
        <v>3</v>
      </c>
    </row>
    <row r="20" spans="1:67" ht="45" x14ac:dyDescent="0.25">
      <c r="A20" s="2">
        <v>623756</v>
      </c>
      <c r="B20" s="2">
        <v>1</v>
      </c>
      <c r="C20" s="2">
        <v>0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f t="shared" si="0"/>
        <v>0</v>
      </c>
      <c r="M20" s="3" t="s">
        <v>1923</v>
      </c>
      <c r="N20" s="2" t="s">
        <v>138</v>
      </c>
      <c r="O20" s="2" t="s">
        <v>108</v>
      </c>
      <c r="P20" s="2" t="s">
        <v>499</v>
      </c>
      <c r="Q20" s="2" t="s">
        <v>641</v>
      </c>
      <c r="R20" s="2">
        <v>54</v>
      </c>
      <c r="S20" s="2" t="s">
        <v>1924</v>
      </c>
      <c r="T20" s="2">
        <v>1.37536753100799E+18</v>
      </c>
      <c r="U20" s="2" t="b">
        <v>1</v>
      </c>
      <c r="V20" s="2" t="s">
        <v>1925</v>
      </c>
      <c r="W20" s="2">
        <v>0</v>
      </c>
      <c r="X20" s="2">
        <v>0</v>
      </c>
      <c r="Y20" s="2" t="s">
        <v>55</v>
      </c>
      <c r="Z20" s="2" t="s">
        <v>1925</v>
      </c>
      <c r="AA20" s="2" t="s">
        <v>1926</v>
      </c>
      <c r="AC20" s="2" t="b">
        <v>0</v>
      </c>
      <c r="AD20" s="2">
        <v>0</v>
      </c>
      <c r="AE20" s="2" t="s">
        <v>59</v>
      </c>
      <c r="AF20" s="2" t="s">
        <v>59</v>
      </c>
      <c r="AG20" s="2">
        <v>0</v>
      </c>
      <c r="AH20" s="2">
        <v>0</v>
      </c>
      <c r="AI20" s="2">
        <v>1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f t="shared" si="1"/>
        <v>0</v>
      </c>
      <c r="AR20" s="4">
        <v>0</v>
      </c>
      <c r="AS20" s="2">
        <v>9.1999999999999998E-2</v>
      </c>
      <c r="AT20" s="2">
        <v>0.82</v>
      </c>
      <c r="AU20" s="2">
        <v>8.7999999999999995E-2</v>
      </c>
      <c r="AV20" s="2">
        <v>-1.7600000000000001E-2</v>
      </c>
      <c r="AW20" s="5">
        <v>1</v>
      </c>
      <c r="AX20" s="5">
        <v>0</v>
      </c>
      <c r="AY20" s="5">
        <v>0</v>
      </c>
      <c r="AZ20" s="5">
        <v>-1</v>
      </c>
      <c r="BA20" s="5">
        <v>0</v>
      </c>
      <c r="BB20" s="6">
        <f t="shared" si="2"/>
        <v>0</v>
      </c>
      <c r="BC20" s="7">
        <f t="shared" si="3"/>
        <v>-1</v>
      </c>
      <c r="BD20" s="7">
        <f t="shared" si="4"/>
        <v>0</v>
      </c>
      <c r="BE20" s="7">
        <f t="shared" si="5"/>
        <v>1</v>
      </c>
      <c r="BF20" s="7">
        <f t="shared" si="6"/>
        <v>0</v>
      </c>
      <c r="BG20" s="7">
        <f t="shared" si="7"/>
        <v>0</v>
      </c>
      <c r="BH20" s="7">
        <f t="shared" si="8"/>
        <v>0</v>
      </c>
      <c r="BI20" s="7">
        <f t="shared" si="9"/>
        <v>0</v>
      </c>
      <c r="BJ20" s="7">
        <f t="shared" si="10"/>
        <v>0</v>
      </c>
      <c r="BK20" s="7">
        <f t="shared" si="11"/>
        <v>0</v>
      </c>
      <c r="BL20" s="7">
        <f t="shared" si="12"/>
        <v>0</v>
      </c>
      <c r="BM20" s="7">
        <f t="shared" si="13"/>
        <v>0</v>
      </c>
      <c r="BN20" s="7">
        <f t="shared" si="14"/>
        <v>1</v>
      </c>
      <c r="BO20" s="7">
        <f t="shared" si="15"/>
        <v>1</v>
      </c>
    </row>
    <row r="21" spans="1:67" ht="45" x14ac:dyDescent="0.25">
      <c r="A21" s="2">
        <v>641407</v>
      </c>
      <c r="B21" s="2">
        <v>0</v>
      </c>
      <c r="C21" s="2">
        <v>0</v>
      </c>
      <c r="D21" s="2">
        <v>1</v>
      </c>
      <c r="E21" s="2">
        <v>0</v>
      </c>
      <c r="F21" s="2">
        <v>1</v>
      </c>
      <c r="G21" s="2">
        <v>0</v>
      </c>
      <c r="H21" s="2">
        <v>1</v>
      </c>
      <c r="I21" s="2">
        <v>0</v>
      </c>
      <c r="J21" s="2">
        <v>0</v>
      </c>
      <c r="K21" s="2">
        <v>0</v>
      </c>
      <c r="L21" s="2">
        <f t="shared" si="0"/>
        <v>0</v>
      </c>
      <c r="M21" s="3" t="s">
        <v>1970</v>
      </c>
      <c r="N21" s="2" t="s">
        <v>138</v>
      </c>
      <c r="O21" s="2" t="s">
        <v>108</v>
      </c>
      <c r="P21" s="2" t="s">
        <v>139</v>
      </c>
      <c r="Q21" s="2" t="s">
        <v>966</v>
      </c>
      <c r="R21" s="2">
        <v>60</v>
      </c>
      <c r="S21" s="2" t="s">
        <v>1971</v>
      </c>
      <c r="T21" s="2">
        <v>1.37548787773231E+18</v>
      </c>
      <c r="U21" s="2" t="b">
        <v>0</v>
      </c>
      <c r="V21" s="2" t="s">
        <v>1972</v>
      </c>
      <c r="W21" s="2">
        <v>0</v>
      </c>
      <c r="X21" s="2">
        <v>2</v>
      </c>
      <c r="Y21" s="2" t="s">
        <v>55</v>
      </c>
      <c r="Z21" s="2" t="s">
        <v>1973</v>
      </c>
      <c r="AA21" s="2" t="s">
        <v>1974</v>
      </c>
      <c r="AB21" s="2" t="s">
        <v>1975</v>
      </c>
      <c r="AC21" s="2" t="b">
        <v>0</v>
      </c>
      <c r="AD21" s="2">
        <v>560</v>
      </c>
      <c r="AE21" s="2" t="s">
        <v>59</v>
      </c>
      <c r="AF21" s="2" t="s">
        <v>59</v>
      </c>
      <c r="AG21" s="2">
        <v>1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f t="shared" si="1"/>
        <v>0</v>
      </c>
      <c r="AR21" s="4">
        <v>0</v>
      </c>
      <c r="AS21" s="2">
        <v>9.6000000000000002E-2</v>
      </c>
      <c r="AT21" s="2">
        <v>0.68300000000000005</v>
      </c>
      <c r="AU21" s="2">
        <v>0.221</v>
      </c>
      <c r="AV21" s="2">
        <v>0.47670000000000001</v>
      </c>
      <c r="AW21" s="5">
        <v>0</v>
      </c>
      <c r="AX21" s="5">
        <v>0</v>
      </c>
      <c r="AY21" s="5">
        <v>1</v>
      </c>
      <c r="AZ21" s="5">
        <v>1</v>
      </c>
      <c r="BA21" s="5">
        <v>0</v>
      </c>
      <c r="BB21" s="6">
        <f t="shared" si="2"/>
        <v>0</v>
      </c>
      <c r="BC21" s="7">
        <f t="shared" si="3"/>
        <v>-1</v>
      </c>
      <c r="BD21" s="7">
        <f t="shared" si="4"/>
        <v>0</v>
      </c>
      <c r="BE21" s="7">
        <f t="shared" si="5"/>
        <v>-1</v>
      </c>
      <c r="BF21" s="7">
        <f t="shared" si="6"/>
        <v>0</v>
      </c>
      <c r="BG21" s="7">
        <f t="shared" si="7"/>
        <v>-1</v>
      </c>
      <c r="BH21" s="7">
        <f t="shared" si="8"/>
        <v>0</v>
      </c>
      <c r="BI21" s="7">
        <f t="shared" si="9"/>
        <v>-1</v>
      </c>
      <c r="BJ21" s="7">
        <f t="shared" si="10"/>
        <v>0</v>
      </c>
      <c r="BK21" s="7">
        <f t="shared" si="11"/>
        <v>0</v>
      </c>
      <c r="BL21" s="7">
        <f t="shared" si="12"/>
        <v>0</v>
      </c>
      <c r="BM21" s="7">
        <f t="shared" si="13"/>
        <v>0</v>
      </c>
      <c r="BN21" s="7">
        <f t="shared" si="14"/>
        <v>0</v>
      </c>
      <c r="BO21" s="7">
        <f t="shared" si="15"/>
        <v>4</v>
      </c>
    </row>
    <row r="22" spans="1:67" ht="45" x14ac:dyDescent="0.25">
      <c r="A22" s="2">
        <v>709833</v>
      </c>
      <c r="B22" s="2">
        <v>1</v>
      </c>
      <c r="C22" s="2">
        <v>0</v>
      </c>
      <c r="D22" s="2">
        <v>1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f t="shared" si="0"/>
        <v>0</v>
      </c>
      <c r="M22" s="3" t="s">
        <v>2169</v>
      </c>
      <c r="N22" s="2" t="s">
        <v>138</v>
      </c>
      <c r="O22" s="2" t="s">
        <v>108</v>
      </c>
      <c r="P22" s="2" t="s">
        <v>139</v>
      </c>
      <c r="Q22" s="2" t="s">
        <v>612</v>
      </c>
      <c r="R22" s="2">
        <v>50</v>
      </c>
      <c r="S22" s="2" t="s">
        <v>2170</v>
      </c>
      <c r="T22" s="2">
        <v>1.37624069684835E+18</v>
      </c>
      <c r="U22" s="2" t="b">
        <v>1</v>
      </c>
      <c r="W22" s="2">
        <v>2</v>
      </c>
      <c r="X22" s="2">
        <v>8</v>
      </c>
      <c r="Y22" s="2" t="s">
        <v>55</v>
      </c>
      <c r="Z22" s="2" t="s">
        <v>2171</v>
      </c>
      <c r="AA22" s="2" t="s">
        <v>2172</v>
      </c>
      <c r="AC22" s="2" t="b">
        <v>0</v>
      </c>
      <c r="AD22" s="2">
        <v>2067</v>
      </c>
      <c r="AE22" s="2" t="s">
        <v>59</v>
      </c>
      <c r="AF22" s="2" t="s">
        <v>59</v>
      </c>
      <c r="AG22" s="2">
        <v>1</v>
      </c>
      <c r="AH22" s="2">
        <v>0</v>
      </c>
      <c r="AI22" s="2">
        <v>1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f t="shared" si="1"/>
        <v>0</v>
      </c>
      <c r="AR22" s="4">
        <v>0</v>
      </c>
      <c r="AS22" s="2">
        <v>0</v>
      </c>
      <c r="AT22" s="2">
        <v>0.89200000000000002</v>
      </c>
      <c r="AU22" s="2">
        <v>0.108</v>
      </c>
      <c r="AV22" s="2">
        <v>0.31819999999999998</v>
      </c>
      <c r="AW22" s="5">
        <v>1</v>
      </c>
      <c r="AX22" s="5">
        <v>0</v>
      </c>
      <c r="AY22" s="5">
        <v>0</v>
      </c>
      <c r="AZ22" s="5">
        <v>-1</v>
      </c>
      <c r="BA22" s="5">
        <v>0</v>
      </c>
      <c r="BB22" s="6">
        <f t="shared" si="2"/>
        <v>0</v>
      </c>
      <c r="BC22" s="7">
        <f t="shared" si="3"/>
        <v>1</v>
      </c>
      <c r="BD22" s="7">
        <f t="shared" si="4"/>
        <v>0</v>
      </c>
      <c r="BE22" s="7">
        <f t="shared" si="5"/>
        <v>1</v>
      </c>
      <c r="BF22" s="7">
        <f t="shared" si="6"/>
        <v>0</v>
      </c>
      <c r="BG22" s="7">
        <f t="shared" si="7"/>
        <v>0</v>
      </c>
      <c r="BH22" s="7">
        <f t="shared" si="8"/>
        <v>0</v>
      </c>
      <c r="BI22" s="7">
        <f t="shared" si="9"/>
        <v>0</v>
      </c>
      <c r="BJ22" s="7">
        <f t="shared" si="10"/>
        <v>0</v>
      </c>
      <c r="BK22" s="7">
        <f t="shared" si="11"/>
        <v>0</v>
      </c>
      <c r="BL22" s="7">
        <f t="shared" si="12"/>
        <v>0</v>
      </c>
      <c r="BM22" s="7">
        <f t="shared" si="13"/>
        <v>0</v>
      </c>
      <c r="BN22" s="7">
        <f t="shared" si="14"/>
        <v>2</v>
      </c>
      <c r="BO22" s="7">
        <f t="shared" si="15"/>
        <v>0</v>
      </c>
    </row>
    <row r="23" spans="1:67" ht="45" x14ac:dyDescent="0.25">
      <c r="A23" s="2">
        <v>710463</v>
      </c>
      <c r="B23" s="2">
        <v>1</v>
      </c>
      <c r="C23" s="2">
        <v>0</v>
      </c>
      <c r="D23" s="2">
        <v>1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f t="shared" si="0"/>
        <v>0</v>
      </c>
      <c r="M23" s="3" t="s">
        <v>2179</v>
      </c>
      <c r="N23" s="2" t="s">
        <v>138</v>
      </c>
      <c r="O23" s="2" t="s">
        <v>108</v>
      </c>
      <c r="P23" s="2" t="s">
        <v>52</v>
      </c>
      <c r="Q23" s="2" t="s">
        <v>612</v>
      </c>
      <c r="R23" s="2">
        <v>50</v>
      </c>
      <c r="S23" s="2" t="s">
        <v>2180</v>
      </c>
      <c r="T23" s="2">
        <v>1.3762040318954601E+18</v>
      </c>
      <c r="U23" s="2" t="b">
        <v>1</v>
      </c>
      <c r="V23" s="2" t="s">
        <v>2181</v>
      </c>
      <c r="W23" s="2">
        <v>0</v>
      </c>
      <c r="X23" s="2">
        <v>0</v>
      </c>
      <c r="Y23" s="2" t="s">
        <v>55</v>
      </c>
      <c r="Z23" s="2" t="s">
        <v>2181</v>
      </c>
      <c r="AA23" s="2" t="s">
        <v>2182</v>
      </c>
      <c r="AB23" s="2" t="s">
        <v>2183</v>
      </c>
      <c r="AC23" s="2" t="b">
        <v>0</v>
      </c>
      <c r="AD23" s="2">
        <v>2413</v>
      </c>
      <c r="AE23" s="2" t="s">
        <v>59</v>
      </c>
      <c r="AF23" s="2" t="s">
        <v>59</v>
      </c>
      <c r="AG23" s="2">
        <v>1</v>
      </c>
      <c r="AH23" s="2">
        <v>0</v>
      </c>
      <c r="AI23" s="2">
        <v>1</v>
      </c>
      <c r="AJ23" s="2">
        <v>1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f t="shared" si="1"/>
        <v>0</v>
      </c>
      <c r="AR23" s="4">
        <v>0</v>
      </c>
      <c r="AS23" s="2">
        <v>0.216</v>
      </c>
      <c r="AT23" s="2">
        <v>0.78400000000000003</v>
      </c>
      <c r="AU23" s="2">
        <v>0</v>
      </c>
      <c r="AV23" s="2">
        <v>-0.65969999999999995</v>
      </c>
      <c r="AW23" s="5">
        <v>1</v>
      </c>
      <c r="AX23" s="5">
        <v>0</v>
      </c>
      <c r="AY23" s="5">
        <v>0</v>
      </c>
      <c r="AZ23" s="5">
        <v>-1</v>
      </c>
      <c r="BA23" s="5">
        <v>0</v>
      </c>
      <c r="BB23" s="6">
        <f t="shared" si="2"/>
        <v>0</v>
      </c>
      <c r="BC23" s="7">
        <f t="shared" si="3"/>
        <v>1</v>
      </c>
      <c r="BD23" s="7">
        <f t="shared" si="4"/>
        <v>0</v>
      </c>
      <c r="BE23" s="7">
        <f t="shared" si="5"/>
        <v>1</v>
      </c>
      <c r="BF23" s="7">
        <f t="shared" si="6"/>
        <v>1</v>
      </c>
      <c r="BG23" s="7">
        <f t="shared" si="7"/>
        <v>0</v>
      </c>
      <c r="BH23" s="7">
        <f t="shared" si="8"/>
        <v>0</v>
      </c>
      <c r="BI23" s="7">
        <f t="shared" si="9"/>
        <v>0</v>
      </c>
      <c r="BJ23" s="7">
        <f t="shared" si="10"/>
        <v>0</v>
      </c>
      <c r="BK23" s="7">
        <f t="shared" si="11"/>
        <v>0</v>
      </c>
      <c r="BL23" s="7">
        <f t="shared" si="12"/>
        <v>0</v>
      </c>
      <c r="BM23" s="7">
        <f t="shared" si="13"/>
        <v>0</v>
      </c>
      <c r="BN23" s="7">
        <f t="shared" si="14"/>
        <v>3</v>
      </c>
      <c r="BO23" s="7">
        <f t="shared" si="15"/>
        <v>0</v>
      </c>
    </row>
    <row r="24" spans="1:67" ht="29.25" customHeight="1" x14ac:dyDescent="0.25">
      <c r="A24" s="2">
        <v>718908</v>
      </c>
      <c r="B24" s="2">
        <v>0</v>
      </c>
      <c r="C24" s="2">
        <v>0</v>
      </c>
      <c r="D24" s="2">
        <v>1</v>
      </c>
      <c r="E24" s="2">
        <v>0</v>
      </c>
      <c r="F24" s="2">
        <v>1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f t="shared" si="0"/>
        <v>0</v>
      </c>
      <c r="M24" s="3" t="s">
        <v>2223</v>
      </c>
      <c r="N24" s="2" t="s">
        <v>138</v>
      </c>
      <c r="O24" s="2" t="s">
        <v>108</v>
      </c>
      <c r="P24" s="2" t="s">
        <v>196</v>
      </c>
      <c r="Q24" s="2" t="s">
        <v>910</v>
      </c>
      <c r="R24" s="2">
        <v>57</v>
      </c>
      <c r="S24" s="2" t="s">
        <v>2224</v>
      </c>
      <c r="T24" s="2">
        <v>1.3763363088476001E+18</v>
      </c>
      <c r="U24" s="2" t="b">
        <v>1</v>
      </c>
      <c r="V24" s="2" t="s">
        <v>2225</v>
      </c>
      <c r="W24" s="2">
        <v>0</v>
      </c>
      <c r="X24" s="2">
        <v>0</v>
      </c>
      <c r="Y24" s="2" t="s">
        <v>55</v>
      </c>
      <c r="Z24" s="2" t="s">
        <v>2226</v>
      </c>
      <c r="AA24" s="2" t="s">
        <v>2227</v>
      </c>
      <c r="AB24" s="2" t="s">
        <v>2228</v>
      </c>
      <c r="AC24" s="2" t="b">
        <v>0</v>
      </c>
      <c r="AD24" s="2">
        <v>20</v>
      </c>
      <c r="AE24" s="2" t="s">
        <v>59</v>
      </c>
      <c r="AF24" s="2" t="s">
        <v>59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f t="shared" si="1"/>
        <v>1</v>
      </c>
      <c r="AR24" s="4">
        <v>0</v>
      </c>
      <c r="AS24" s="2">
        <v>0</v>
      </c>
      <c r="AT24" s="2">
        <v>1</v>
      </c>
      <c r="AU24" s="2">
        <v>0</v>
      </c>
      <c r="AV24" s="2">
        <v>0</v>
      </c>
      <c r="AW24" s="5">
        <v>0</v>
      </c>
      <c r="AX24" s="5">
        <v>0</v>
      </c>
      <c r="AY24" s="5">
        <v>1</v>
      </c>
      <c r="AZ24" s="5">
        <v>1</v>
      </c>
      <c r="BA24" s="5">
        <v>0</v>
      </c>
      <c r="BB24" s="6">
        <f t="shared" si="2"/>
        <v>0</v>
      </c>
      <c r="BC24" s="7">
        <f t="shared" si="3"/>
        <v>0</v>
      </c>
      <c r="BD24" s="7">
        <f t="shared" si="4"/>
        <v>0</v>
      </c>
      <c r="BE24" s="7">
        <f t="shared" si="5"/>
        <v>-1</v>
      </c>
      <c r="BF24" s="7">
        <f t="shared" si="6"/>
        <v>0</v>
      </c>
      <c r="BG24" s="7">
        <f t="shared" si="7"/>
        <v>-1</v>
      </c>
      <c r="BH24" s="7">
        <f t="shared" si="8"/>
        <v>0</v>
      </c>
      <c r="BI24" s="7">
        <f t="shared" si="9"/>
        <v>0</v>
      </c>
      <c r="BJ24" s="7">
        <f t="shared" si="10"/>
        <v>0</v>
      </c>
      <c r="BK24" s="7">
        <f t="shared" si="11"/>
        <v>0</v>
      </c>
      <c r="BL24" s="7">
        <f t="shared" si="12"/>
        <v>0</v>
      </c>
      <c r="BM24" s="7">
        <f t="shared" si="13"/>
        <v>-1</v>
      </c>
      <c r="BN24" s="7">
        <f t="shared" si="14"/>
        <v>0</v>
      </c>
      <c r="BO24" s="7">
        <f t="shared" si="15"/>
        <v>3</v>
      </c>
    </row>
    <row r="25" spans="1:67" ht="29.25" customHeight="1" x14ac:dyDescent="0.25">
      <c r="A25" s="2">
        <v>620565</v>
      </c>
      <c r="B25" s="2">
        <v>0</v>
      </c>
      <c r="C25" s="2">
        <v>1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f t="shared" si="0"/>
        <v>0</v>
      </c>
      <c r="M25" s="3" t="s">
        <v>1917</v>
      </c>
      <c r="N25" s="2" t="s">
        <v>195</v>
      </c>
      <c r="O25" s="2" t="s">
        <v>108</v>
      </c>
      <c r="P25" s="2" t="s">
        <v>499</v>
      </c>
      <c r="Q25" s="2" t="s">
        <v>612</v>
      </c>
      <c r="R25" s="2">
        <v>50</v>
      </c>
      <c r="S25" s="2" t="s">
        <v>1918</v>
      </c>
      <c r="T25" s="2">
        <v>1.3754815814905001E+18</v>
      </c>
      <c r="U25" s="2" t="b">
        <v>1</v>
      </c>
      <c r="V25" s="2" t="s">
        <v>1919</v>
      </c>
      <c r="W25" s="2">
        <v>0</v>
      </c>
      <c r="X25" s="2">
        <v>0</v>
      </c>
      <c r="Y25" s="2" t="s">
        <v>55</v>
      </c>
      <c r="Z25" s="2" t="s">
        <v>1920</v>
      </c>
      <c r="AA25" s="2" t="s">
        <v>1921</v>
      </c>
      <c r="AB25" s="2" t="s">
        <v>1922</v>
      </c>
      <c r="AC25" s="2" t="b">
        <v>0</v>
      </c>
      <c r="AD25" s="2">
        <v>35660</v>
      </c>
      <c r="AE25" s="2" t="s">
        <v>59</v>
      </c>
      <c r="AF25" s="2" t="s">
        <v>59</v>
      </c>
      <c r="AG25" s="2">
        <v>1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f t="shared" si="1"/>
        <v>0</v>
      </c>
      <c r="AR25" s="4">
        <v>0</v>
      </c>
      <c r="AS25" s="2">
        <v>0</v>
      </c>
      <c r="AT25" s="2">
        <v>1</v>
      </c>
      <c r="AU25" s="2">
        <v>0</v>
      </c>
      <c r="AV25" s="2">
        <v>0</v>
      </c>
      <c r="AW25" s="5">
        <v>0</v>
      </c>
      <c r="AX25" s="5">
        <v>0</v>
      </c>
      <c r="AY25" s="5">
        <v>1</v>
      </c>
      <c r="AZ25" s="5">
        <v>1</v>
      </c>
      <c r="BA25" s="5">
        <v>0</v>
      </c>
      <c r="BB25" s="6">
        <f t="shared" si="2"/>
        <v>0</v>
      </c>
      <c r="BC25" s="7">
        <f t="shared" si="3"/>
        <v>-1</v>
      </c>
      <c r="BD25" s="7">
        <f t="shared" si="4"/>
        <v>-1</v>
      </c>
      <c r="BE25" s="7">
        <f t="shared" si="5"/>
        <v>0</v>
      </c>
      <c r="BF25" s="7">
        <f t="shared" si="6"/>
        <v>0</v>
      </c>
      <c r="BG25" s="7">
        <f t="shared" si="7"/>
        <v>0</v>
      </c>
      <c r="BH25" s="7">
        <f t="shared" si="8"/>
        <v>0</v>
      </c>
      <c r="BI25" s="7">
        <f t="shared" si="9"/>
        <v>0</v>
      </c>
      <c r="BJ25" s="7">
        <f t="shared" si="10"/>
        <v>0</v>
      </c>
      <c r="BK25" s="7">
        <f t="shared" si="11"/>
        <v>0</v>
      </c>
      <c r="BL25" s="7">
        <f t="shared" si="12"/>
        <v>0</v>
      </c>
      <c r="BM25" s="7">
        <f t="shared" si="13"/>
        <v>0</v>
      </c>
      <c r="BN25" s="7">
        <f t="shared" si="14"/>
        <v>0</v>
      </c>
      <c r="BO25" s="7">
        <f t="shared" si="15"/>
        <v>2</v>
      </c>
    </row>
    <row r="26" spans="1:67" ht="29.25" customHeight="1" x14ac:dyDescent="0.25">
      <c r="A26" s="2">
        <v>57585</v>
      </c>
      <c r="B26" s="2">
        <v>1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1</v>
      </c>
      <c r="K26" s="2">
        <v>0</v>
      </c>
      <c r="L26" s="2">
        <f t="shared" si="0"/>
        <v>0</v>
      </c>
      <c r="M26" s="3" t="s">
        <v>498</v>
      </c>
      <c r="N26" s="2" t="s">
        <v>50</v>
      </c>
      <c r="O26" s="2" t="s">
        <v>51</v>
      </c>
      <c r="P26" s="2" t="s">
        <v>499</v>
      </c>
      <c r="Q26" s="2" t="s">
        <v>500</v>
      </c>
      <c r="R26" s="2">
        <v>21</v>
      </c>
      <c r="S26" s="2" t="s">
        <v>501</v>
      </c>
      <c r="T26" s="2">
        <v>1.3725668347975401E+18</v>
      </c>
      <c r="U26" s="2" t="b">
        <v>1</v>
      </c>
      <c r="W26" s="2">
        <v>0</v>
      </c>
      <c r="X26" s="2">
        <v>3</v>
      </c>
      <c r="Y26" s="2" t="s">
        <v>55</v>
      </c>
      <c r="Z26" s="2" t="s">
        <v>502</v>
      </c>
      <c r="AA26" s="2" t="s">
        <v>503</v>
      </c>
      <c r="AB26" s="2" t="s">
        <v>504</v>
      </c>
      <c r="AC26" s="2" t="b">
        <v>0</v>
      </c>
      <c r="AD26" s="2">
        <v>10223</v>
      </c>
      <c r="AE26" s="2" t="s">
        <v>59</v>
      </c>
      <c r="AF26" s="2" t="s">
        <v>59</v>
      </c>
      <c r="AG26" s="2">
        <v>0</v>
      </c>
      <c r="AH26" s="2">
        <v>0</v>
      </c>
      <c r="AI26" s="2">
        <v>0</v>
      </c>
      <c r="AJ26" s="2">
        <v>1</v>
      </c>
      <c r="AK26" s="2">
        <v>0</v>
      </c>
      <c r="AL26" s="2">
        <v>0</v>
      </c>
      <c r="AM26" s="2">
        <v>0</v>
      </c>
      <c r="AN26" s="2">
        <v>0</v>
      </c>
      <c r="AO26" s="2">
        <v>1</v>
      </c>
      <c r="AP26" s="2">
        <v>0</v>
      </c>
      <c r="AQ26" s="2">
        <f t="shared" si="1"/>
        <v>0</v>
      </c>
      <c r="AR26" s="4">
        <v>0</v>
      </c>
      <c r="AS26" s="2">
        <v>0.114</v>
      </c>
      <c r="AT26" s="2">
        <v>0.81499999999999995</v>
      </c>
      <c r="AU26" s="2">
        <v>7.0999999999999994E-2</v>
      </c>
      <c r="AV26" s="2">
        <v>-0.20230000000000001</v>
      </c>
      <c r="AW26" s="5">
        <v>1</v>
      </c>
      <c r="AX26" s="5">
        <v>0</v>
      </c>
      <c r="AY26" s="5">
        <v>0</v>
      </c>
      <c r="AZ26" s="5">
        <v>-1</v>
      </c>
      <c r="BA26" s="5">
        <v>0</v>
      </c>
      <c r="BB26" s="6">
        <f t="shared" si="2"/>
        <v>0</v>
      </c>
      <c r="BC26" s="7">
        <f t="shared" si="3"/>
        <v>-1</v>
      </c>
      <c r="BD26" s="7">
        <f t="shared" si="4"/>
        <v>0</v>
      </c>
      <c r="BE26" s="7">
        <f t="shared" si="5"/>
        <v>0</v>
      </c>
      <c r="BF26" s="7">
        <f t="shared" si="6"/>
        <v>-1</v>
      </c>
      <c r="BG26" s="7">
        <f t="shared" si="7"/>
        <v>0</v>
      </c>
      <c r="BH26" s="7">
        <f t="shared" si="8"/>
        <v>0</v>
      </c>
      <c r="BI26" s="7">
        <f t="shared" si="9"/>
        <v>0</v>
      </c>
      <c r="BJ26" s="7">
        <f t="shared" si="10"/>
        <v>0</v>
      </c>
      <c r="BK26" s="7">
        <f t="shared" si="11"/>
        <v>1</v>
      </c>
      <c r="BL26" s="7">
        <f t="shared" si="12"/>
        <v>0</v>
      </c>
      <c r="BM26" s="7">
        <f t="shared" si="13"/>
        <v>0</v>
      </c>
      <c r="BN26" s="7">
        <f t="shared" si="14"/>
        <v>1</v>
      </c>
      <c r="BO26" s="7">
        <f t="shared" si="15"/>
        <v>2</v>
      </c>
    </row>
    <row r="27" spans="1:67" ht="29.25" customHeight="1" x14ac:dyDescent="0.25">
      <c r="A27" s="2">
        <v>63928</v>
      </c>
      <c r="B27" s="2">
        <v>0</v>
      </c>
      <c r="C27" s="2">
        <v>1</v>
      </c>
      <c r="D27" s="2">
        <v>0</v>
      </c>
      <c r="E27" s="2">
        <v>0</v>
      </c>
      <c r="F27" s="2">
        <v>0</v>
      </c>
      <c r="G27" s="2">
        <v>0</v>
      </c>
      <c r="H27" s="2">
        <v>1</v>
      </c>
      <c r="I27" s="2">
        <v>0</v>
      </c>
      <c r="J27" s="2">
        <v>0</v>
      </c>
      <c r="K27" s="2">
        <v>0</v>
      </c>
      <c r="L27" s="2">
        <f t="shared" si="0"/>
        <v>0</v>
      </c>
      <c r="M27" s="3" t="s">
        <v>522</v>
      </c>
      <c r="N27" s="2" t="s">
        <v>195</v>
      </c>
      <c r="O27" s="2" t="s">
        <v>108</v>
      </c>
      <c r="P27" s="2" t="s">
        <v>499</v>
      </c>
      <c r="Q27" s="2" t="s">
        <v>95</v>
      </c>
      <c r="R27" s="2">
        <v>32</v>
      </c>
      <c r="S27" s="2" t="s">
        <v>523</v>
      </c>
      <c r="T27" s="2">
        <v>1.37258316617999E+18</v>
      </c>
      <c r="U27" s="2" t="b">
        <v>1</v>
      </c>
      <c r="W27" s="2">
        <v>1</v>
      </c>
      <c r="X27" s="2">
        <v>6</v>
      </c>
      <c r="Y27" s="2" t="s">
        <v>55</v>
      </c>
      <c r="Z27" s="2" t="s">
        <v>524</v>
      </c>
      <c r="AA27" s="2" t="s">
        <v>525</v>
      </c>
      <c r="AB27" s="2" t="s">
        <v>526</v>
      </c>
      <c r="AC27" s="2" t="b">
        <v>0</v>
      </c>
      <c r="AD27" s="2">
        <v>1569</v>
      </c>
      <c r="AE27" s="2" t="s">
        <v>527</v>
      </c>
      <c r="AF27" s="2" t="s">
        <v>59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f t="shared" si="1"/>
        <v>1</v>
      </c>
      <c r="AR27" s="4">
        <v>0</v>
      </c>
      <c r="AS27" s="2">
        <v>0.2</v>
      </c>
      <c r="AT27" s="2">
        <v>0.59699999999999998</v>
      </c>
      <c r="AU27" s="2">
        <v>0.20399999999999999</v>
      </c>
      <c r="AV27" s="2">
        <v>2.76E-2</v>
      </c>
      <c r="AW27" s="5">
        <v>0</v>
      </c>
      <c r="AX27" s="5">
        <v>0</v>
      </c>
      <c r="AY27" s="5">
        <v>1</v>
      </c>
      <c r="AZ27" s="5">
        <v>1</v>
      </c>
      <c r="BA27" s="5">
        <v>0</v>
      </c>
      <c r="BB27" s="6">
        <f t="shared" si="2"/>
        <v>0</v>
      </c>
      <c r="BC27" s="7">
        <f t="shared" si="3"/>
        <v>0</v>
      </c>
      <c r="BD27" s="7">
        <f t="shared" si="4"/>
        <v>-1</v>
      </c>
      <c r="BE27" s="7">
        <f t="shared" si="5"/>
        <v>0</v>
      </c>
      <c r="BF27" s="7">
        <f t="shared" si="6"/>
        <v>0</v>
      </c>
      <c r="BG27" s="7">
        <f t="shared" si="7"/>
        <v>0</v>
      </c>
      <c r="BH27" s="7">
        <f t="shared" si="8"/>
        <v>0</v>
      </c>
      <c r="BI27" s="7">
        <f t="shared" si="9"/>
        <v>-1</v>
      </c>
      <c r="BJ27" s="7">
        <f t="shared" si="10"/>
        <v>0</v>
      </c>
      <c r="BK27" s="7">
        <f t="shared" si="11"/>
        <v>0</v>
      </c>
      <c r="BL27" s="7">
        <f t="shared" si="12"/>
        <v>0</v>
      </c>
      <c r="BM27" s="7">
        <f t="shared" si="13"/>
        <v>-1</v>
      </c>
      <c r="BN27" s="7">
        <f t="shared" si="14"/>
        <v>0</v>
      </c>
      <c r="BO27" s="7">
        <f t="shared" si="15"/>
        <v>3</v>
      </c>
    </row>
    <row r="28" spans="1:67" ht="29.25" customHeight="1" x14ac:dyDescent="0.25">
      <c r="A28" s="2">
        <v>87374</v>
      </c>
      <c r="B28" s="2">
        <v>1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f t="shared" si="0"/>
        <v>0</v>
      </c>
      <c r="M28" s="3" t="s">
        <v>617</v>
      </c>
      <c r="N28" s="2" t="s">
        <v>50</v>
      </c>
      <c r="O28" s="2" t="s">
        <v>51</v>
      </c>
      <c r="P28" s="2" t="s">
        <v>499</v>
      </c>
      <c r="Q28" s="2" t="s">
        <v>612</v>
      </c>
      <c r="R28" s="2">
        <v>12</v>
      </c>
      <c r="S28" s="2" t="s">
        <v>618</v>
      </c>
      <c r="T28" s="2">
        <v>1.3725559780470899E+18</v>
      </c>
      <c r="U28" s="2" t="b">
        <v>1</v>
      </c>
      <c r="V28" s="2" t="s">
        <v>619</v>
      </c>
      <c r="W28" s="2">
        <v>0</v>
      </c>
      <c r="X28" s="2">
        <v>2</v>
      </c>
      <c r="Y28" s="2" t="s">
        <v>55</v>
      </c>
      <c r="Z28" s="2" t="s">
        <v>620</v>
      </c>
      <c r="AA28" s="2" t="s">
        <v>621</v>
      </c>
      <c r="AB28" s="2" t="s">
        <v>622</v>
      </c>
      <c r="AC28" s="2" t="b">
        <v>0</v>
      </c>
      <c r="AD28" s="2">
        <v>15</v>
      </c>
      <c r="AE28" s="2" t="s">
        <v>59</v>
      </c>
      <c r="AF28" s="2" t="s">
        <v>59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f t="shared" si="1"/>
        <v>1</v>
      </c>
      <c r="AR28" s="4">
        <v>0</v>
      </c>
      <c r="AS28" s="2">
        <v>0</v>
      </c>
      <c r="AT28" s="2">
        <v>1</v>
      </c>
      <c r="AU28" s="2">
        <v>0</v>
      </c>
      <c r="AV28" s="2">
        <v>0</v>
      </c>
      <c r="AW28" s="5">
        <v>1</v>
      </c>
      <c r="AX28" s="5">
        <v>0</v>
      </c>
      <c r="AY28" s="5">
        <v>0</v>
      </c>
      <c r="AZ28" s="5">
        <v>-1</v>
      </c>
      <c r="BA28" s="5">
        <v>0</v>
      </c>
      <c r="BB28" s="6">
        <f t="shared" si="2"/>
        <v>0</v>
      </c>
      <c r="BC28" s="7">
        <f t="shared" si="3"/>
        <v>-1</v>
      </c>
      <c r="BD28" s="7">
        <f t="shared" si="4"/>
        <v>0</v>
      </c>
      <c r="BE28" s="7">
        <f t="shared" si="5"/>
        <v>0</v>
      </c>
      <c r="BF28" s="7">
        <f t="shared" si="6"/>
        <v>0</v>
      </c>
      <c r="BG28" s="7">
        <f t="shared" si="7"/>
        <v>0</v>
      </c>
      <c r="BH28" s="7">
        <f t="shared" si="8"/>
        <v>0</v>
      </c>
      <c r="BI28" s="7">
        <f t="shared" si="9"/>
        <v>0</v>
      </c>
      <c r="BJ28" s="7">
        <f t="shared" si="10"/>
        <v>0</v>
      </c>
      <c r="BK28" s="7">
        <f t="shared" si="11"/>
        <v>0</v>
      </c>
      <c r="BL28" s="7">
        <f t="shared" si="12"/>
        <v>0</v>
      </c>
      <c r="BM28" s="7">
        <f t="shared" si="13"/>
        <v>-1</v>
      </c>
      <c r="BN28" s="7">
        <f t="shared" si="14"/>
        <v>0</v>
      </c>
      <c r="BO28" s="7">
        <f t="shared" si="15"/>
        <v>2</v>
      </c>
    </row>
    <row r="29" spans="1:67" ht="29.25" customHeight="1" x14ac:dyDescent="0.25">
      <c r="A29" s="2">
        <v>89113</v>
      </c>
      <c r="B29" s="2">
        <v>0</v>
      </c>
      <c r="C29" s="2">
        <v>1</v>
      </c>
      <c r="D29" s="2">
        <v>1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1</v>
      </c>
      <c r="K29" s="2">
        <v>0</v>
      </c>
      <c r="L29" s="2">
        <f t="shared" si="0"/>
        <v>0</v>
      </c>
      <c r="M29" s="3" t="s">
        <v>633</v>
      </c>
      <c r="N29" s="2" t="s">
        <v>195</v>
      </c>
      <c r="O29" s="2" t="s">
        <v>108</v>
      </c>
      <c r="P29" s="2" t="s">
        <v>499</v>
      </c>
      <c r="Q29" s="2" t="s">
        <v>446</v>
      </c>
      <c r="R29" s="2">
        <v>49</v>
      </c>
      <c r="S29" s="2" t="s">
        <v>634</v>
      </c>
      <c r="T29" s="2">
        <v>1.37244645216993E+18</v>
      </c>
      <c r="U29" s="2" t="b">
        <v>0</v>
      </c>
      <c r="V29" s="2" t="s">
        <v>635</v>
      </c>
      <c r="W29" s="2">
        <v>0</v>
      </c>
      <c r="X29" s="2">
        <v>0</v>
      </c>
      <c r="Y29" s="2" t="s">
        <v>55</v>
      </c>
      <c r="Z29" s="2" t="s">
        <v>636</v>
      </c>
      <c r="AA29" s="2" t="s">
        <v>637</v>
      </c>
      <c r="AB29" s="2" t="s">
        <v>638</v>
      </c>
      <c r="AC29" s="2" t="b">
        <v>0</v>
      </c>
      <c r="AD29" s="2">
        <v>168</v>
      </c>
      <c r="AE29" s="2" t="s">
        <v>639</v>
      </c>
      <c r="AF29" s="2" t="s">
        <v>59</v>
      </c>
      <c r="AG29" s="2">
        <v>1</v>
      </c>
      <c r="AH29" s="2">
        <v>0</v>
      </c>
      <c r="AI29" s="2">
        <v>1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1</v>
      </c>
      <c r="AP29" s="2">
        <v>0</v>
      </c>
      <c r="AQ29" s="2">
        <f t="shared" si="1"/>
        <v>0</v>
      </c>
      <c r="AR29" s="4">
        <v>0</v>
      </c>
      <c r="AS29" s="2">
        <v>0.16700000000000001</v>
      </c>
      <c r="AT29" s="2">
        <v>0.83299999999999996</v>
      </c>
      <c r="AU29" s="2">
        <v>0</v>
      </c>
      <c r="AV29" s="2">
        <v>-0.29599999999999999</v>
      </c>
      <c r="AW29" s="5">
        <v>1</v>
      </c>
      <c r="AX29" s="5">
        <v>0</v>
      </c>
      <c r="AY29" s="5">
        <v>0</v>
      </c>
      <c r="AZ29" s="5">
        <v>-1</v>
      </c>
      <c r="BA29" s="5">
        <v>0</v>
      </c>
      <c r="BB29" s="6">
        <f t="shared" si="2"/>
        <v>0</v>
      </c>
      <c r="BC29" s="7">
        <f t="shared" si="3"/>
        <v>-1</v>
      </c>
      <c r="BD29" s="7">
        <f t="shared" si="4"/>
        <v>-1</v>
      </c>
      <c r="BE29" s="7">
        <f t="shared" si="5"/>
        <v>1</v>
      </c>
      <c r="BF29" s="7">
        <f t="shared" si="6"/>
        <v>0</v>
      </c>
      <c r="BG29" s="7">
        <f t="shared" si="7"/>
        <v>0</v>
      </c>
      <c r="BH29" s="7">
        <f t="shared" si="8"/>
        <v>0</v>
      </c>
      <c r="BI29" s="7">
        <f t="shared" si="9"/>
        <v>0</v>
      </c>
      <c r="BJ29" s="7">
        <f t="shared" si="10"/>
        <v>0</v>
      </c>
      <c r="BK29" s="7">
        <f t="shared" si="11"/>
        <v>1</v>
      </c>
      <c r="BL29" s="7">
        <f t="shared" si="12"/>
        <v>0</v>
      </c>
      <c r="BM29" s="7">
        <f t="shared" si="13"/>
        <v>0</v>
      </c>
      <c r="BN29" s="7">
        <f t="shared" si="14"/>
        <v>2</v>
      </c>
      <c r="BO29" s="7">
        <f t="shared" si="15"/>
        <v>2</v>
      </c>
    </row>
    <row r="30" spans="1:67" ht="29.25" customHeight="1" x14ac:dyDescent="0.25">
      <c r="A30" s="2">
        <v>91315</v>
      </c>
      <c r="B30" s="2">
        <v>1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f t="shared" si="0"/>
        <v>0</v>
      </c>
      <c r="M30" s="3" t="s">
        <v>653</v>
      </c>
      <c r="N30" s="2" t="s">
        <v>50</v>
      </c>
      <c r="O30" s="2" t="s">
        <v>51</v>
      </c>
      <c r="P30" s="2" t="s">
        <v>499</v>
      </c>
      <c r="Q30" s="2" t="s">
        <v>641</v>
      </c>
      <c r="R30" s="2">
        <v>50</v>
      </c>
      <c r="S30" s="2" t="s">
        <v>654</v>
      </c>
      <c r="T30" s="2">
        <v>1.37220517409843E+18</v>
      </c>
      <c r="U30" s="2" t="b">
        <v>1</v>
      </c>
      <c r="W30" s="2">
        <v>0</v>
      </c>
      <c r="X30" s="2">
        <v>1</v>
      </c>
      <c r="Y30" s="2" t="s">
        <v>55</v>
      </c>
      <c r="Z30" s="2" t="s">
        <v>655</v>
      </c>
      <c r="AA30" s="2" t="s">
        <v>656</v>
      </c>
      <c r="AB30" s="2" t="s">
        <v>657</v>
      </c>
      <c r="AC30" s="2" t="b">
        <v>0</v>
      </c>
      <c r="AD30" s="2">
        <v>1049</v>
      </c>
      <c r="AE30" s="2" t="s">
        <v>59</v>
      </c>
      <c r="AF30" s="2" t="s">
        <v>59</v>
      </c>
      <c r="AG30" s="2">
        <v>1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f t="shared" si="1"/>
        <v>0</v>
      </c>
      <c r="AR30" s="4">
        <v>0</v>
      </c>
      <c r="AS30" s="2">
        <v>0.121</v>
      </c>
      <c r="AT30" s="2">
        <v>0.879</v>
      </c>
      <c r="AU30" s="2">
        <v>0</v>
      </c>
      <c r="AV30" s="2">
        <v>-0.29599999999999999</v>
      </c>
      <c r="AW30" s="5">
        <v>1</v>
      </c>
      <c r="AX30" s="5">
        <v>0</v>
      </c>
      <c r="AY30" s="5">
        <v>0</v>
      </c>
      <c r="AZ30" s="5">
        <v>-1</v>
      </c>
      <c r="BA30" s="5">
        <v>0</v>
      </c>
      <c r="BB30" s="6">
        <f t="shared" si="2"/>
        <v>0</v>
      </c>
      <c r="BC30" s="7">
        <f t="shared" si="3"/>
        <v>1</v>
      </c>
      <c r="BD30" s="7">
        <f t="shared" si="4"/>
        <v>0</v>
      </c>
      <c r="BE30" s="7">
        <f t="shared" si="5"/>
        <v>0</v>
      </c>
      <c r="BF30" s="7">
        <f t="shared" si="6"/>
        <v>0</v>
      </c>
      <c r="BG30" s="7">
        <f t="shared" si="7"/>
        <v>0</v>
      </c>
      <c r="BH30" s="7">
        <f t="shared" si="8"/>
        <v>0</v>
      </c>
      <c r="BI30" s="7">
        <f t="shared" si="9"/>
        <v>0</v>
      </c>
      <c r="BJ30" s="7">
        <f t="shared" si="10"/>
        <v>0</v>
      </c>
      <c r="BK30" s="7">
        <f t="shared" si="11"/>
        <v>0</v>
      </c>
      <c r="BL30" s="7">
        <f t="shared" si="12"/>
        <v>0</v>
      </c>
      <c r="BM30" s="7">
        <f t="shared" si="13"/>
        <v>0</v>
      </c>
      <c r="BN30" s="7">
        <f t="shared" si="14"/>
        <v>1</v>
      </c>
      <c r="BO30" s="7">
        <f t="shared" si="15"/>
        <v>0</v>
      </c>
    </row>
    <row r="31" spans="1:67" ht="29.25" customHeight="1" x14ac:dyDescent="0.25">
      <c r="A31" s="2">
        <v>106516</v>
      </c>
      <c r="B31" s="2">
        <v>1</v>
      </c>
      <c r="C31" s="2">
        <v>0</v>
      </c>
      <c r="D31" s="2">
        <v>0</v>
      </c>
      <c r="E31" s="2">
        <v>1</v>
      </c>
      <c r="F31" s="2">
        <v>0</v>
      </c>
      <c r="G31" s="2">
        <v>0</v>
      </c>
      <c r="H31" s="2">
        <v>0</v>
      </c>
      <c r="I31" s="2">
        <v>1</v>
      </c>
      <c r="J31" s="2">
        <v>0</v>
      </c>
      <c r="K31" s="2">
        <v>0</v>
      </c>
      <c r="L31" s="2">
        <f t="shared" si="0"/>
        <v>0</v>
      </c>
      <c r="M31" s="3" t="s">
        <v>696</v>
      </c>
      <c r="N31" s="2" t="s">
        <v>50</v>
      </c>
      <c r="O31" s="2" t="s">
        <v>51</v>
      </c>
      <c r="P31" s="2" t="s">
        <v>499</v>
      </c>
      <c r="Q31" s="2" t="s">
        <v>691</v>
      </c>
      <c r="R31" s="2">
        <v>2</v>
      </c>
      <c r="S31" s="2" t="s">
        <v>697</v>
      </c>
      <c r="T31" s="2">
        <v>1.3725807981346299E+18</v>
      </c>
      <c r="U31" s="2" t="b">
        <v>1</v>
      </c>
      <c r="V31" s="2" t="s">
        <v>698</v>
      </c>
      <c r="W31" s="2">
        <v>0</v>
      </c>
      <c r="X31" s="2">
        <v>0</v>
      </c>
      <c r="Y31" s="2" t="s">
        <v>55</v>
      </c>
      <c r="Z31" s="2" t="s">
        <v>699</v>
      </c>
      <c r="AA31" s="2" t="s">
        <v>700</v>
      </c>
      <c r="AB31" s="2" t="s">
        <v>701</v>
      </c>
      <c r="AC31" s="2" t="b">
        <v>0</v>
      </c>
      <c r="AD31" s="2">
        <v>33</v>
      </c>
      <c r="AE31" s="2" t="s">
        <v>59</v>
      </c>
      <c r="AF31" s="2" t="s">
        <v>59</v>
      </c>
      <c r="AG31" s="2">
        <v>0</v>
      </c>
      <c r="AH31" s="2">
        <v>0</v>
      </c>
      <c r="AI31" s="2">
        <v>0</v>
      </c>
      <c r="AJ31" s="2">
        <v>1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f t="shared" si="1"/>
        <v>0</v>
      </c>
      <c r="AR31" s="4">
        <v>0</v>
      </c>
      <c r="AS31" s="2">
        <v>0</v>
      </c>
      <c r="AT31" s="2">
        <v>1</v>
      </c>
      <c r="AU31" s="2">
        <v>0</v>
      </c>
      <c r="AV31" s="2">
        <v>0</v>
      </c>
      <c r="AW31" s="5">
        <v>1</v>
      </c>
      <c r="AX31" s="5">
        <v>0</v>
      </c>
      <c r="AY31" s="5">
        <v>0</v>
      </c>
      <c r="AZ31" s="5">
        <v>-1</v>
      </c>
      <c r="BA31" s="5">
        <v>0</v>
      </c>
      <c r="BB31" s="6">
        <f t="shared" si="2"/>
        <v>0</v>
      </c>
      <c r="BC31" s="7">
        <f t="shared" si="3"/>
        <v>-1</v>
      </c>
      <c r="BD31" s="7">
        <f t="shared" si="4"/>
        <v>0</v>
      </c>
      <c r="BE31" s="7">
        <f t="shared" si="5"/>
        <v>0</v>
      </c>
      <c r="BF31" s="7">
        <f t="shared" si="6"/>
        <v>1</v>
      </c>
      <c r="BG31" s="7">
        <f t="shared" si="7"/>
        <v>0</v>
      </c>
      <c r="BH31" s="7">
        <f t="shared" si="8"/>
        <v>0</v>
      </c>
      <c r="BI31" s="7">
        <f t="shared" si="9"/>
        <v>0</v>
      </c>
      <c r="BJ31" s="7">
        <f t="shared" si="10"/>
        <v>-1</v>
      </c>
      <c r="BK31" s="7">
        <f t="shared" si="11"/>
        <v>0</v>
      </c>
      <c r="BL31" s="7">
        <f t="shared" si="12"/>
        <v>0</v>
      </c>
      <c r="BM31" s="7">
        <f t="shared" si="13"/>
        <v>0</v>
      </c>
      <c r="BN31" s="7">
        <f t="shared" si="14"/>
        <v>1</v>
      </c>
      <c r="BO31" s="7">
        <f t="shared" si="15"/>
        <v>2</v>
      </c>
    </row>
    <row r="32" spans="1:67" ht="29.25" customHeight="1" x14ac:dyDescent="0.25">
      <c r="A32" s="2">
        <v>134468</v>
      </c>
      <c r="B32" s="2">
        <v>1</v>
      </c>
      <c r="C32" s="2">
        <v>0</v>
      </c>
      <c r="D32" s="2">
        <v>1</v>
      </c>
      <c r="E32" s="2">
        <v>1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f t="shared" si="0"/>
        <v>0</v>
      </c>
      <c r="M32" s="3" t="s">
        <v>819</v>
      </c>
      <c r="N32" s="2" t="s">
        <v>50</v>
      </c>
      <c r="O32" s="2" t="s">
        <v>51</v>
      </c>
      <c r="P32" s="2" t="s">
        <v>499</v>
      </c>
      <c r="Q32" s="2" t="s">
        <v>534</v>
      </c>
      <c r="R32" s="2">
        <v>32</v>
      </c>
      <c r="S32" s="2" t="s">
        <v>820</v>
      </c>
      <c r="T32" s="2">
        <v>1.3727241356762399E+18</v>
      </c>
      <c r="U32" s="2" t="b">
        <v>1</v>
      </c>
      <c r="V32" s="2" t="s">
        <v>821</v>
      </c>
      <c r="W32" s="2">
        <v>0</v>
      </c>
      <c r="X32" s="2">
        <v>0</v>
      </c>
      <c r="Y32" s="2" t="s">
        <v>55</v>
      </c>
      <c r="Z32" s="2" t="s">
        <v>822</v>
      </c>
      <c r="AA32" s="2" t="s">
        <v>823</v>
      </c>
      <c r="AB32" s="2" t="s">
        <v>824</v>
      </c>
      <c r="AC32" s="2" t="b">
        <v>0</v>
      </c>
      <c r="AD32" s="2">
        <v>60</v>
      </c>
      <c r="AE32" s="2" t="s">
        <v>59</v>
      </c>
      <c r="AF32" s="2" t="s">
        <v>59</v>
      </c>
      <c r="AG32" s="2">
        <v>1</v>
      </c>
      <c r="AH32" s="2">
        <v>0</v>
      </c>
      <c r="AI32" s="2">
        <v>1</v>
      </c>
      <c r="AJ32" s="2">
        <v>1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f t="shared" si="1"/>
        <v>0</v>
      </c>
      <c r="AR32" s="4">
        <v>0</v>
      </c>
      <c r="AS32" s="2">
        <v>0.104</v>
      </c>
      <c r="AT32" s="2">
        <v>0.89600000000000002</v>
      </c>
      <c r="AU32" s="2">
        <v>0</v>
      </c>
      <c r="AV32" s="2">
        <v>-0.2732</v>
      </c>
      <c r="AW32" s="5">
        <v>1</v>
      </c>
      <c r="AX32" s="5">
        <v>0</v>
      </c>
      <c r="AY32" s="5">
        <v>0</v>
      </c>
      <c r="AZ32" s="5">
        <v>-1</v>
      </c>
      <c r="BA32" s="5">
        <v>0</v>
      </c>
      <c r="BB32" s="6">
        <f t="shared" si="2"/>
        <v>0</v>
      </c>
      <c r="BC32" s="7">
        <f t="shared" si="3"/>
        <v>1</v>
      </c>
      <c r="BD32" s="7">
        <f t="shared" si="4"/>
        <v>0</v>
      </c>
      <c r="BE32" s="7">
        <f t="shared" si="5"/>
        <v>1</v>
      </c>
      <c r="BF32" s="7">
        <f t="shared" si="6"/>
        <v>1</v>
      </c>
      <c r="BG32" s="7">
        <f t="shared" si="7"/>
        <v>0</v>
      </c>
      <c r="BH32" s="7">
        <f t="shared" si="8"/>
        <v>0</v>
      </c>
      <c r="BI32" s="7">
        <f t="shared" si="9"/>
        <v>0</v>
      </c>
      <c r="BJ32" s="7">
        <f t="shared" si="10"/>
        <v>0</v>
      </c>
      <c r="BK32" s="7">
        <f t="shared" si="11"/>
        <v>0</v>
      </c>
      <c r="BL32" s="7">
        <f t="shared" si="12"/>
        <v>0</v>
      </c>
      <c r="BM32" s="7">
        <f t="shared" si="13"/>
        <v>0</v>
      </c>
      <c r="BN32" s="7">
        <f t="shared" si="14"/>
        <v>3</v>
      </c>
      <c r="BO32" s="7">
        <f t="shared" si="15"/>
        <v>0</v>
      </c>
    </row>
    <row r="33" spans="1:67" ht="29.25" customHeight="1" x14ac:dyDescent="0.25">
      <c r="A33" s="2">
        <v>134782</v>
      </c>
      <c r="B33" s="2">
        <v>1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f t="shared" si="0"/>
        <v>0</v>
      </c>
      <c r="M33" s="3" t="s">
        <v>825</v>
      </c>
      <c r="N33" s="2" t="s">
        <v>50</v>
      </c>
      <c r="O33" s="2" t="s">
        <v>51</v>
      </c>
      <c r="P33" s="2" t="s">
        <v>499</v>
      </c>
      <c r="Q33" s="2" t="s">
        <v>534</v>
      </c>
      <c r="R33" s="2">
        <v>32</v>
      </c>
      <c r="S33" s="2" t="s">
        <v>826</v>
      </c>
      <c r="T33" s="2">
        <v>1.37271425966305E+18</v>
      </c>
      <c r="U33" s="2" t="b">
        <v>0</v>
      </c>
      <c r="W33" s="2">
        <v>0</v>
      </c>
      <c r="X33" s="2">
        <v>0</v>
      </c>
      <c r="Y33" s="2" t="s">
        <v>55</v>
      </c>
      <c r="Z33" s="2" t="s">
        <v>827</v>
      </c>
      <c r="AA33" s="2" t="s">
        <v>828</v>
      </c>
      <c r="AB33" s="2" t="s">
        <v>829</v>
      </c>
      <c r="AC33" s="2" t="b">
        <v>0</v>
      </c>
      <c r="AD33" s="2">
        <v>131</v>
      </c>
      <c r="AE33" s="2" t="s">
        <v>59</v>
      </c>
      <c r="AF33" s="2" t="s">
        <v>59</v>
      </c>
      <c r="AG33" s="2">
        <v>1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f t="shared" si="1"/>
        <v>0</v>
      </c>
      <c r="AR33" s="4">
        <v>0</v>
      </c>
      <c r="AS33" s="2">
        <v>0.14699999999999999</v>
      </c>
      <c r="AT33" s="2">
        <v>0.85299999999999998</v>
      </c>
      <c r="AU33" s="2">
        <v>0</v>
      </c>
      <c r="AV33" s="2">
        <v>-0.2263</v>
      </c>
      <c r="AW33" s="5">
        <v>1</v>
      </c>
      <c r="AX33" s="5">
        <v>0</v>
      </c>
      <c r="AY33" s="5">
        <v>0</v>
      </c>
      <c r="AZ33" s="5">
        <v>-1</v>
      </c>
      <c r="BA33" s="5">
        <v>0</v>
      </c>
      <c r="BB33" s="6">
        <f t="shared" si="2"/>
        <v>0</v>
      </c>
      <c r="BC33" s="7">
        <f t="shared" si="3"/>
        <v>1</v>
      </c>
      <c r="BD33" s="7">
        <f t="shared" si="4"/>
        <v>0</v>
      </c>
      <c r="BE33" s="7">
        <f t="shared" si="5"/>
        <v>0</v>
      </c>
      <c r="BF33" s="7">
        <f t="shared" si="6"/>
        <v>0</v>
      </c>
      <c r="BG33" s="7">
        <f t="shared" si="7"/>
        <v>0</v>
      </c>
      <c r="BH33" s="7">
        <f t="shared" si="8"/>
        <v>0</v>
      </c>
      <c r="BI33" s="7">
        <f t="shared" si="9"/>
        <v>0</v>
      </c>
      <c r="BJ33" s="7">
        <f t="shared" si="10"/>
        <v>0</v>
      </c>
      <c r="BK33" s="7">
        <f t="shared" si="11"/>
        <v>0</v>
      </c>
      <c r="BL33" s="7">
        <f t="shared" si="12"/>
        <v>0</v>
      </c>
      <c r="BM33" s="7">
        <f t="shared" si="13"/>
        <v>0</v>
      </c>
      <c r="BN33" s="7">
        <f t="shared" si="14"/>
        <v>1</v>
      </c>
      <c r="BO33" s="7">
        <f t="shared" si="15"/>
        <v>0</v>
      </c>
    </row>
    <row r="34" spans="1:67" ht="29.25" customHeight="1" x14ac:dyDescent="0.25">
      <c r="A34" s="2">
        <v>163248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f t="shared" si="0"/>
        <v>1</v>
      </c>
      <c r="M34" s="3" t="s">
        <v>890</v>
      </c>
      <c r="N34" s="2" t="s">
        <v>61</v>
      </c>
      <c r="O34" s="2" t="s">
        <v>62</v>
      </c>
      <c r="P34" s="2" t="s">
        <v>499</v>
      </c>
      <c r="Q34" s="2" t="s">
        <v>641</v>
      </c>
      <c r="R34" s="2">
        <v>54</v>
      </c>
      <c r="S34" s="2" t="s">
        <v>891</v>
      </c>
      <c r="T34" s="2">
        <v>1.37276210075857E+18</v>
      </c>
      <c r="U34" s="2" t="b">
        <v>1</v>
      </c>
      <c r="W34" s="2">
        <v>0</v>
      </c>
      <c r="X34" s="2">
        <v>0</v>
      </c>
      <c r="Y34" s="2" t="s">
        <v>55</v>
      </c>
      <c r="Z34" s="2" t="s">
        <v>682</v>
      </c>
      <c r="AA34" s="2" t="s">
        <v>683</v>
      </c>
      <c r="AB34" s="2" t="s">
        <v>684</v>
      </c>
      <c r="AC34" s="2" t="b">
        <v>0</v>
      </c>
      <c r="AD34" s="2">
        <v>256</v>
      </c>
      <c r="AE34" s="2" t="s">
        <v>59</v>
      </c>
      <c r="AF34" s="2" t="s">
        <v>59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f t="shared" si="1"/>
        <v>1</v>
      </c>
      <c r="AR34" s="4">
        <v>0</v>
      </c>
      <c r="AS34" s="2">
        <v>0</v>
      </c>
      <c r="AT34" s="2">
        <v>0.878</v>
      </c>
      <c r="AU34" s="2">
        <v>0.122</v>
      </c>
      <c r="AV34" s="2">
        <v>0.38750000000000001</v>
      </c>
      <c r="AW34" s="5">
        <v>0</v>
      </c>
      <c r="AX34" s="5">
        <v>1</v>
      </c>
      <c r="AY34" s="5">
        <v>0</v>
      </c>
      <c r="AZ34" s="5">
        <v>0</v>
      </c>
      <c r="BA34" s="5">
        <v>0</v>
      </c>
      <c r="BB34" s="6">
        <f t="shared" si="2"/>
        <v>1</v>
      </c>
      <c r="BC34" s="7">
        <f t="shared" si="3"/>
        <v>0</v>
      </c>
      <c r="BD34" s="7">
        <f t="shared" si="4"/>
        <v>0</v>
      </c>
      <c r="BE34" s="7">
        <f t="shared" si="5"/>
        <v>0</v>
      </c>
      <c r="BF34" s="7">
        <f t="shared" si="6"/>
        <v>0</v>
      </c>
      <c r="BG34" s="7">
        <f t="shared" si="7"/>
        <v>0</v>
      </c>
      <c r="BH34" s="7">
        <f t="shared" si="8"/>
        <v>0</v>
      </c>
      <c r="BI34" s="7">
        <f t="shared" si="9"/>
        <v>0</v>
      </c>
      <c r="BJ34" s="7">
        <f t="shared" si="10"/>
        <v>0</v>
      </c>
      <c r="BK34" s="7">
        <f t="shared" si="11"/>
        <v>0</v>
      </c>
      <c r="BL34" s="7">
        <f t="shared" si="12"/>
        <v>0</v>
      </c>
      <c r="BM34" s="7">
        <f t="shared" si="13"/>
        <v>1</v>
      </c>
      <c r="BN34" s="7">
        <f t="shared" si="14"/>
        <v>1</v>
      </c>
      <c r="BO34" s="7">
        <f t="shared" si="15"/>
        <v>0</v>
      </c>
    </row>
    <row r="35" spans="1:67" ht="29.25" customHeight="1" x14ac:dyDescent="0.25">
      <c r="A35" s="2">
        <v>163516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f t="shared" si="0"/>
        <v>1</v>
      </c>
      <c r="M35" s="3" t="s">
        <v>892</v>
      </c>
      <c r="N35" s="2" t="s">
        <v>61</v>
      </c>
      <c r="O35" s="2" t="s">
        <v>62</v>
      </c>
      <c r="P35" s="2" t="s">
        <v>499</v>
      </c>
      <c r="Q35" s="2" t="s">
        <v>641</v>
      </c>
      <c r="R35" s="2">
        <v>54</v>
      </c>
      <c r="S35" s="2" t="s">
        <v>893</v>
      </c>
      <c r="T35" s="2">
        <v>1.37267794654095E+18</v>
      </c>
      <c r="U35" s="2" t="b">
        <v>1</v>
      </c>
      <c r="V35" s="2" t="s">
        <v>894</v>
      </c>
      <c r="W35" s="2">
        <v>0</v>
      </c>
      <c r="X35" s="2">
        <v>1</v>
      </c>
      <c r="Y35" s="2" t="s">
        <v>55</v>
      </c>
      <c r="Z35" s="2" t="s">
        <v>895</v>
      </c>
      <c r="AA35" s="2" t="s">
        <v>896</v>
      </c>
      <c r="AC35" s="2" t="b">
        <v>0</v>
      </c>
      <c r="AD35" s="2">
        <v>864</v>
      </c>
      <c r="AE35" s="2" t="s">
        <v>59</v>
      </c>
      <c r="AF35" s="2" t="s">
        <v>59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f t="shared" si="1"/>
        <v>1</v>
      </c>
      <c r="AR35" s="4">
        <v>0</v>
      </c>
      <c r="AS35" s="2">
        <v>0</v>
      </c>
      <c r="AT35" s="2">
        <v>0.88100000000000001</v>
      </c>
      <c r="AU35" s="2">
        <v>0.11899999999999999</v>
      </c>
      <c r="AV35" s="2">
        <v>0.31819999999999998</v>
      </c>
      <c r="AW35" s="5">
        <v>0</v>
      </c>
      <c r="AX35" s="5">
        <v>1</v>
      </c>
      <c r="AY35" s="5">
        <v>0</v>
      </c>
      <c r="AZ35" s="5">
        <v>0</v>
      </c>
      <c r="BA35" s="5">
        <v>0</v>
      </c>
      <c r="BB35" s="6">
        <f t="shared" si="2"/>
        <v>1</v>
      </c>
      <c r="BC35" s="7">
        <f t="shared" si="3"/>
        <v>0</v>
      </c>
      <c r="BD35" s="7">
        <f t="shared" si="4"/>
        <v>0</v>
      </c>
      <c r="BE35" s="7">
        <f t="shared" si="5"/>
        <v>0</v>
      </c>
      <c r="BF35" s="7">
        <f t="shared" si="6"/>
        <v>0</v>
      </c>
      <c r="BG35" s="7">
        <f t="shared" si="7"/>
        <v>0</v>
      </c>
      <c r="BH35" s="7">
        <f t="shared" si="8"/>
        <v>0</v>
      </c>
      <c r="BI35" s="7">
        <f t="shared" si="9"/>
        <v>0</v>
      </c>
      <c r="BJ35" s="7">
        <f t="shared" si="10"/>
        <v>0</v>
      </c>
      <c r="BK35" s="7">
        <f t="shared" si="11"/>
        <v>0</v>
      </c>
      <c r="BL35" s="7">
        <f t="shared" si="12"/>
        <v>0</v>
      </c>
      <c r="BM35" s="7">
        <f t="shared" si="13"/>
        <v>1</v>
      </c>
      <c r="BN35" s="7">
        <f t="shared" si="14"/>
        <v>1</v>
      </c>
      <c r="BO35" s="7">
        <f t="shared" si="15"/>
        <v>0</v>
      </c>
    </row>
    <row r="36" spans="1:67" ht="45" x14ac:dyDescent="0.25">
      <c r="A36" s="2">
        <v>169268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f t="shared" si="0"/>
        <v>1</v>
      </c>
      <c r="M36" s="3" t="s">
        <v>909</v>
      </c>
      <c r="N36" s="2" t="s">
        <v>61</v>
      </c>
      <c r="O36" s="2" t="s">
        <v>62</v>
      </c>
      <c r="P36" s="2" t="s">
        <v>499</v>
      </c>
      <c r="Q36" s="2" t="s">
        <v>910</v>
      </c>
      <c r="R36" s="2">
        <v>53</v>
      </c>
      <c r="S36" s="2" t="s">
        <v>911</v>
      </c>
      <c r="T36" s="2">
        <v>1.37283044221537E+18</v>
      </c>
      <c r="U36" s="2" t="b">
        <v>1</v>
      </c>
      <c r="V36" s="2" t="s">
        <v>912</v>
      </c>
      <c r="W36" s="2">
        <v>0</v>
      </c>
      <c r="X36" s="2">
        <v>0</v>
      </c>
      <c r="Y36" s="2" t="s">
        <v>55</v>
      </c>
      <c r="Z36" s="2" t="s">
        <v>913</v>
      </c>
      <c r="AA36" s="2" t="s">
        <v>914</v>
      </c>
      <c r="AB36" s="2" t="s">
        <v>915</v>
      </c>
      <c r="AC36" s="2" t="b">
        <v>0</v>
      </c>
      <c r="AD36" s="2">
        <v>2</v>
      </c>
      <c r="AE36" s="2" t="s">
        <v>59</v>
      </c>
      <c r="AF36" s="2" t="s">
        <v>59</v>
      </c>
      <c r="AG36" s="2">
        <v>1</v>
      </c>
      <c r="AH36" s="2">
        <v>0</v>
      </c>
      <c r="AI36" s="2">
        <v>1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f t="shared" si="1"/>
        <v>0</v>
      </c>
      <c r="AR36" s="4">
        <v>0</v>
      </c>
      <c r="AS36" s="2">
        <v>0.127</v>
      </c>
      <c r="AT36" s="2">
        <v>0.77600000000000002</v>
      </c>
      <c r="AU36" s="2">
        <v>9.7000000000000003E-2</v>
      </c>
      <c r="AV36" s="2">
        <v>-0.1406</v>
      </c>
      <c r="AW36" s="5">
        <v>0</v>
      </c>
      <c r="AX36" s="5">
        <v>1</v>
      </c>
      <c r="AY36" s="5">
        <v>0</v>
      </c>
      <c r="AZ36" s="5">
        <v>0</v>
      </c>
      <c r="BA36" s="5">
        <v>0</v>
      </c>
      <c r="BB36" s="6">
        <f t="shared" si="2"/>
        <v>1</v>
      </c>
      <c r="BC36" s="7">
        <f t="shared" si="3"/>
        <v>-1</v>
      </c>
      <c r="BD36" s="7">
        <f t="shared" si="4"/>
        <v>0</v>
      </c>
      <c r="BE36" s="7">
        <f t="shared" si="5"/>
        <v>-1</v>
      </c>
      <c r="BF36" s="7">
        <f t="shared" si="6"/>
        <v>0</v>
      </c>
      <c r="BG36" s="7">
        <f t="shared" si="7"/>
        <v>0</v>
      </c>
      <c r="BH36" s="7">
        <f t="shared" si="8"/>
        <v>0</v>
      </c>
      <c r="BI36" s="7">
        <f t="shared" si="9"/>
        <v>0</v>
      </c>
      <c r="BJ36" s="7">
        <f t="shared" si="10"/>
        <v>0</v>
      </c>
      <c r="BK36" s="7">
        <f t="shared" si="11"/>
        <v>0</v>
      </c>
      <c r="BL36" s="7">
        <f t="shared" si="12"/>
        <v>0</v>
      </c>
      <c r="BM36" s="7">
        <f t="shared" si="13"/>
        <v>-1</v>
      </c>
      <c r="BN36" s="7">
        <f t="shared" si="14"/>
        <v>0</v>
      </c>
      <c r="BO36" s="7">
        <f t="shared" si="15"/>
        <v>3</v>
      </c>
    </row>
    <row r="37" spans="1:67" ht="45" x14ac:dyDescent="0.25">
      <c r="A37" s="2">
        <v>169673</v>
      </c>
      <c r="B37" s="2">
        <v>1</v>
      </c>
      <c r="C37" s="2">
        <v>1</v>
      </c>
      <c r="D37" s="2">
        <v>0</v>
      </c>
      <c r="E37" s="2">
        <v>0</v>
      </c>
      <c r="F37" s="2">
        <v>0</v>
      </c>
      <c r="G37" s="2">
        <v>0</v>
      </c>
      <c r="H37" s="2">
        <v>1</v>
      </c>
      <c r="I37" s="2">
        <v>0</v>
      </c>
      <c r="J37" s="2">
        <v>0</v>
      </c>
      <c r="K37" s="2">
        <v>0</v>
      </c>
      <c r="L37" s="2">
        <f t="shared" si="0"/>
        <v>0</v>
      </c>
      <c r="M37" s="3" t="s">
        <v>916</v>
      </c>
      <c r="N37" s="2" t="s">
        <v>195</v>
      </c>
      <c r="O37" s="2" t="s">
        <v>108</v>
      </c>
      <c r="P37" s="2" t="s">
        <v>499</v>
      </c>
      <c r="Q37" s="2" t="s">
        <v>910</v>
      </c>
      <c r="R37" s="2">
        <v>53</v>
      </c>
      <c r="S37" s="2" t="s">
        <v>917</v>
      </c>
      <c r="T37" s="2">
        <v>1.3728138973763599E+18</v>
      </c>
      <c r="U37" s="2" t="b">
        <v>1</v>
      </c>
      <c r="V37" s="2" t="s">
        <v>918</v>
      </c>
      <c r="W37" s="2">
        <v>0</v>
      </c>
      <c r="X37" s="2">
        <v>0</v>
      </c>
      <c r="Y37" s="2" t="s">
        <v>55</v>
      </c>
      <c r="Z37" s="2" t="s">
        <v>919</v>
      </c>
      <c r="AA37" s="2" t="s">
        <v>920</v>
      </c>
      <c r="AB37" s="2" t="s">
        <v>921</v>
      </c>
      <c r="AC37" s="2" t="b">
        <v>0</v>
      </c>
      <c r="AD37" s="2">
        <v>287</v>
      </c>
      <c r="AE37" s="2" t="s">
        <v>59</v>
      </c>
      <c r="AF37" s="2" t="s">
        <v>59</v>
      </c>
      <c r="AG37" s="2">
        <v>0</v>
      </c>
      <c r="AH37" s="2">
        <v>0</v>
      </c>
      <c r="AI37" s="2">
        <v>0</v>
      </c>
      <c r="AJ37" s="2">
        <v>0</v>
      </c>
      <c r="AK37" s="2">
        <v>1</v>
      </c>
      <c r="AL37" s="2">
        <v>0</v>
      </c>
      <c r="AM37" s="2">
        <v>1</v>
      </c>
      <c r="AN37" s="2">
        <v>0</v>
      </c>
      <c r="AO37" s="2">
        <v>0</v>
      </c>
      <c r="AP37" s="2">
        <v>0</v>
      </c>
      <c r="AQ37" s="2">
        <f t="shared" si="1"/>
        <v>0</v>
      </c>
      <c r="AR37" s="4">
        <v>0</v>
      </c>
      <c r="AS37" s="2">
        <v>0</v>
      </c>
      <c r="AT37" s="2">
        <v>1</v>
      </c>
      <c r="AU37" s="2">
        <v>0</v>
      </c>
      <c r="AV37" s="2">
        <v>0</v>
      </c>
      <c r="AW37" s="5">
        <v>1</v>
      </c>
      <c r="AX37" s="5">
        <v>0</v>
      </c>
      <c r="AY37" s="5">
        <v>0</v>
      </c>
      <c r="AZ37" s="5">
        <v>-1</v>
      </c>
      <c r="BA37" s="5">
        <v>0</v>
      </c>
      <c r="BB37" s="6">
        <f t="shared" si="2"/>
        <v>0</v>
      </c>
      <c r="BC37" s="7">
        <f t="shared" si="3"/>
        <v>-1</v>
      </c>
      <c r="BD37" s="7">
        <f t="shared" si="4"/>
        <v>-1</v>
      </c>
      <c r="BE37" s="7">
        <f t="shared" si="5"/>
        <v>0</v>
      </c>
      <c r="BF37" s="7">
        <f t="shared" si="6"/>
        <v>0</v>
      </c>
      <c r="BG37" s="7">
        <f t="shared" si="7"/>
        <v>-1</v>
      </c>
      <c r="BH37" s="7">
        <f t="shared" si="8"/>
        <v>0</v>
      </c>
      <c r="BI37" s="7">
        <f t="shared" si="9"/>
        <v>1</v>
      </c>
      <c r="BJ37" s="7">
        <f t="shared" si="10"/>
        <v>0</v>
      </c>
      <c r="BK37" s="7">
        <f t="shared" si="11"/>
        <v>0</v>
      </c>
      <c r="BL37" s="7">
        <f t="shared" si="12"/>
        <v>0</v>
      </c>
      <c r="BM37" s="7">
        <f t="shared" si="13"/>
        <v>0</v>
      </c>
      <c r="BN37" s="7">
        <f t="shared" si="14"/>
        <v>1</v>
      </c>
      <c r="BO37" s="7">
        <f t="shared" si="15"/>
        <v>3</v>
      </c>
    </row>
    <row r="38" spans="1:67" ht="60" x14ac:dyDescent="0.25">
      <c r="A38" s="2">
        <v>190830</v>
      </c>
      <c r="B38" s="2">
        <v>1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1</v>
      </c>
      <c r="J38" s="2">
        <v>0</v>
      </c>
      <c r="K38" s="2">
        <v>0</v>
      </c>
      <c r="L38" s="2">
        <f t="shared" si="0"/>
        <v>0</v>
      </c>
      <c r="M38" s="3" t="s">
        <v>1004</v>
      </c>
      <c r="N38" s="2" t="s">
        <v>50</v>
      </c>
      <c r="O38" s="2" t="s">
        <v>51</v>
      </c>
      <c r="P38" s="2" t="s">
        <v>499</v>
      </c>
      <c r="Q38" s="2" t="s">
        <v>993</v>
      </c>
      <c r="R38" s="2">
        <v>62</v>
      </c>
      <c r="S38" s="2" t="s">
        <v>1005</v>
      </c>
      <c r="T38" s="2">
        <v>1.3711048398669199E+18</v>
      </c>
      <c r="U38" s="2" t="b">
        <v>1</v>
      </c>
      <c r="V38" s="2" t="s">
        <v>1006</v>
      </c>
      <c r="W38" s="2">
        <v>0</v>
      </c>
      <c r="X38" s="2">
        <v>0</v>
      </c>
      <c r="Y38" s="2" t="s">
        <v>55</v>
      </c>
      <c r="Z38" s="2" t="s">
        <v>1007</v>
      </c>
      <c r="AA38" s="2" t="s">
        <v>1008</v>
      </c>
      <c r="AC38" s="2" t="b">
        <v>0</v>
      </c>
      <c r="AD38" s="2">
        <v>187</v>
      </c>
      <c r="AE38" s="2" t="s">
        <v>59</v>
      </c>
      <c r="AF38" s="2" t="s">
        <v>59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f t="shared" si="1"/>
        <v>1</v>
      </c>
      <c r="AR38" s="4">
        <v>0</v>
      </c>
      <c r="AS38" s="2">
        <v>0</v>
      </c>
      <c r="AT38" s="2">
        <v>0.85099999999999998</v>
      </c>
      <c r="AU38" s="2">
        <v>0.14899999999999999</v>
      </c>
      <c r="AV38" s="2">
        <v>0.2732</v>
      </c>
      <c r="AW38" s="5">
        <v>1</v>
      </c>
      <c r="AX38" s="5">
        <v>0</v>
      </c>
      <c r="AY38" s="5">
        <v>0</v>
      </c>
      <c r="AZ38" s="5">
        <v>-1</v>
      </c>
      <c r="BA38" s="5">
        <v>0</v>
      </c>
      <c r="BB38" s="6">
        <f t="shared" si="2"/>
        <v>0</v>
      </c>
      <c r="BC38" s="7">
        <f t="shared" si="3"/>
        <v>-1</v>
      </c>
      <c r="BD38" s="7">
        <f t="shared" si="4"/>
        <v>0</v>
      </c>
      <c r="BE38" s="7">
        <f t="shared" si="5"/>
        <v>0</v>
      </c>
      <c r="BF38" s="7">
        <f t="shared" si="6"/>
        <v>0</v>
      </c>
      <c r="BG38" s="7">
        <f t="shared" si="7"/>
        <v>0</v>
      </c>
      <c r="BH38" s="7">
        <f t="shared" si="8"/>
        <v>0</v>
      </c>
      <c r="BI38" s="7">
        <f t="shared" si="9"/>
        <v>0</v>
      </c>
      <c r="BJ38" s="7">
        <f t="shared" si="10"/>
        <v>-1</v>
      </c>
      <c r="BK38" s="7">
        <f t="shared" si="11"/>
        <v>0</v>
      </c>
      <c r="BL38" s="7">
        <f t="shared" si="12"/>
        <v>0</v>
      </c>
      <c r="BM38" s="7">
        <f t="shared" si="13"/>
        <v>-1</v>
      </c>
      <c r="BN38" s="7">
        <f t="shared" si="14"/>
        <v>0</v>
      </c>
      <c r="BO38" s="7">
        <f t="shared" si="15"/>
        <v>3</v>
      </c>
    </row>
    <row r="39" spans="1:67" ht="45" x14ac:dyDescent="0.25">
      <c r="A39" s="2">
        <v>204205</v>
      </c>
      <c r="B39" s="2">
        <v>1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1</v>
      </c>
      <c r="I39" s="2">
        <v>0</v>
      </c>
      <c r="J39" s="2">
        <v>0</v>
      </c>
      <c r="K39" s="2">
        <v>0</v>
      </c>
      <c r="L39" s="2">
        <f t="shared" si="0"/>
        <v>0</v>
      </c>
      <c r="M39" s="3" t="s">
        <v>1049</v>
      </c>
      <c r="N39" s="2" t="s">
        <v>50</v>
      </c>
      <c r="O39" s="2" t="s">
        <v>51</v>
      </c>
      <c r="P39" s="2" t="s">
        <v>499</v>
      </c>
      <c r="Q39" s="2" t="s">
        <v>1050</v>
      </c>
      <c r="R39" s="2">
        <v>75</v>
      </c>
      <c r="S39" s="2" t="s">
        <v>1051</v>
      </c>
      <c r="T39" s="2">
        <v>1.3725909642677399E+18</v>
      </c>
      <c r="U39" s="2" t="b">
        <v>1</v>
      </c>
      <c r="V39" s="2" t="s">
        <v>1052</v>
      </c>
      <c r="W39" s="2">
        <v>0</v>
      </c>
      <c r="X39" s="2">
        <v>0</v>
      </c>
      <c r="Y39" s="2" t="s">
        <v>55</v>
      </c>
      <c r="Z39" s="2" t="s">
        <v>1053</v>
      </c>
      <c r="AA39" s="2" t="s">
        <v>1054</v>
      </c>
      <c r="AB39" s="2" t="s">
        <v>1055</v>
      </c>
      <c r="AC39" s="2" t="b">
        <v>0</v>
      </c>
      <c r="AD39" s="2">
        <v>88</v>
      </c>
      <c r="AE39" s="2" t="s">
        <v>59</v>
      </c>
      <c r="AF39" s="2" t="s">
        <v>59</v>
      </c>
      <c r="AG39" s="2">
        <v>0</v>
      </c>
      <c r="AH39" s="2">
        <v>0</v>
      </c>
      <c r="AI39" s="2">
        <v>0</v>
      </c>
      <c r="AJ39" s="2">
        <v>0</v>
      </c>
      <c r="AK39" s="2">
        <v>1</v>
      </c>
      <c r="AL39" s="2">
        <v>0</v>
      </c>
      <c r="AM39" s="2">
        <v>1</v>
      </c>
      <c r="AN39" s="2">
        <v>0</v>
      </c>
      <c r="AO39" s="2">
        <v>0</v>
      </c>
      <c r="AP39" s="2">
        <v>0</v>
      </c>
      <c r="AQ39" s="2">
        <f t="shared" si="1"/>
        <v>0</v>
      </c>
      <c r="AR39" s="4">
        <v>0</v>
      </c>
      <c r="AS39" s="2">
        <v>0</v>
      </c>
      <c r="AT39" s="2">
        <v>0.85599999999999998</v>
      </c>
      <c r="AU39" s="2">
        <v>0.14399999999999999</v>
      </c>
      <c r="AV39" s="2">
        <v>0.40189999999999998</v>
      </c>
      <c r="AW39" s="5">
        <v>1</v>
      </c>
      <c r="AX39" s="5">
        <v>0</v>
      </c>
      <c r="AY39" s="5">
        <v>0</v>
      </c>
      <c r="AZ39" s="5">
        <v>-1</v>
      </c>
      <c r="BA39" s="5">
        <v>0</v>
      </c>
      <c r="BB39" s="6">
        <f t="shared" si="2"/>
        <v>0</v>
      </c>
      <c r="BC39" s="7">
        <f t="shared" si="3"/>
        <v>-1</v>
      </c>
      <c r="BD39" s="7">
        <f t="shared" si="4"/>
        <v>0</v>
      </c>
      <c r="BE39" s="7">
        <f t="shared" si="5"/>
        <v>0</v>
      </c>
      <c r="BF39" s="7">
        <f t="shared" si="6"/>
        <v>0</v>
      </c>
      <c r="BG39" s="7">
        <f t="shared" si="7"/>
        <v>-1</v>
      </c>
      <c r="BH39" s="7">
        <f t="shared" si="8"/>
        <v>0</v>
      </c>
      <c r="BI39" s="7">
        <f t="shared" si="9"/>
        <v>1</v>
      </c>
      <c r="BJ39" s="7">
        <f t="shared" si="10"/>
        <v>0</v>
      </c>
      <c r="BK39" s="7">
        <f t="shared" si="11"/>
        <v>0</v>
      </c>
      <c r="BL39" s="7">
        <f t="shared" si="12"/>
        <v>0</v>
      </c>
      <c r="BM39" s="7">
        <f t="shared" si="13"/>
        <v>0</v>
      </c>
      <c r="BN39" s="7">
        <f t="shared" si="14"/>
        <v>1</v>
      </c>
      <c r="BO39" s="7">
        <f t="shared" si="15"/>
        <v>2</v>
      </c>
    </row>
    <row r="40" spans="1:67" ht="45" x14ac:dyDescent="0.25">
      <c r="A40" s="2">
        <v>225530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f t="shared" si="0"/>
        <v>1</v>
      </c>
      <c r="M40" s="3" t="s">
        <v>1135</v>
      </c>
      <c r="N40" s="2" t="s">
        <v>61</v>
      </c>
      <c r="O40" s="2" t="s">
        <v>62</v>
      </c>
      <c r="P40" s="2" t="s">
        <v>499</v>
      </c>
      <c r="Q40" s="2" t="s">
        <v>607</v>
      </c>
      <c r="R40" s="2">
        <v>49</v>
      </c>
      <c r="S40" s="2" t="s">
        <v>1136</v>
      </c>
      <c r="T40" s="2">
        <v>1.3729509923423601E+18</v>
      </c>
      <c r="U40" s="2" t="b">
        <v>1</v>
      </c>
      <c r="V40" s="2" t="s">
        <v>1137</v>
      </c>
      <c r="W40" s="2">
        <v>10</v>
      </c>
      <c r="X40" s="2">
        <v>93</v>
      </c>
      <c r="Y40" s="2" t="s">
        <v>55</v>
      </c>
      <c r="Z40" s="2" t="s">
        <v>1137</v>
      </c>
      <c r="AA40" s="2" t="s">
        <v>1138</v>
      </c>
      <c r="AB40" s="2" t="s">
        <v>1139</v>
      </c>
      <c r="AC40" s="2" t="b">
        <v>0</v>
      </c>
      <c r="AD40" s="2">
        <v>18415</v>
      </c>
      <c r="AE40" s="2" t="s">
        <v>59</v>
      </c>
      <c r="AF40" s="2" t="s">
        <v>59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1</v>
      </c>
      <c r="AN40" s="2">
        <v>0</v>
      </c>
      <c r="AO40" s="2">
        <v>0</v>
      </c>
      <c r="AP40" s="2">
        <v>0</v>
      </c>
      <c r="AQ40" s="2">
        <f t="shared" si="1"/>
        <v>0</v>
      </c>
      <c r="AR40" s="4">
        <v>0</v>
      </c>
      <c r="AS40" s="2">
        <v>0</v>
      </c>
      <c r="AT40" s="2">
        <v>0.90900000000000003</v>
      </c>
      <c r="AU40" s="2">
        <v>9.0999999999999998E-2</v>
      </c>
      <c r="AV40" s="2">
        <v>0.2732</v>
      </c>
      <c r="AW40" s="5">
        <v>0</v>
      </c>
      <c r="AX40" s="5">
        <v>1</v>
      </c>
      <c r="AY40" s="5">
        <v>0</v>
      </c>
      <c r="AZ40" s="5">
        <v>0</v>
      </c>
      <c r="BA40" s="5">
        <v>0</v>
      </c>
      <c r="BB40" s="6">
        <f t="shared" si="2"/>
        <v>1</v>
      </c>
      <c r="BC40" s="7">
        <f t="shared" si="3"/>
        <v>0</v>
      </c>
      <c r="BD40" s="7">
        <f t="shared" si="4"/>
        <v>0</v>
      </c>
      <c r="BE40" s="7">
        <f t="shared" si="5"/>
        <v>0</v>
      </c>
      <c r="BF40" s="7">
        <f t="shared" si="6"/>
        <v>0</v>
      </c>
      <c r="BG40" s="7">
        <f t="shared" si="7"/>
        <v>0</v>
      </c>
      <c r="BH40" s="7">
        <f t="shared" si="8"/>
        <v>0</v>
      </c>
      <c r="BI40" s="7">
        <f t="shared" si="9"/>
        <v>-1</v>
      </c>
      <c r="BJ40" s="7">
        <f t="shared" si="10"/>
        <v>0</v>
      </c>
      <c r="BK40" s="7">
        <f t="shared" si="11"/>
        <v>0</v>
      </c>
      <c r="BL40" s="7">
        <f t="shared" si="12"/>
        <v>0</v>
      </c>
      <c r="BM40" s="7">
        <f t="shared" si="13"/>
        <v>-1</v>
      </c>
      <c r="BN40" s="7">
        <f t="shared" si="14"/>
        <v>0</v>
      </c>
      <c r="BO40" s="7">
        <f t="shared" si="15"/>
        <v>2</v>
      </c>
    </row>
    <row r="41" spans="1:67" ht="45" x14ac:dyDescent="0.25">
      <c r="A41" s="2">
        <v>238910</v>
      </c>
      <c r="B41" s="2">
        <v>1</v>
      </c>
      <c r="C41" s="2">
        <v>0</v>
      </c>
      <c r="D41" s="2">
        <v>0</v>
      </c>
      <c r="E41" s="2">
        <v>0</v>
      </c>
      <c r="F41" s="2">
        <v>0</v>
      </c>
      <c r="G41" s="2">
        <v>1</v>
      </c>
      <c r="H41" s="2">
        <v>1</v>
      </c>
      <c r="I41" s="2">
        <v>0</v>
      </c>
      <c r="J41" s="2">
        <v>0</v>
      </c>
      <c r="K41" s="2">
        <v>0</v>
      </c>
      <c r="L41" s="2">
        <f t="shared" si="0"/>
        <v>0</v>
      </c>
      <c r="M41" s="3" t="s">
        <v>1204</v>
      </c>
      <c r="N41" s="2" t="s">
        <v>149</v>
      </c>
      <c r="O41" s="2" t="s">
        <v>80</v>
      </c>
      <c r="P41" s="2" t="s">
        <v>499</v>
      </c>
      <c r="Q41" s="2" t="s">
        <v>675</v>
      </c>
      <c r="R41" s="2">
        <v>1</v>
      </c>
      <c r="S41" s="2" t="s">
        <v>1205</v>
      </c>
      <c r="T41" s="2">
        <v>1.3731066050807199E+18</v>
      </c>
      <c r="U41" s="2" t="b">
        <v>1</v>
      </c>
      <c r="V41" s="2" t="s">
        <v>1206</v>
      </c>
      <c r="W41" s="2">
        <v>0</v>
      </c>
      <c r="X41" s="2">
        <v>0</v>
      </c>
      <c r="Y41" s="2" t="s">
        <v>55</v>
      </c>
      <c r="Z41" s="2" t="s">
        <v>1207</v>
      </c>
      <c r="AA41" s="2" t="s">
        <v>1208</v>
      </c>
      <c r="AB41" s="2" t="s">
        <v>1209</v>
      </c>
      <c r="AC41" s="2" t="b">
        <v>0</v>
      </c>
      <c r="AD41" s="2">
        <v>241</v>
      </c>
      <c r="AE41" s="2" t="s">
        <v>59</v>
      </c>
      <c r="AF41" s="2" t="s">
        <v>59</v>
      </c>
      <c r="AG41" s="2">
        <v>0</v>
      </c>
      <c r="AH41" s="2">
        <v>0</v>
      </c>
      <c r="AI41" s="2">
        <v>0</v>
      </c>
      <c r="AJ41" s="2">
        <v>0</v>
      </c>
      <c r="AK41" s="2">
        <v>1</v>
      </c>
      <c r="AL41" s="2">
        <v>0</v>
      </c>
      <c r="AM41" s="2">
        <v>1</v>
      </c>
      <c r="AN41" s="2">
        <v>0</v>
      </c>
      <c r="AO41" s="2">
        <v>0</v>
      </c>
      <c r="AP41" s="2">
        <v>0</v>
      </c>
      <c r="AQ41" s="2">
        <f t="shared" si="1"/>
        <v>0</v>
      </c>
      <c r="AR41" s="4">
        <v>0</v>
      </c>
      <c r="AS41" s="2">
        <v>0</v>
      </c>
      <c r="AT41" s="2">
        <v>0.85599999999999998</v>
      </c>
      <c r="AU41" s="2">
        <v>0.14399999999999999</v>
      </c>
      <c r="AV41" s="2">
        <v>0.49390000000000001</v>
      </c>
      <c r="AW41" s="5">
        <v>0</v>
      </c>
      <c r="AX41" s="5">
        <v>0</v>
      </c>
      <c r="AY41" s="5">
        <v>1</v>
      </c>
      <c r="AZ41" s="5">
        <v>1</v>
      </c>
      <c r="BA41" s="5">
        <v>0</v>
      </c>
      <c r="BB41" s="6">
        <f t="shared" si="2"/>
        <v>0</v>
      </c>
      <c r="BC41" s="7">
        <f t="shared" si="3"/>
        <v>-1</v>
      </c>
      <c r="BD41" s="7">
        <f t="shared" si="4"/>
        <v>0</v>
      </c>
      <c r="BE41" s="7">
        <f t="shared" si="5"/>
        <v>0</v>
      </c>
      <c r="BF41" s="7">
        <f t="shared" si="6"/>
        <v>0</v>
      </c>
      <c r="BG41" s="7">
        <f t="shared" si="7"/>
        <v>-1</v>
      </c>
      <c r="BH41" s="7">
        <f t="shared" si="8"/>
        <v>-1</v>
      </c>
      <c r="BI41" s="7">
        <f t="shared" si="9"/>
        <v>1</v>
      </c>
      <c r="BJ41" s="7">
        <f t="shared" si="10"/>
        <v>0</v>
      </c>
      <c r="BK41" s="7">
        <f t="shared" si="11"/>
        <v>0</v>
      </c>
      <c r="BL41" s="7">
        <f t="shared" si="12"/>
        <v>0</v>
      </c>
      <c r="BM41" s="7">
        <f t="shared" si="13"/>
        <v>0</v>
      </c>
      <c r="BN41" s="7">
        <f t="shared" si="14"/>
        <v>1</v>
      </c>
      <c r="BO41" s="7">
        <f t="shared" si="15"/>
        <v>3</v>
      </c>
    </row>
    <row r="42" spans="1:67" ht="30" x14ac:dyDescent="0.25">
      <c r="A42" s="2">
        <v>273344</v>
      </c>
      <c r="B42" s="2">
        <v>1</v>
      </c>
      <c r="C42" s="2">
        <v>0</v>
      </c>
      <c r="D42" s="2">
        <v>1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f t="shared" si="0"/>
        <v>0</v>
      </c>
      <c r="M42" s="3" t="s">
        <v>1272</v>
      </c>
      <c r="N42" s="2" t="s">
        <v>50</v>
      </c>
      <c r="O42" s="2" t="s">
        <v>51</v>
      </c>
      <c r="P42" s="2" t="s">
        <v>499</v>
      </c>
      <c r="Q42" s="2" t="s">
        <v>467</v>
      </c>
      <c r="R42" s="2">
        <v>4970</v>
      </c>
      <c r="S42" s="2" t="s">
        <v>1273</v>
      </c>
      <c r="T42" s="2">
        <v>1.3716547338495301E+18</v>
      </c>
      <c r="U42" s="2" t="b">
        <v>0</v>
      </c>
      <c r="W42" s="2">
        <v>0</v>
      </c>
      <c r="X42" s="2">
        <v>0</v>
      </c>
      <c r="Y42" s="2" t="s">
        <v>55</v>
      </c>
      <c r="Z42" s="2" t="s">
        <v>1274</v>
      </c>
      <c r="AA42" s="2" t="s">
        <v>1275</v>
      </c>
      <c r="AB42" s="2" t="s">
        <v>1276</v>
      </c>
      <c r="AC42" s="2" t="b">
        <v>0</v>
      </c>
      <c r="AD42" s="2">
        <v>546</v>
      </c>
      <c r="AE42" s="2" t="s">
        <v>472</v>
      </c>
      <c r="AF42" s="2" t="s">
        <v>59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f t="shared" si="1"/>
        <v>1</v>
      </c>
      <c r="AR42" s="4">
        <v>0</v>
      </c>
      <c r="AS42" s="2">
        <v>0</v>
      </c>
      <c r="AT42" s="2">
        <v>0.73199999999999998</v>
      </c>
      <c r="AU42" s="2">
        <v>0.26800000000000002</v>
      </c>
      <c r="AV42" s="2">
        <v>2.58E-2</v>
      </c>
      <c r="AW42" s="5">
        <v>1</v>
      </c>
      <c r="AX42" s="5">
        <v>0</v>
      </c>
      <c r="AY42" s="5">
        <v>0</v>
      </c>
      <c r="AZ42" s="5">
        <v>-1</v>
      </c>
      <c r="BA42" s="5">
        <v>0</v>
      </c>
      <c r="BB42" s="6">
        <f t="shared" si="2"/>
        <v>0</v>
      </c>
      <c r="BC42" s="7">
        <f t="shared" si="3"/>
        <v>-1</v>
      </c>
      <c r="BD42" s="7">
        <f t="shared" si="4"/>
        <v>0</v>
      </c>
      <c r="BE42" s="7">
        <f t="shared" si="5"/>
        <v>-1</v>
      </c>
      <c r="BF42" s="7">
        <f t="shared" si="6"/>
        <v>0</v>
      </c>
      <c r="BG42" s="7">
        <f t="shared" si="7"/>
        <v>0</v>
      </c>
      <c r="BH42" s="7">
        <f t="shared" si="8"/>
        <v>0</v>
      </c>
      <c r="BI42" s="7">
        <f t="shared" si="9"/>
        <v>0</v>
      </c>
      <c r="BJ42" s="7">
        <f t="shared" si="10"/>
        <v>0</v>
      </c>
      <c r="BK42" s="7">
        <f t="shared" si="11"/>
        <v>0</v>
      </c>
      <c r="BL42" s="7">
        <f t="shared" si="12"/>
        <v>0</v>
      </c>
      <c r="BM42" s="7">
        <f t="shared" si="13"/>
        <v>-1</v>
      </c>
      <c r="BN42" s="7">
        <f t="shared" si="14"/>
        <v>0</v>
      </c>
      <c r="BO42" s="7">
        <f t="shared" si="15"/>
        <v>3</v>
      </c>
    </row>
    <row r="43" spans="1:67" ht="45" x14ac:dyDescent="0.25">
      <c r="A43" s="2">
        <v>277072</v>
      </c>
      <c r="B43" s="2">
        <v>1</v>
      </c>
      <c r="C43" s="2">
        <v>0</v>
      </c>
      <c r="D43" s="2">
        <v>1</v>
      </c>
      <c r="E43" s="2">
        <v>0</v>
      </c>
      <c r="F43" s="2">
        <v>0</v>
      </c>
      <c r="G43" s="2">
        <v>0</v>
      </c>
      <c r="H43" s="2">
        <v>0</v>
      </c>
      <c r="I43" s="2">
        <v>1</v>
      </c>
      <c r="J43" s="2">
        <v>0</v>
      </c>
      <c r="K43" s="2">
        <v>0</v>
      </c>
      <c r="L43" s="2">
        <f t="shared" si="0"/>
        <v>0</v>
      </c>
      <c r="M43" s="3" t="s">
        <v>1277</v>
      </c>
      <c r="N43" s="2" t="s">
        <v>50</v>
      </c>
      <c r="O43" s="2" t="s">
        <v>51</v>
      </c>
      <c r="P43" s="2" t="s">
        <v>499</v>
      </c>
      <c r="Q43" s="2" t="s">
        <v>664</v>
      </c>
      <c r="R43" s="2">
        <v>0</v>
      </c>
      <c r="S43" s="2" t="s">
        <v>1278</v>
      </c>
      <c r="T43" s="2">
        <v>1.37328179088701E+18</v>
      </c>
      <c r="U43" s="2" t="b">
        <v>1</v>
      </c>
      <c r="V43" s="2" t="s">
        <v>1279</v>
      </c>
      <c r="W43" s="2">
        <v>0</v>
      </c>
      <c r="X43" s="2">
        <v>0</v>
      </c>
      <c r="Y43" s="2" t="s">
        <v>55</v>
      </c>
      <c r="Z43" s="2" t="s">
        <v>1280</v>
      </c>
      <c r="AA43" s="2" t="s">
        <v>1281</v>
      </c>
      <c r="AB43" s="2" t="s">
        <v>1282</v>
      </c>
      <c r="AC43" s="2" t="b">
        <v>0</v>
      </c>
      <c r="AD43" s="2">
        <v>902</v>
      </c>
      <c r="AE43" s="2" t="s">
        <v>59</v>
      </c>
      <c r="AF43" s="2" t="s">
        <v>59</v>
      </c>
      <c r="AG43" s="2">
        <v>0</v>
      </c>
      <c r="AH43" s="2">
        <v>0</v>
      </c>
      <c r="AI43" s="2">
        <v>0</v>
      </c>
      <c r="AJ43" s="2">
        <v>0</v>
      </c>
      <c r="AK43" s="2">
        <v>1</v>
      </c>
      <c r="AL43" s="2">
        <v>0</v>
      </c>
      <c r="AM43" s="2">
        <v>1</v>
      </c>
      <c r="AN43" s="2">
        <v>0</v>
      </c>
      <c r="AO43" s="2">
        <v>0</v>
      </c>
      <c r="AP43" s="2">
        <v>0</v>
      </c>
      <c r="AQ43" s="2">
        <f t="shared" si="1"/>
        <v>0</v>
      </c>
      <c r="AR43" s="4">
        <v>0</v>
      </c>
      <c r="AS43" s="2">
        <v>0</v>
      </c>
      <c r="AT43" s="2">
        <v>0.84699999999999998</v>
      </c>
      <c r="AU43" s="2">
        <v>0.153</v>
      </c>
      <c r="AV43" s="2">
        <v>0.44040000000000001</v>
      </c>
      <c r="AW43" s="5">
        <v>1</v>
      </c>
      <c r="AX43" s="5">
        <v>0</v>
      </c>
      <c r="AY43" s="5">
        <v>0</v>
      </c>
      <c r="AZ43" s="5">
        <v>-1</v>
      </c>
      <c r="BA43" s="5">
        <v>0</v>
      </c>
      <c r="BB43" s="6">
        <f t="shared" si="2"/>
        <v>0</v>
      </c>
      <c r="BC43" s="7">
        <f t="shared" si="3"/>
        <v>-1</v>
      </c>
      <c r="BD43" s="7">
        <f t="shared" si="4"/>
        <v>0</v>
      </c>
      <c r="BE43" s="7">
        <f t="shared" si="5"/>
        <v>-1</v>
      </c>
      <c r="BF43" s="7">
        <f t="shared" si="6"/>
        <v>0</v>
      </c>
      <c r="BG43" s="7">
        <f t="shared" si="7"/>
        <v>-1</v>
      </c>
      <c r="BH43" s="7">
        <f t="shared" si="8"/>
        <v>0</v>
      </c>
      <c r="BI43" s="7">
        <f t="shared" si="9"/>
        <v>-1</v>
      </c>
      <c r="BJ43" s="7">
        <f t="shared" si="10"/>
        <v>-1</v>
      </c>
      <c r="BK43" s="7">
        <f t="shared" si="11"/>
        <v>0</v>
      </c>
      <c r="BL43" s="7">
        <f t="shared" si="12"/>
        <v>0</v>
      </c>
      <c r="BM43" s="7">
        <f t="shared" si="13"/>
        <v>0</v>
      </c>
      <c r="BN43" s="7">
        <f t="shared" si="14"/>
        <v>0</v>
      </c>
      <c r="BO43" s="7">
        <f t="shared" si="15"/>
        <v>5</v>
      </c>
    </row>
    <row r="44" spans="1:67" ht="45" x14ac:dyDescent="0.25">
      <c r="A44" s="2">
        <v>280226</v>
      </c>
      <c r="B44" s="2">
        <v>0</v>
      </c>
      <c r="C44" s="2">
        <v>1</v>
      </c>
      <c r="D44" s="2">
        <v>0</v>
      </c>
      <c r="E44" s="2">
        <v>1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f t="shared" si="0"/>
        <v>0</v>
      </c>
      <c r="M44" s="3" t="s">
        <v>1293</v>
      </c>
      <c r="N44" s="2" t="s">
        <v>108</v>
      </c>
      <c r="O44" s="2" t="s">
        <v>108</v>
      </c>
      <c r="P44" s="2" t="s">
        <v>499</v>
      </c>
      <c r="Q44" s="2" t="s">
        <v>1294</v>
      </c>
      <c r="R44" s="2">
        <v>16</v>
      </c>
      <c r="S44" s="2" t="s">
        <v>1295</v>
      </c>
      <c r="T44" s="2">
        <v>1.37328321934545E+18</v>
      </c>
      <c r="U44" s="2" t="b">
        <v>1</v>
      </c>
      <c r="V44" s="2" t="s">
        <v>1296</v>
      </c>
      <c r="W44" s="2">
        <v>0</v>
      </c>
      <c r="X44" s="2">
        <v>0</v>
      </c>
      <c r="Y44" s="2" t="s">
        <v>55</v>
      </c>
      <c r="Z44" s="2" t="s">
        <v>1297</v>
      </c>
      <c r="AA44" s="2" t="s">
        <v>1298</v>
      </c>
      <c r="AB44" s="2" t="s">
        <v>1299</v>
      </c>
      <c r="AC44" s="2" t="b">
        <v>0</v>
      </c>
      <c r="AD44" s="2">
        <v>26</v>
      </c>
      <c r="AE44" s="2" t="s">
        <v>59</v>
      </c>
      <c r="AF44" s="2" t="s">
        <v>59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f t="shared" si="1"/>
        <v>1</v>
      </c>
      <c r="AR44" s="4">
        <v>0</v>
      </c>
      <c r="AS44" s="2">
        <v>0</v>
      </c>
      <c r="AT44" s="2">
        <v>1</v>
      </c>
      <c r="AU44" s="2">
        <v>0</v>
      </c>
      <c r="AV44" s="2">
        <v>0</v>
      </c>
      <c r="AW44" s="5">
        <v>1</v>
      </c>
      <c r="AX44" s="5">
        <v>0</v>
      </c>
      <c r="AY44" s="5">
        <v>0</v>
      </c>
      <c r="AZ44" s="5">
        <v>-1</v>
      </c>
      <c r="BA44" s="5">
        <v>0</v>
      </c>
      <c r="BB44" s="6">
        <f t="shared" si="2"/>
        <v>0</v>
      </c>
      <c r="BC44" s="7">
        <f t="shared" si="3"/>
        <v>0</v>
      </c>
      <c r="BD44" s="7">
        <f t="shared" si="4"/>
        <v>-1</v>
      </c>
      <c r="BE44" s="7">
        <f t="shared" si="5"/>
        <v>0</v>
      </c>
      <c r="BF44" s="7">
        <f t="shared" si="6"/>
        <v>-1</v>
      </c>
      <c r="BG44" s="7">
        <f t="shared" si="7"/>
        <v>0</v>
      </c>
      <c r="BH44" s="7">
        <f t="shared" si="8"/>
        <v>0</v>
      </c>
      <c r="BI44" s="7">
        <f t="shared" si="9"/>
        <v>0</v>
      </c>
      <c r="BJ44" s="7">
        <f t="shared" si="10"/>
        <v>0</v>
      </c>
      <c r="BK44" s="7">
        <f t="shared" si="11"/>
        <v>0</v>
      </c>
      <c r="BL44" s="7">
        <f t="shared" si="12"/>
        <v>0</v>
      </c>
      <c r="BM44" s="7">
        <f t="shared" si="13"/>
        <v>-1</v>
      </c>
      <c r="BN44" s="7">
        <f t="shared" si="14"/>
        <v>0</v>
      </c>
      <c r="BO44" s="7">
        <f t="shared" si="15"/>
        <v>3</v>
      </c>
    </row>
    <row r="45" spans="1:67" ht="45" x14ac:dyDescent="0.25">
      <c r="A45" s="2">
        <v>282319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f t="shared" si="0"/>
        <v>1</v>
      </c>
      <c r="M45" s="3" t="s">
        <v>1312</v>
      </c>
      <c r="N45" s="2" t="s">
        <v>61</v>
      </c>
      <c r="O45" s="2" t="s">
        <v>62</v>
      </c>
      <c r="P45" s="2" t="s">
        <v>499</v>
      </c>
      <c r="Q45" s="2" t="s">
        <v>709</v>
      </c>
      <c r="R45" s="2">
        <v>6</v>
      </c>
      <c r="S45" s="2" t="s">
        <v>1313</v>
      </c>
      <c r="T45" s="2">
        <v>1.3733165057781399E+18</v>
      </c>
      <c r="U45" s="2" t="b">
        <v>1</v>
      </c>
      <c r="V45" s="2" t="s">
        <v>1314</v>
      </c>
      <c r="W45" s="2">
        <v>0</v>
      </c>
      <c r="X45" s="2">
        <v>1</v>
      </c>
      <c r="Y45" s="2" t="s">
        <v>55</v>
      </c>
      <c r="Z45" s="2" t="s">
        <v>1315</v>
      </c>
      <c r="AA45" s="2" t="s">
        <v>1316</v>
      </c>
      <c r="AB45" s="2" t="s">
        <v>1317</v>
      </c>
      <c r="AC45" s="2" t="b">
        <v>0</v>
      </c>
      <c r="AD45" s="2">
        <v>126</v>
      </c>
      <c r="AE45" s="2" t="s">
        <v>59</v>
      </c>
      <c r="AF45" s="2" t="s">
        <v>59</v>
      </c>
      <c r="AG45" s="2">
        <v>0</v>
      </c>
      <c r="AH45" s="2">
        <v>0</v>
      </c>
      <c r="AI45" s="2">
        <v>0</v>
      </c>
      <c r="AJ45" s="2">
        <v>0</v>
      </c>
      <c r="AK45" s="2">
        <v>1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f t="shared" si="1"/>
        <v>0</v>
      </c>
      <c r="AR45" s="4">
        <v>0</v>
      </c>
      <c r="AS45" s="2">
        <v>0.23</v>
      </c>
      <c r="AT45" s="2">
        <v>0.7</v>
      </c>
      <c r="AU45" s="2">
        <v>7.0000000000000007E-2</v>
      </c>
      <c r="AV45" s="2">
        <v>-0.62490000000000001</v>
      </c>
      <c r="AW45" s="5">
        <v>0</v>
      </c>
      <c r="AX45" s="5">
        <v>1</v>
      </c>
      <c r="AY45" s="5">
        <v>0</v>
      </c>
      <c r="AZ45" s="5">
        <v>0</v>
      </c>
      <c r="BA45" s="5">
        <v>0</v>
      </c>
      <c r="BB45" s="6">
        <f t="shared" si="2"/>
        <v>1</v>
      </c>
      <c r="BC45" s="7">
        <f t="shared" si="3"/>
        <v>0</v>
      </c>
      <c r="BD45" s="7">
        <f t="shared" si="4"/>
        <v>0</v>
      </c>
      <c r="BE45" s="7">
        <f t="shared" si="5"/>
        <v>0</v>
      </c>
      <c r="BF45" s="7">
        <f t="shared" si="6"/>
        <v>0</v>
      </c>
      <c r="BG45" s="7">
        <f t="shared" si="7"/>
        <v>-1</v>
      </c>
      <c r="BH45" s="7">
        <f t="shared" si="8"/>
        <v>0</v>
      </c>
      <c r="BI45" s="7">
        <f t="shared" si="9"/>
        <v>0</v>
      </c>
      <c r="BJ45" s="7">
        <f t="shared" si="10"/>
        <v>0</v>
      </c>
      <c r="BK45" s="7">
        <f t="shared" si="11"/>
        <v>0</v>
      </c>
      <c r="BL45" s="7">
        <f t="shared" si="12"/>
        <v>0</v>
      </c>
      <c r="BM45" s="7">
        <f t="shared" si="13"/>
        <v>-1</v>
      </c>
      <c r="BN45" s="7">
        <f t="shared" si="14"/>
        <v>0</v>
      </c>
      <c r="BO45" s="7">
        <f t="shared" si="15"/>
        <v>2</v>
      </c>
    </row>
    <row r="46" spans="1:67" ht="45" x14ac:dyDescent="0.25">
      <c r="A46" s="2">
        <v>298127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f t="shared" si="0"/>
        <v>1</v>
      </c>
      <c r="M46" s="3" t="s">
        <v>1386</v>
      </c>
      <c r="N46" s="2" t="s">
        <v>61</v>
      </c>
      <c r="O46" s="2" t="s">
        <v>62</v>
      </c>
      <c r="P46" s="2" t="s">
        <v>499</v>
      </c>
      <c r="Q46" s="2" t="s">
        <v>1387</v>
      </c>
      <c r="R46" s="2">
        <v>63</v>
      </c>
      <c r="S46" s="2" t="s">
        <v>1388</v>
      </c>
      <c r="T46" s="2">
        <v>1.3734068722340301E+18</v>
      </c>
      <c r="U46" s="2" t="b">
        <v>1</v>
      </c>
      <c r="V46" s="2" t="s">
        <v>1389</v>
      </c>
      <c r="W46" s="2">
        <v>1</v>
      </c>
      <c r="X46" s="2">
        <v>1</v>
      </c>
      <c r="Y46" s="2" t="s">
        <v>55</v>
      </c>
      <c r="Z46" s="2" t="s">
        <v>1389</v>
      </c>
      <c r="AA46" s="2" t="s">
        <v>1390</v>
      </c>
      <c r="AB46" s="2" t="s">
        <v>1391</v>
      </c>
      <c r="AC46" s="2" t="b">
        <v>0</v>
      </c>
      <c r="AD46" s="2">
        <v>578</v>
      </c>
      <c r="AE46" s="2" t="s">
        <v>59</v>
      </c>
      <c r="AF46" s="2" t="s">
        <v>59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f t="shared" si="1"/>
        <v>1</v>
      </c>
      <c r="AR46" s="4">
        <v>0</v>
      </c>
      <c r="AS46" s="2">
        <v>0.13300000000000001</v>
      </c>
      <c r="AT46" s="2">
        <v>0.86699999999999999</v>
      </c>
      <c r="AU46" s="2">
        <v>0</v>
      </c>
      <c r="AV46" s="2">
        <v>-0.31819999999999998</v>
      </c>
      <c r="AW46" s="5">
        <v>0</v>
      </c>
      <c r="AX46" s="5">
        <v>1</v>
      </c>
      <c r="AY46" s="5">
        <v>0</v>
      </c>
      <c r="AZ46" s="5">
        <v>0</v>
      </c>
      <c r="BA46" s="5">
        <v>0</v>
      </c>
      <c r="BB46" s="6">
        <f t="shared" si="2"/>
        <v>1</v>
      </c>
      <c r="BC46" s="7">
        <f t="shared" si="3"/>
        <v>0</v>
      </c>
      <c r="BD46" s="7">
        <f t="shared" si="4"/>
        <v>0</v>
      </c>
      <c r="BE46" s="7">
        <f t="shared" si="5"/>
        <v>0</v>
      </c>
      <c r="BF46" s="7">
        <f t="shared" si="6"/>
        <v>0</v>
      </c>
      <c r="BG46" s="7">
        <f t="shared" si="7"/>
        <v>0</v>
      </c>
      <c r="BH46" s="7">
        <f t="shared" si="8"/>
        <v>0</v>
      </c>
      <c r="BI46" s="7">
        <f t="shared" si="9"/>
        <v>0</v>
      </c>
      <c r="BJ46" s="7">
        <f t="shared" si="10"/>
        <v>0</v>
      </c>
      <c r="BK46" s="7">
        <f t="shared" si="11"/>
        <v>0</v>
      </c>
      <c r="BL46" s="7">
        <f t="shared" si="12"/>
        <v>0</v>
      </c>
      <c r="BM46" s="7">
        <f t="shared" si="13"/>
        <v>1</v>
      </c>
      <c r="BN46" s="7">
        <f t="shared" si="14"/>
        <v>1</v>
      </c>
      <c r="BO46" s="7">
        <f t="shared" si="15"/>
        <v>0</v>
      </c>
    </row>
    <row r="47" spans="1:67" ht="45" x14ac:dyDescent="0.25">
      <c r="A47" s="2">
        <v>299629</v>
      </c>
      <c r="B47" s="2">
        <v>1</v>
      </c>
      <c r="C47" s="2">
        <v>0</v>
      </c>
      <c r="D47" s="2">
        <v>1</v>
      </c>
      <c r="E47" s="2">
        <v>0</v>
      </c>
      <c r="F47" s="2">
        <v>0</v>
      </c>
      <c r="G47" s="2">
        <v>0</v>
      </c>
      <c r="H47" s="2">
        <v>0</v>
      </c>
      <c r="I47" s="2">
        <v>1</v>
      </c>
      <c r="J47" s="2">
        <v>1</v>
      </c>
      <c r="K47" s="2">
        <v>0</v>
      </c>
      <c r="L47" s="2">
        <f t="shared" si="0"/>
        <v>0</v>
      </c>
      <c r="M47" s="3" t="s">
        <v>1402</v>
      </c>
      <c r="N47" s="2" t="s">
        <v>50</v>
      </c>
      <c r="O47" s="2" t="s">
        <v>51</v>
      </c>
      <c r="P47" s="2" t="s">
        <v>499</v>
      </c>
      <c r="Q47" s="2" t="s">
        <v>1010</v>
      </c>
      <c r="R47" s="2">
        <v>67</v>
      </c>
      <c r="S47" s="2" t="s">
        <v>1403</v>
      </c>
      <c r="T47" s="2">
        <v>1.37330396763614E+18</v>
      </c>
      <c r="U47" s="2" t="b">
        <v>1</v>
      </c>
      <c r="V47" s="2" t="s">
        <v>1404</v>
      </c>
      <c r="W47" s="2">
        <v>0</v>
      </c>
      <c r="X47" s="2">
        <v>3</v>
      </c>
      <c r="Y47" s="2" t="s">
        <v>55</v>
      </c>
      <c r="Z47" s="2" t="s">
        <v>1405</v>
      </c>
      <c r="AA47" s="2" t="s">
        <v>1406</v>
      </c>
      <c r="AB47" s="2" t="s">
        <v>1407</v>
      </c>
      <c r="AC47" s="2" t="b">
        <v>0</v>
      </c>
      <c r="AD47" s="2">
        <v>124</v>
      </c>
      <c r="AE47" s="2" t="s">
        <v>59</v>
      </c>
      <c r="AF47" s="2" t="s">
        <v>59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f t="shared" si="1"/>
        <v>1</v>
      </c>
      <c r="AR47" s="4">
        <v>0</v>
      </c>
      <c r="AS47" s="2">
        <v>0</v>
      </c>
      <c r="AT47" s="2">
        <v>0.88400000000000001</v>
      </c>
      <c r="AU47" s="2">
        <v>0.11600000000000001</v>
      </c>
      <c r="AV47" s="2">
        <v>0.2732</v>
      </c>
      <c r="AW47" s="5">
        <v>1</v>
      </c>
      <c r="AX47" s="5">
        <v>0</v>
      </c>
      <c r="AY47" s="5">
        <v>0</v>
      </c>
      <c r="AZ47" s="5">
        <v>-1</v>
      </c>
      <c r="BA47" s="5">
        <v>0</v>
      </c>
      <c r="BB47" s="6">
        <f t="shared" si="2"/>
        <v>0</v>
      </c>
      <c r="BC47" s="7">
        <f t="shared" si="3"/>
        <v>-1</v>
      </c>
      <c r="BD47" s="7">
        <f t="shared" si="4"/>
        <v>0</v>
      </c>
      <c r="BE47" s="7">
        <f t="shared" si="5"/>
        <v>-1</v>
      </c>
      <c r="BF47" s="7">
        <f t="shared" si="6"/>
        <v>0</v>
      </c>
      <c r="BG47" s="7">
        <f t="shared" si="7"/>
        <v>0</v>
      </c>
      <c r="BH47" s="7">
        <f t="shared" si="8"/>
        <v>0</v>
      </c>
      <c r="BI47" s="7">
        <f t="shared" si="9"/>
        <v>0</v>
      </c>
      <c r="BJ47" s="7">
        <f t="shared" si="10"/>
        <v>-1</v>
      </c>
      <c r="BK47" s="7">
        <f t="shared" si="11"/>
        <v>-1</v>
      </c>
      <c r="BL47" s="7">
        <f t="shared" si="12"/>
        <v>0</v>
      </c>
      <c r="BM47" s="7">
        <f t="shared" si="13"/>
        <v>-1</v>
      </c>
      <c r="BN47" s="7">
        <f t="shared" si="14"/>
        <v>0</v>
      </c>
      <c r="BO47" s="7">
        <f t="shared" si="15"/>
        <v>5</v>
      </c>
    </row>
    <row r="48" spans="1:67" ht="45" x14ac:dyDescent="0.25">
      <c r="A48" s="2">
        <v>540998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f t="shared" si="0"/>
        <v>1</v>
      </c>
      <c r="M48" s="3" t="s">
        <v>1808</v>
      </c>
      <c r="N48" s="2" t="s">
        <v>61</v>
      </c>
      <c r="O48" s="2" t="s">
        <v>62</v>
      </c>
      <c r="P48" s="2" t="s">
        <v>499</v>
      </c>
      <c r="Q48" s="2" t="s">
        <v>641</v>
      </c>
      <c r="R48" s="2">
        <v>52</v>
      </c>
      <c r="S48" s="2" t="s">
        <v>1809</v>
      </c>
      <c r="T48" s="2">
        <v>1.3744738909408699E+18</v>
      </c>
      <c r="U48" s="2" t="b">
        <v>0</v>
      </c>
      <c r="V48" s="2" t="s">
        <v>1810</v>
      </c>
      <c r="W48" s="2">
        <v>0</v>
      </c>
      <c r="X48" s="2">
        <v>0</v>
      </c>
      <c r="Y48" s="2" t="s">
        <v>55</v>
      </c>
      <c r="Z48" s="2" t="s">
        <v>1811</v>
      </c>
      <c r="AA48" s="2" t="s">
        <v>1812</v>
      </c>
      <c r="AB48" s="2" t="s">
        <v>1813</v>
      </c>
      <c r="AC48" s="2" t="b">
        <v>0</v>
      </c>
      <c r="AD48" s="2">
        <v>292</v>
      </c>
      <c r="AE48" s="2" t="s">
        <v>59</v>
      </c>
      <c r="AF48" s="2" t="s">
        <v>59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f t="shared" si="1"/>
        <v>1</v>
      </c>
      <c r="AR48" s="4">
        <v>0</v>
      </c>
      <c r="AS48" s="2">
        <v>0</v>
      </c>
      <c r="AT48" s="2">
        <v>1</v>
      </c>
      <c r="AU48" s="2">
        <v>0</v>
      </c>
      <c r="AV48" s="2">
        <v>0</v>
      </c>
      <c r="AW48" s="5">
        <v>0</v>
      </c>
      <c r="AX48" s="5">
        <v>1</v>
      </c>
      <c r="AY48" s="5">
        <v>0</v>
      </c>
      <c r="AZ48" s="5">
        <v>0</v>
      </c>
      <c r="BA48" s="5">
        <v>0</v>
      </c>
      <c r="BB48" s="6">
        <f t="shared" si="2"/>
        <v>1</v>
      </c>
      <c r="BC48" s="7">
        <f t="shared" si="3"/>
        <v>0</v>
      </c>
      <c r="BD48" s="7">
        <f t="shared" si="4"/>
        <v>0</v>
      </c>
      <c r="BE48" s="7">
        <f t="shared" si="5"/>
        <v>0</v>
      </c>
      <c r="BF48" s="7">
        <f t="shared" si="6"/>
        <v>0</v>
      </c>
      <c r="BG48" s="7">
        <f t="shared" si="7"/>
        <v>0</v>
      </c>
      <c r="BH48" s="7">
        <f t="shared" si="8"/>
        <v>0</v>
      </c>
      <c r="BI48" s="7">
        <f t="shared" si="9"/>
        <v>0</v>
      </c>
      <c r="BJ48" s="7">
        <f t="shared" si="10"/>
        <v>0</v>
      </c>
      <c r="BK48" s="7">
        <f t="shared" si="11"/>
        <v>0</v>
      </c>
      <c r="BL48" s="7">
        <f t="shared" si="12"/>
        <v>0</v>
      </c>
      <c r="BM48" s="7">
        <f t="shared" si="13"/>
        <v>1</v>
      </c>
      <c r="BN48" s="7">
        <f t="shared" si="14"/>
        <v>1</v>
      </c>
      <c r="BO48" s="7">
        <f t="shared" si="15"/>
        <v>0</v>
      </c>
    </row>
    <row r="49" spans="1:67" ht="45" x14ac:dyDescent="0.25">
      <c r="A49" s="2">
        <v>625386</v>
      </c>
      <c r="B49" s="2">
        <v>1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f t="shared" si="0"/>
        <v>0</v>
      </c>
      <c r="M49" s="3" t="s">
        <v>1933</v>
      </c>
      <c r="N49" s="2" t="s">
        <v>50</v>
      </c>
      <c r="O49" s="2" t="s">
        <v>51</v>
      </c>
      <c r="P49" s="2" t="s">
        <v>499</v>
      </c>
      <c r="Q49" s="2" t="s">
        <v>641</v>
      </c>
      <c r="R49" s="2">
        <v>54</v>
      </c>
      <c r="S49" s="2" t="s">
        <v>1934</v>
      </c>
      <c r="T49" s="2">
        <v>1.3751058098777101E+18</v>
      </c>
      <c r="U49" s="2" t="b">
        <v>1</v>
      </c>
      <c r="V49" s="2" t="s">
        <v>1935</v>
      </c>
      <c r="W49" s="2">
        <v>0</v>
      </c>
      <c r="X49" s="2">
        <v>1</v>
      </c>
      <c r="Y49" s="2" t="s">
        <v>55</v>
      </c>
      <c r="Z49" s="2" t="s">
        <v>655</v>
      </c>
      <c r="AA49" s="2" t="s">
        <v>656</v>
      </c>
      <c r="AB49" s="2" t="s">
        <v>657</v>
      </c>
      <c r="AC49" s="2" t="b">
        <v>0</v>
      </c>
      <c r="AD49" s="2">
        <v>1053</v>
      </c>
      <c r="AE49" s="2" t="s">
        <v>59</v>
      </c>
      <c r="AF49" s="2" t="s">
        <v>59</v>
      </c>
      <c r="AG49" s="2">
        <v>1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1</v>
      </c>
      <c r="AP49" s="2">
        <v>0</v>
      </c>
      <c r="AQ49" s="2">
        <f t="shared" si="1"/>
        <v>0</v>
      </c>
      <c r="AR49" s="4">
        <v>0</v>
      </c>
      <c r="AS49" s="2">
        <v>0.19500000000000001</v>
      </c>
      <c r="AT49" s="2">
        <v>0.80500000000000005</v>
      </c>
      <c r="AU49" s="2">
        <v>0</v>
      </c>
      <c r="AV49" s="2">
        <v>-0.52669999999999995</v>
      </c>
      <c r="AW49" s="5">
        <v>0</v>
      </c>
      <c r="AX49" s="5">
        <v>0</v>
      </c>
      <c r="AY49" s="5">
        <v>0</v>
      </c>
      <c r="AZ49" s="5">
        <v>-1</v>
      </c>
      <c r="BA49" s="5">
        <v>0</v>
      </c>
      <c r="BB49" s="6">
        <f t="shared" si="2"/>
        <v>0</v>
      </c>
      <c r="BC49" s="7">
        <f t="shared" si="3"/>
        <v>1</v>
      </c>
      <c r="BD49" s="7">
        <f t="shared" si="4"/>
        <v>0</v>
      </c>
      <c r="BE49" s="7">
        <f t="shared" si="5"/>
        <v>0</v>
      </c>
      <c r="BF49" s="7">
        <f t="shared" si="6"/>
        <v>0</v>
      </c>
      <c r="BG49" s="7">
        <f t="shared" si="7"/>
        <v>0</v>
      </c>
      <c r="BH49" s="7">
        <f t="shared" si="8"/>
        <v>0</v>
      </c>
      <c r="BI49" s="7">
        <f t="shared" si="9"/>
        <v>0</v>
      </c>
      <c r="BJ49" s="7">
        <f t="shared" si="10"/>
        <v>0</v>
      </c>
      <c r="BK49" s="7">
        <f t="shared" si="11"/>
        <v>-1</v>
      </c>
      <c r="BL49" s="7">
        <f t="shared" si="12"/>
        <v>0</v>
      </c>
      <c r="BM49" s="7">
        <f t="shared" si="13"/>
        <v>0</v>
      </c>
      <c r="BN49" s="7">
        <f t="shared" si="14"/>
        <v>1</v>
      </c>
      <c r="BO49" s="7">
        <f t="shared" si="15"/>
        <v>1</v>
      </c>
    </row>
    <row r="50" spans="1:67" ht="45" x14ac:dyDescent="0.25">
      <c r="A50" s="2">
        <v>641523</v>
      </c>
      <c r="B50" s="2">
        <v>0</v>
      </c>
      <c r="C50" s="2">
        <v>1</v>
      </c>
      <c r="D50" s="2">
        <v>0</v>
      </c>
      <c r="E50" s="2">
        <v>1</v>
      </c>
      <c r="F50" s="2">
        <v>0</v>
      </c>
      <c r="G50" s="2">
        <v>0</v>
      </c>
      <c r="H50" s="2">
        <v>0</v>
      </c>
      <c r="I50" s="2">
        <v>0</v>
      </c>
      <c r="J50" s="2">
        <v>1</v>
      </c>
      <c r="K50" s="2">
        <v>0</v>
      </c>
      <c r="L50" s="2">
        <f t="shared" si="0"/>
        <v>0</v>
      </c>
      <c r="M50" s="3" t="s">
        <v>1976</v>
      </c>
      <c r="N50" s="2" t="s">
        <v>51</v>
      </c>
      <c r="O50" s="2" t="s">
        <v>51</v>
      </c>
      <c r="P50" s="2" t="s">
        <v>499</v>
      </c>
      <c r="Q50" s="2" t="s">
        <v>966</v>
      </c>
      <c r="R50" s="2">
        <v>60</v>
      </c>
      <c r="S50" s="2" t="s">
        <v>1977</v>
      </c>
      <c r="T50" s="2">
        <v>1.3754551778267899E+18</v>
      </c>
      <c r="U50" s="2" t="b">
        <v>0</v>
      </c>
      <c r="V50" s="2" t="s">
        <v>1978</v>
      </c>
      <c r="W50" s="2">
        <v>0</v>
      </c>
      <c r="X50" s="2">
        <v>3</v>
      </c>
      <c r="Y50" s="2" t="s">
        <v>55</v>
      </c>
      <c r="Z50" s="2" t="s">
        <v>1979</v>
      </c>
      <c r="AA50" s="2" t="s">
        <v>1980</v>
      </c>
      <c r="AB50" s="2" t="s">
        <v>1981</v>
      </c>
      <c r="AC50" s="2" t="b">
        <v>0</v>
      </c>
      <c r="AD50" s="2">
        <v>8</v>
      </c>
      <c r="AE50" s="2" t="s">
        <v>59</v>
      </c>
      <c r="AF50" s="2" t="s">
        <v>59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f t="shared" si="1"/>
        <v>1</v>
      </c>
      <c r="AR50" s="4">
        <v>0</v>
      </c>
      <c r="AS50" s="2">
        <v>0.33700000000000002</v>
      </c>
      <c r="AT50" s="2">
        <v>0.66300000000000003</v>
      </c>
      <c r="AU50" s="2">
        <v>0</v>
      </c>
      <c r="AV50" s="2">
        <v>-0.72689999999999999</v>
      </c>
      <c r="AW50" s="5">
        <v>1</v>
      </c>
      <c r="AX50" s="5">
        <v>0</v>
      </c>
      <c r="AY50" s="5">
        <v>0</v>
      </c>
      <c r="AZ50" s="5">
        <v>-1</v>
      </c>
      <c r="BA50" s="5">
        <v>0</v>
      </c>
      <c r="BB50" s="6">
        <f t="shared" si="2"/>
        <v>0</v>
      </c>
      <c r="BC50" s="7">
        <f t="shared" si="3"/>
        <v>0</v>
      </c>
      <c r="BD50" s="7">
        <f t="shared" si="4"/>
        <v>-1</v>
      </c>
      <c r="BE50" s="7">
        <f t="shared" si="5"/>
        <v>0</v>
      </c>
      <c r="BF50" s="7">
        <f t="shared" si="6"/>
        <v>-1</v>
      </c>
      <c r="BG50" s="7">
        <f t="shared" si="7"/>
        <v>0</v>
      </c>
      <c r="BH50" s="7">
        <f t="shared" si="8"/>
        <v>0</v>
      </c>
      <c r="BI50" s="7">
        <f t="shared" si="9"/>
        <v>0</v>
      </c>
      <c r="BJ50" s="7">
        <f t="shared" si="10"/>
        <v>0</v>
      </c>
      <c r="BK50" s="7">
        <f t="shared" si="11"/>
        <v>-1</v>
      </c>
      <c r="BL50" s="7">
        <f t="shared" si="12"/>
        <v>0</v>
      </c>
      <c r="BM50" s="7">
        <f t="shared" si="13"/>
        <v>-1</v>
      </c>
      <c r="BN50" s="7">
        <f t="shared" si="14"/>
        <v>0</v>
      </c>
      <c r="BO50" s="7">
        <f t="shared" si="15"/>
        <v>4</v>
      </c>
    </row>
    <row r="51" spans="1:67" ht="45" x14ac:dyDescent="0.25">
      <c r="A51" s="2">
        <v>709839</v>
      </c>
      <c r="B51" s="2">
        <v>1</v>
      </c>
      <c r="C51" s="2">
        <v>0</v>
      </c>
      <c r="D51" s="2">
        <v>1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f t="shared" si="0"/>
        <v>0</v>
      </c>
      <c r="M51" s="3" t="s">
        <v>2173</v>
      </c>
      <c r="N51" s="2" t="s">
        <v>50</v>
      </c>
      <c r="O51" s="2" t="s">
        <v>51</v>
      </c>
      <c r="P51" s="2" t="s">
        <v>499</v>
      </c>
      <c r="Q51" s="2" t="s">
        <v>612</v>
      </c>
      <c r="R51" s="2">
        <v>50</v>
      </c>
      <c r="S51" s="2" t="s">
        <v>2174</v>
      </c>
      <c r="T51" s="2">
        <v>1.37624019911038E+18</v>
      </c>
      <c r="U51" s="2" t="b">
        <v>1</v>
      </c>
      <c r="V51" s="2" t="s">
        <v>2175</v>
      </c>
      <c r="W51" s="2">
        <v>0</v>
      </c>
      <c r="X51" s="2">
        <v>1</v>
      </c>
      <c r="Y51" s="2" t="s">
        <v>55</v>
      </c>
      <c r="Z51" s="2" t="s">
        <v>2176</v>
      </c>
      <c r="AA51" s="2" t="s">
        <v>2177</v>
      </c>
      <c r="AB51" s="2" t="s">
        <v>2178</v>
      </c>
      <c r="AC51" s="2" t="b">
        <v>0</v>
      </c>
      <c r="AD51" s="2">
        <v>185</v>
      </c>
      <c r="AE51" s="2" t="s">
        <v>59</v>
      </c>
      <c r="AF51" s="2" t="s">
        <v>59</v>
      </c>
      <c r="AG51" s="2">
        <v>1</v>
      </c>
      <c r="AH51" s="2">
        <v>0</v>
      </c>
      <c r="AI51" s="2">
        <v>1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f t="shared" si="1"/>
        <v>0</v>
      </c>
      <c r="AR51" s="4">
        <v>0</v>
      </c>
      <c r="AS51" s="2">
        <v>0.109</v>
      </c>
      <c r="AT51" s="2">
        <v>0.89100000000000001</v>
      </c>
      <c r="AU51" s="2">
        <v>0</v>
      </c>
      <c r="AV51" s="2">
        <v>-0.29599999999999999</v>
      </c>
      <c r="AW51" s="5">
        <v>1</v>
      </c>
      <c r="AX51" s="5">
        <v>0</v>
      </c>
      <c r="AY51" s="5">
        <v>0</v>
      </c>
      <c r="AZ51" s="5">
        <v>-1</v>
      </c>
      <c r="BA51" s="5">
        <v>0</v>
      </c>
      <c r="BB51" s="6">
        <f t="shared" si="2"/>
        <v>0</v>
      </c>
      <c r="BC51" s="7">
        <f t="shared" si="3"/>
        <v>1</v>
      </c>
      <c r="BD51" s="7">
        <f t="shared" si="4"/>
        <v>0</v>
      </c>
      <c r="BE51" s="7">
        <f t="shared" si="5"/>
        <v>1</v>
      </c>
      <c r="BF51" s="7">
        <f t="shared" si="6"/>
        <v>0</v>
      </c>
      <c r="BG51" s="7">
        <f t="shared" si="7"/>
        <v>0</v>
      </c>
      <c r="BH51" s="7">
        <f t="shared" si="8"/>
        <v>0</v>
      </c>
      <c r="BI51" s="7">
        <f t="shared" si="9"/>
        <v>0</v>
      </c>
      <c r="BJ51" s="7">
        <f t="shared" si="10"/>
        <v>0</v>
      </c>
      <c r="BK51" s="7">
        <f t="shared" si="11"/>
        <v>0</v>
      </c>
      <c r="BL51" s="7">
        <f t="shared" si="12"/>
        <v>0</v>
      </c>
      <c r="BM51" s="7">
        <f t="shared" si="13"/>
        <v>0</v>
      </c>
      <c r="BN51" s="7">
        <f t="shared" si="14"/>
        <v>2</v>
      </c>
      <c r="BO51" s="7">
        <f t="shared" si="15"/>
        <v>0</v>
      </c>
    </row>
    <row r="52" spans="1:67" ht="45" x14ac:dyDescent="0.25">
      <c r="A52" s="2">
        <v>44366</v>
      </c>
      <c r="B52" s="2">
        <v>1</v>
      </c>
      <c r="C52" s="2">
        <v>1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1</v>
      </c>
      <c r="J52" s="2">
        <v>1</v>
      </c>
      <c r="K52" s="2">
        <v>0</v>
      </c>
      <c r="L52" s="2">
        <f t="shared" si="0"/>
        <v>0</v>
      </c>
      <c r="M52" s="3" t="s">
        <v>451</v>
      </c>
      <c r="N52" s="2" t="s">
        <v>51</v>
      </c>
      <c r="O52" s="2" t="s">
        <v>51</v>
      </c>
      <c r="P52" s="2" t="s">
        <v>452</v>
      </c>
      <c r="Q52" s="2" t="s">
        <v>330</v>
      </c>
      <c r="R52" s="2">
        <v>56</v>
      </c>
      <c r="S52" s="2" t="s">
        <v>453</v>
      </c>
      <c r="T52" s="2">
        <v>1.3723960049983099E+18</v>
      </c>
      <c r="U52" s="2" t="b">
        <v>1</v>
      </c>
      <c r="W52" s="2">
        <v>0</v>
      </c>
      <c r="X52" s="2">
        <v>0</v>
      </c>
      <c r="Y52" s="2" t="s">
        <v>55</v>
      </c>
      <c r="Z52" s="2" t="s">
        <v>454</v>
      </c>
      <c r="AA52" s="2" t="s">
        <v>455</v>
      </c>
      <c r="AB52" s="2" t="s">
        <v>456</v>
      </c>
      <c r="AC52" s="2" t="b">
        <v>0</v>
      </c>
      <c r="AD52" s="2">
        <v>580</v>
      </c>
      <c r="AE52" s="2" t="s">
        <v>457</v>
      </c>
      <c r="AF52" s="2" t="s">
        <v>59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f t="shared" si="1"/>
        <v>1</v>
      </c>
      <c r="AR52" s="4">
        <v>0</v>
      </c>
      <c r="AS52" s="2">
        <v>0.188</v>
      </c>
      <c r="AT52" s="2">
        <v>0.71099999999999997</v>
      </c>
      <c r="AU52" s="2">
        <v>0.1</v>
      </c>
      <c r="AV52" s="2">
        <v>-0.2732</v>
      </c>
      <c r="AW52" s="5">
        <v>0</v>
      </c>
      <c r="AX52" s="5">
        <v>1</v>
      </c>
      <c r="AY52" s="5">
        <v>0</v>
      </c>
      <c r="AZ52" s="5">
        <v>0</v>
      </c>
      <c r="BA52" s="5">
        <v>0</v>
      </c>
      <c r="BB52" s="6">
        <f t="shared" si="2"/>
        <v>1</v>
      </c>
      <c r="BC52" s="7">
        <f t="shared" si="3"/>
        <v>-1</v>
      </c>
      <c r="BD52" s="7">
        <f t="shared" si="4"/>
        <v>-1</v>
      </c>
      <c r="BE52" s="7">
        <f t="shared" si="5"/>
        <v>0</v>
      </c>
      <c r="BF52" s="7">
        <f t="shared" si="6"/>
        <v>0</v>
      </c>
      <c r="BG52" s="7">
        <f t="shared" si="7"/>
        <v>0</v>
      </c>
      <c r="BH52" s="7">
        <f t="shared" si="8"/>
        <v>0</v>
      </c>
      <c r="BI52" s="7">
        <f t="shared" si="9"/>
        <v>0</v>
      </c>
      <c r="BJ52" s="7">
        <f t="shared" si="10"/>
        <v>-1</v>
      </c>
      <c r="BK52" s="7">
        <f t="shared" si="11"/>
        <v>-1</v>
      </c>
      <c r="BL52" s="7">
        <f t="shared" si="12"/>
        <v>0</v>
      </c>
      <c r="BM52" s="7">
        <f t="shared" si="13"/>
        <v>-1</v>
      </c>
      <c r="BN52" s="7">
        <f t="shared" si="14"/>
        <v>0</v>
      </c>
      <c r="BO52" s="7">
        <f t="shared" si="15"/>
        <v>5</v>
      </c>
    </row>
    <row r="53" spans="1:67" ht="45" x14ac:dyDescent="0.25">
      <c r="A53" s="2">
        <v>48674</v>
      </c>
      <c r="B53" s="2">
        <v>0</v>
      </c>
      <c r="C53" s="2">
        <v>1</v>
      </c>
      <c r="D53" s="2">
        <v>0</v>
      </c>
      <c r="E53" s="2">
        <v>1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f t="shared" si="0"/>
        <v>0</v>
      </c>
      <c r="M53" s="3" t="s">
        <v>479</v>
      </c>
      <c r="N53" s="2" t="s">
        <v>108</v>
      </c>
      <c r="O53" s="2" t="s">
        <v>108</v>
      </c>
      <c r="P53" s="2" t="s">
        <v>452</v>
      </c>
      <c r="Q53" s="2" t="s">
        <v>467</v>
      </c>
      <c r="R53" s="2">
        <v>61</v>
      </c>
      <c r="S53" s="2" t="s">
        <v>480</v>
      </c>
      <c r="T53" s="2">
        <v>1.37189983922349E+18</v>
      </c>
      <c r="U53" s="2" t="b">
        <v>1</v>
      </c>
      <c r="W53" s="2">
        <v>0</v>
      </c>
      <c r="X53" s="2">
        <v>0</v>
      </c>
      <c r="Y53" s="2" t="s">
        <v>55</v>
      </c>
      <c r="Z53" s="2" t="s">
        <v>481</v>
      </c>
      <c r="AA53" s="2" t="s">
        <v>482</v>
      </c>
      <c r="AB53" s="2" t="s">
        <v>483</v>
      </c>
      <c r="AC53" s="2" t="b">
        <v>0</v>
      </c>
      <c r="AD53" s="2">
        <v>626</v>
      </c>
      <c r="AE53" s="2" t="s">
        <v>484</v>
      </c>
      <c r="AF53" s="2" t="s">
        <v>59</v>
      </c>
      <c r="AG53" s="2">
        <v>0</v>
      </c>
      <c r="AH53" s="2">
        <v>1</v>
      </c>
      <c r="AI53" s="2">
        <v>0</v>
      </c>
      <c r="AJ53" s="2">
        <v>1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f t="shared" si="1"/>
        <v>0</v>
      </c>
      <c r="AR53" s="4">
        <v>0</v>
      </c>
      <c r="AS53" s="2">
        <v>0</v>
      </c>
      <c r="AT53" s="2">
        <v>0.88100000000000001</v>
      </c>
      <c r="AU53" s="2">
        <v>0.11899999999999999</v>
      </c>
      <c r="AV53" s="2">
        <v>0.31819999999999998</v>
      </c>
      <c r="AW53" s="5">
        <v>1</v>
      </c>
      <c r="AX53" s="5">
        <v>0</v>
      </c>
      <c r="AY53" s="5">
        <v>0</v>
      </c>
      <c r="AZ53" s="5">
        <v>-1</v>
      </c>
      <c r="BA53" s="5">
        <v>0</v>
      </c>
      <c r="BB53" s="6">
        <f t="shared" si="2"/>
        <v>0</v>
      </c>
      <c r="BC53" s="7">
        <f t="shared" si="3"/>
        <v>0</v>
      </c>
      <c r="BD53" s="7">
        <f t="shared" si="4"/>
        <v>1</v>
      </c>
      <c r="BE53" s="7">
        <f t="shared" si="5"/>
        <v>0</v>
      </c>
      <c r="BF53" s="7">
        <f t="shared" si="6"/>
        <v>1</v>
      </c>
      <c r="BG53" s="7">
        <f t="shared" si="7"/>
        <v>0</v>
      </c>
      <c r="BH53" s="7">
        <f t="shared" si="8"/>
        <v>0</v>
      </c>
      <c r="BI53" s="7">
        <f t="shared" si="9"/>
        <v>0</v>
      </c>
      <c r="BJ53" s="7">
        <f t="shared" si="10"/>
        <v>0</v>
      </c>
      <c r="BK53" s="7">
        <f t="shared" si="11"/>
        <v>0</v>
      </c>
      <c r="BL53" s="7">
        <f t="shared" si="12"/>
        <v>0</v>
      </c>
      <c r="BM53" s="7">
        <f t="shared" si="13"/>
        <v>0</v>
      </c>
      <c r="BN53" s="7">
        <f t="shared" si="14"/>
        <v>2</v>
      </c>
      <c r="BO53" s="7">
        <f t="shared" si="15"/>
        <v>0</v>
      </c>
    </row>
    <row r="54" spans="1:67" ht="45" x14ac:dyDescent="0.25">
      <c r="A54" s="2">
        <v>93115</v>
      </c>
      <c r="B54" s="2">
        <v>1</v>
      </c>
      <c r="C54" s="2">
        <v>1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1</v>
      </c>
      <c r="K54" s="2">
        <v>0</v>
      </c>
      <c r="L54" s="2">
        <f t="shared" si="0"/>
        <v>0</v>
      </c>
      <c r="M54" s="3" t="s">
        <v>658</v>
      </c>
      <c r="N54" s="2" t="s">
        <v>50</v>
      </c>
      <c r="O54" s="2" t="s">
        <v>51</v>
      </c>
      <c r="P54" s="2" t="s">
        <v>452</v>
      </c>
      <c r="Q54" s="2" t="s">
        <v>330</v>
      </c>
      <c r="R54" s="2">
        <v>53</v>
      </c>
      <c r="S54" s="2" t="s">
        <v>659</v>
      </c>
      <c r="T54" s="2">
        <v>1.3724927639088599E+18</v>
      </c>
      <c r="U54" s="2" t="b">
        <v>1</v>
      </c>
      <c r="V54" s="2" t="s">
        <v>660</v>
      </c>
      <c r="W54" s="2">
        <v>0</v>
      </c>
      <c r="X54" s="2">
        <v>1</v>
      </c>
      <c r="Y54" s="2" t="s">
        <v>55</v>
      </c>
      <c r="Z54" s="2" t="s">
        <v>660</v>
      </c>
      <c r="AA54" s="2" t="s">
        <v>661</v>
      </c>
      <c r="AB54" s="2" t="s">
        <v>662</v>
      </c>
      <c r="AC54" s="2" t="b">
        <v>0</v>
      </c>
      <c r="AD54" s="2">
        <v>7087</v>
      </c>
      <c r="AE54" s="2" t="s">
        <v>59</v>
      </c>
      <c r="AF54" s="2" t="s">
        <v>59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1</v>
      </c>
      <c r="AP54" s="2">
        <v>0</v>
      </c>
      <c r="AQ54" s="2">
        <f t="shared" si="1"/>
        <v>0</v>
      </c>
      <c r="AR54" s="4">
        <v>0</v>
      </c>
      <c r="AS54" s="2">
        <v>0</v>
      </c>
      <c r="AT54" s="2">
        <v>1</v>
      </c>
      <c r="AU54" s="2">
        <v>0</v>
      </c>
      <c r="AV54" s="2">
        <v>0</v>
      </c>
      <c r="AW54" s="5">
        <v>1</v>
      </c>
      <c r="AX54" s="5">
        <v>0</v>
      </c>
      <c r="AY54" s="5">
        <v>0</v>
      </c>
      <c r="AZ54" s="5">
        <v>-1</v>
      </c>
      <c r="BA54" s="5">
        <v>0</v>
      </c>
      <c r="BB54" s="6">
        <f t="shared" si="2"/>
        <v>0</v>
      </c>
      <c r="BC54" s="7">
        <f t="shared" si="3"/>
        <v>-1</v>
      </c>
      <c r="BD54" s="7">
        <f t="shared" si="4"/>
        <v>-1</v>
      </c>
      <c r="BE54" s="7">
        <f t="shared" si="5"/>
        <v>0</v>
      </c>
      <c r="BF54" s="7">
        <f t="shared" si="6"/>
        <v>0</v>
      </c>
      <c r="BG54" s="7">
        <f t="shared" si="7"/>
        <v>0</v>
      </c>
      <c r="BH54" s="7">
        <f t="shared" si="8"/>
        <v>0</v>
      </c>
      <c r="BI54" s="7">
        <f t="shared" si="9"/>
        <v>0</v>
      </c>
      <c r="BJ54" s="7">
        <f t="shared" si="10"/>
        <v>0</v>
      </c>
      <c r="BK54" s="7">
        <f t="shared" si="11"/>
        <v>1</v>
      </c>
      <c r="BL54" s="7">
        <f t="shared" si="12"/>
        <v>0</v>
      </c>
      <c r="BM54" s="7">
        <f t="shared" si="13"/>
        <v>0</v>
      </c>
      <c r="BN54" s="7">
        <f t="shared" si="14"/>
        <v>1</v>
      </c>
      <c r="BO54" s="7">
        <f t="shared" si="15"/>
        <v>2</v>
      </c>
    </row>
    <row r="55" spans="1:67" ht="45" x14ac:dyDescent="0.25">
      <c r="A55" s="2">
        <v>122551</v>
      </c>
      <c r="B55" s="2">
        <v>0</v>
      </c>
      <c r="C55" s="2">
        <v>0</v>
      </c>
      <c r="D55" s="2">
        <v>0</v>
      </c>
      <c r="E55" s="2">
        <v>0</v>
      </c>
      <c r="F55" s="2">
        <v>1</v>
      </c>
      <c r="G55" s="2">
        <v>0</v>
      </c>
      <c r="H55" s="2">
        <v>1</v>
      </c>
      <c r="I55" s="2">
        <v>0</v>
      </c>
      <c r="J55" s="2">
        <v>0</v>
      </c>
      <c r="K55" s="2">
        <v>0</v>
      </c>
      <c r="L55" s="2">
        <f t="shared" si="0"/>
        <v>0</v>
      </c>
      <c r="M55" s="3" t="s">
        <v>761</v>
      </c>
      <c r="N55" s="2" t="s">
        <v>149</v>
      </c>
      <c r="O55" s="2" t="s">
        <v>80</v>
      </c>
      <c r="P55" s="2" t="s">
        <v>452</v>
      </c>
      <c r="Q55" s="2" t="s">
        <v>750</v>
      </c>
      <c r="R55" s="2">
        <v>16</v>
      </c>
      <c r="S55" s="2" t="s">
        <v>762</v>
      </c>
      <c r="T55" s="2">
        <v>1.3714562477786601E+18</v>
      </c>
      <c r="U55" s="2" t="b">
        <v>1</v>
      </c>
      <c r="W55" s="2">
        <v>0</v>
      </c>
      <c r="X55" s="2">
        <v>1</v>
      </c>
      <c r="Y55" s="2" t="s">
        <v>55</v>
      </c>
      <c r="Z55" s="2" t="s">
        <v>763</v>
      </c>
      <c r="AA55" s="2" t="s">
        <v>764</v>
      </c>
      <c r="AB55" s="2" t="s">
        <v>765</v>
      </c>
      <c r="AC55" s="2" t="b">
        <v>0</v>
      </c>
      <c r="AD55" s="2">
        <v>472</v>
      </c>
      <c r="AE55" s="2" t="s">
        <v>721</v>
      </c>
      <c r="AF55" s="2" t="s">
        <v>59</v>
      </c>
      <c r="AG55" s="2">
        <v>0</v>
      </c>
      <c r="AH55" s="2">
        <v>0</v>
      </c>
      <c r="AI55" s="2">
        <v>0</v>
      </c>
      <c r="AJ55" s="2">
        <v>0</v>
      </c>
      <c r="AK55" s="2">
        <v>1</v>
      </c>
      <c r="AL55" s="2">
        <v>0</v>
      </c>
      <c r="AM55" s="2">
        <v>1</v>
      </c>
      <c r="AN55" s="2">
        <v>0</v>
      </c>
      <c r="AO55" s="2">
        <v>0</v>
      </c>
      <c r="AP55" s="2">
        <v>0</v>
      </c>
      <c r="AQ55" s="2">
        <f t="shared" si="1"/>
        <v>0</v>
      </c>
      <c r="AR55" s="4">
        <v>0</v>
      </c>
      <c r="AS55" s="2">
        <v>0</v>
      </c>
      <c r="AT55" s="2">
        <v>0.83299999999999996</v>
      </c>
      <c r="AU55" s="2">
        <v>0.16700000000000001</v>
      </c>
      <c r="AV55" s="2">
        <v>0.42149999999999999</v>
      </c>
      <c r="AW55" s="5">
        <v>0</v>
      </c>
      <c r="AX55" s="5">
        <v>1</v>
      </c>
      <c r="AY55" s="5">
        <v>0</v>
      </c>
      <c r="AZ55" s="5">
        <v>0</v>
      </c>
      <c r="BA55" s="5">
        <v>0</v>
      </c>
      <c r="BB55" s="6">
        <f t="shared" si="2"/>
        <v>1</v>
      </c>
      <c r="BC55" s="7">
        <f t="shared" si="3"/>
        <v>0</v>
      </c>
      <c r="BD55" s="7">
        <f t="shared" si="4"/>
        <v>0</v>
      </c>
      <c r="BE55" s="7">
        <f t="shared" si="5"/>
        <v>0</v>
      </c>
      <c r="BF55" s="7">
        <f t="shared" si="6"/>
        <v>0</v>
      </c>
      <c r="BG55" s="7">
        <f t="shared" si="7"/>
        <v>1</v>
      </c>
      <c r="BH55" s="7">
        <f t="shared" si="8"/>
        <v>0</v>
      </c>
      <c r="BI55" s="7">
        <f t="shared" si="9"/>
        <v>1</v>
      </c>
      <c r="BJ55" s="7">
        <f t="shared" si="10"/>
        <v>0</v>
      </c>
      <c r="BK55" s="7">
        <f t="shared" si="11"/>
        <v>0</v>
      </c>
      <c r="BL55" s="7">
        <f t="shared" si="12"/>
        <v>0</v>
      </c>
      <c r="BM55" s="7">
        <f t="shared" si="13"/>
        <v>0</v>
      </c>
      <c r="BN55" s="7">
        <f t="shared" si="14"/>
        <v>2</v>
      </c>
      <c r="BO55" s="7">
        <f t="shared" si="15"/>
        <v>0</v>
      </c>
    </row>
    <row r="56" spans="1:67" ht="45" x14ac:dyDescent="0.25">
      <c r="A56" s="2">
        <v>123061</v>
      </c>
      <c r="B56" s="2">
        <v>0</v>
      </c>
      <c r="C56" s="2">
        <v>0</v>
      </c>
      <c r="D56" s="2">
        <v>0</v>
      </c>
      <c r="E56" s="2">
        <v>0</v>
      </c>
      <c r="F56" s="2">
        <v>1</v>
      </c>
      <c r="G56" s="2">
        <v>0</v>
      </c>
      <c r="H56" s="2">
        <v>1</v>
      </c>
      <c r="I56" s="2">
        <v>0</v>
      </c>
      <c r="J56" s="2">
        <v>0</v>
      </c>
      <c r="K56" s="2">
        <v>0</v>
      </c>
      <c r="L56" s="2">
        <f t="shared" si="0"/>
        <v>0</v>
      </c>
      <c r="M56" s="3" t="s">
        <v>766</v>
      </c>
      <c r="N56" s="2" t="s">
        <v>149</v>
      </c>
      <c r="O56" s="2" t="s">
        <v>80</v>
      </c>
      <c r="P56" s="2" t="s">
        <v>452</v>
      </c>
      <c r="Q56" s="2" t="s">
        <v>750</v>
      </c>
      <c r="R56" s="2">
        <v>16</v>
      </c>
      <c r="S56" s="2" t="s">
        <v>767</v>
      </c>
      <c r="T56" s="2">
        <v>1.3704651327242801E+18</v>
      </c>
      <c r="U56" s="2" t="b">
        <v>1</v>
      </c>
      <c r="W56" s="2">
        <v>0</v>
      </c>
      <c r="X56" s="2">
        <v>4</v>
      </c>
      <c r="Y56" s="2" t="s">
        <v>55</v>
      </c>
      <c r="Z56" s="2" t="s">
        <v>768</v>
      </c>
      <c r="AA56" s="2" t="s">
        <v>769</v>
      </c>
      <c r="AB56" s="2" t="s">
        <v>770</v>
      </c>
      <c r="AC56" s="2" t="b">
        <v>0</v>
      </c>
      <c r="AD56" s="2">
        <v>2602</v>
      </c>
      <c r="AE56" s="2" t="s">
        <v>721</v>
      </c>
      <c r="AF56" s="2" t="s">
        <v>59</v>
      </c>
      <c r="AG56" s="2">
        <v>0</v>
      </c>
      <c r="AH56" s="2">
        <v>0</v>
      </c>
      <c r="AI56" s="2">
        <v>0</v>
      </c>
      <c r="AJ56" s="2">
        <v>0</v>
      </c>
      <c r="AK56" s="2">
        <v>1</v>
      </c>
      <c r="AL56" s="2">
        <v>0</v>
      </c>
      <c r="AM56" s="2">
        <v>1</v>
      </c>
      <c r="AN56" s="2">
        <v>0</v>
      </c>
      <c r="AO56" s="2">
        <v>0</v>
      </c>
      <c r="AP56" s="2">
        <v>0</v>
      </c>
      <c r="AQ56" s="2">
        <f t="shared" si="1"/>
        <v>0</v>
      </c>
      <c r="AR56" s="4">
        <v>0</v>
      </c>
      <c r="AS56" s="2">
        <v>0</v>
      </c>
      <c r="AT56" s="2">
        <v>0.84299999999999997</v>
      </c>
      <c r="AU56" s="2">
        <v>0.157</v>
      </c>
      <c r="AV56" s="2">
        <v>0.42149999999999999</v>
      </c>
      <c r="AW56" s="5">
        <v>0</v>
      </c>
      <c r="AX56" s="5">
        <v>1</v>
      </c>
      <c r="AY56" s="5">
        <v>0</v>
      </c>
      <c r="AZ56" s="5">
        <v>0</v>
      </c>
      <c r="BA56" s="5">
        <v>0</v>
      </c>
      <c r="BB56" s="6">
        <f t="shared" si="2"/>
        <v>1</v>
      </c>
      <c r="BC56" s="7">
        <f t="shared" si="3"/>
        <v>0</v>
      </c>
      <c r="BD56" s="7">
        <f t="shared" si="4"/>
        <v>0</v>
      </c>
      <c r="BE56" s="7">
        <f t="shared" si="5"/>
        <v>0</v>
      </c>
      <c r="BF56" s="7">
        <f t="shared" si="6"/>
        <v>0</v>
      </c>
      <c r="BG56" s="7">
        <f t="shared" si="7"/>
        <v>1</v>
      </c>
      <c r="BH56" s="7">
        <f t="shared" si="8"/>
        <v>0</v>
      </c>
      <c r="BI56" s="7">
        <f t="shared" si="9"/>
        <v>1</v>
      </c>
      <c r="BJ56" s="7">
        <f t="shared" si="10"/>
        <v>0</v>
      </c>
      <c r="BK56" s="7">
        <f t="shared" si="11"/>
        <v>0</v>
      </c>
      <c r="BL56" s="7">
        <f t="shared" si="12"/>
        <v>0</v>
      </c>
      <c r="BM56" s="7">
        <f t="shared" si="13"/>
        <v>0</v>
      </c>
      <c r="BN56" s="7">
        <f t="shared" si="14"/>
        <v>2</v>
      </c>
      <c r="BO56" s="7">
        <f t="shared" si="15"/>
        <v>0</v>
      </c>
    </row>
    <row r="57" spans="1:67" ht="45" x14ac:dyDescent="0.25">
      <c r="A57" s="2">
        <v>209175</v>
      </c>
      <c r="B57" s="2">
        <v>0</v>
      </c>
      <c r="C57" s="2">
        <v>0</v>
      </c>
      <c r="D57" s="2">
        <v>0</v>
      </c>
      <c r="E57" s="2">
        <v>0</v>
      </c>
      <c r="F57" s="2">
        <v>1</v>
      </c>
      <c r="G57" s="2">
        <v>0</v>
      </c>
      <c r="H57" s="2">
        <v>1</v>
      </c>
      <c r="I57" s="2">
        <v>0</v>
      </c>
      <c r="J57" s="2">
        <v>0</v>
      </c>
      <c r="K57" s="2">
        <v>1</v>
      </c>
      <c r="L57" s="2">
        <f t="shared" si="0"/>
        <v>0</v>
      </c>
      <c r="M57" s="3" t="s">
        <v>1068</v>
      </c>
      <c r="N57" s="2" t="s">
        <v>80</v>
      </c>
      <c r="O57" s="2" t="s">
        <v>80</v>
      </c>
      <c r="P57" s="2" t="s">
        <v>452</v>
      </c>
      <c r="Q57" s="2" t="s">
        <v>343</v>
      </c>
      <c r="R57" s="2">
        <v>0</v>
      </c>
      <c r="S57" s="2" t="s">
        <v>1069</v>
      </c>
      <c r="T57" s="2">
        <v>1.37301896221309E+18</v>
      </c>
      <c r="U57" s="2" t="b">
        <v>0</v>
      </c>
      <c r="W57" s="2">
        <v>0</v>
      </c>
      <c r="X57" s="2">
        <v>1</v>
      </c>
      <c r="Y57" s="2" t="s">
        <v>55</v>
      </c>
      <c r="Z57" s="2" t="s">
        <v>1070</v>
      </c>
      <c r="AA57" s="2" t="s">
        <v>1071</v>
      </c>
      <c r="AB57" s="2" t="s">
        <v>1072</v>
      </c>
      <c r="AC57" s="2" t="b">
        <v>0</v>
      </c>
      <c r="AD57" s="2">
        <v>590</v>
      </c>
      <c r="AE57" s="2" t="s">
        <v>1073</v>
      </c>
      <c r="AF57" s="2" t="s">
        <v>59</v>
      </c>
      <c r="AG57" s="2">
        <v>0</v>
      </c>
      <c r="AH57" s="2">
        <v>0</v>
      </c>
      <c r="AI57" s="2">
        <v>0</v>
      </c>
      <c r="AJ57" s="2">
        <v>0</v>
      </c>
      <c r="AK57" s="2">
        <v>1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f t="shared" si="1"/>
        <v>0</v>
      </c>
      <c r="AR57" s="4">
        <v>0</v>
      </c>
      <c r="AS57" s="2">
        <v>0</v>
      </c>
      <c r="AT57" s="2">
        <v>0.79500000000000004</v>
      </c>
      <c r="AU57" s="2">
        <v>0.20499999999999999</v>
      </c>
      <c r="AV57" s="2">
        <v>0.55740000000000001</v>
      </c>
      <c r="AW57" s="5">
        <v>0</v>
      </c>
      <c r="AX57" s="5">
        <v>0</v>
      </c>
      <c r="AY57" s="5">
        <v>1</v>
      </c>
      <c r="AZ57" s="5">
        <v>1</v>
      </c>
      <c r="BA57" s="5">
        <v>0</v>
      </c>
      <c r="BB57" s="6">
        <f t="shared" si="2"/>
        <v>0</v>
      </c>
      <c r="BC57" s="7">
        <f t="shared" si="3"/>
        <v>0</v>
      </c>
      <c r="BD57" s="7">
        <f t="shared" si="4"/>
        <v>0</v>
      </c>
      <c r="BE57" s="7">
        <f t="shared" si="5"/>
        <v>0</v>
      </c>
      <c r="BF57" s="7">
        <f t="shared" si="6"/>
        <v>0</v>
      </c>
      <c r="BG57" s="7">
        <f t="shared" si="7"/>
        <v>1</v>
      </c>
      <c r="BH57" s="7">
        <f t="shared" si="8"/>
        <v>0</v>
      </c>
      <c r="BI57" s="7">
        <f t="shared" si="9"/>
        <v>-1</v>
      </c>
      <c r="BJ57" s="7">
        <f t="shared" si="10"/>
        <v>0</v>
      </c>
      <c r="BK57" s="7">
        <f t="shared" si="11"/>
        <v>0</v>
      </c>
      <c r="BL57" s="7">
        <f t="shared" si="12"/>
        <v>-1</v>
      </c>
      <c r="BM57" s="7">
        <f t="shared" si="13"/>
        <v>0</v>
      </c>
      <c r="BN57" s="7">
        <f t="shared" si="14"/>
        <v>1</v>
      </c>
      <c r="BO57" s="7">
        <f t="shared" si="15"/>
        <v>2</v>
      </c>
    </row>
    <row r="58" spans="1:67" ht="60" x14ac:dyDescent="0.25">
      <c r="A58" s="2">
        <v>221027</v>
      </c>
      <c r="B58" s="2">
        <v>0</v>
      </c>
      <c r="C58" s="2">
        <v>1</v>
      </c>
      <c r="D58" s="2">
        <v>0</v>
      </c>
      <c r="E58" s="2">
        <v>1</v>
      </c>
      <c r="F58" s="2">
        <v>0</v>
      </c>
      <c r="G58" s="2">
        <v>0</v>
      </c>
      <c r="H58" s="2">
        <v>0</v>
      </c>
      <c r="I58" s="2">
        <v>0</v>
      </c>
      <c r="J58" s="2">
        <v>1</v>
      </c>
      <c r="K58" s="2">
        <v>1</v>
      </c>
      <c r="L58" s="2">
        <f t="shared" si="0"/>
        <v>0</v>
      </c>
      <c r="M58" s="3" t="s">
        <v>1108</v>
      </c>
      <c r="N58" s="2" t="s">
        <v>195</v>
      </c>
      <c r="O58" s="2" t="s">
        <v>108</v>
      </c>
      <c r="P58" s="2" t="s">
        <v>452</v>
      </c>
      <c r="Q58" s="2" t="s">
        <v>298</v>
      </c>
      <c r="R58" s="2">
        <v>43</v>
      </c>
      <c r="S58" s="2" t="s">
        <v>1109</v>
      </c>
      <c r="T58" s="2">
        <v>1.3729014904074399E+18</v>
      </c>
      <c r="U58" s="2" t="b">
        <v>1</v>
      </c>
      <c r="W58" s="2">
        <v>0</v>
      </c>
      <c r="X58" s="2">
        <v>0</v>
      </c>
      <c r="Y58" s="2" t="s">
        <v>55</v>
      </c>
      <c r="Z58" s="2" t="s">
        <v>1110</v>
      </c>
      <c r="AA58" s="2" t="s">
        <v>1111</v>
      </c>
      <c r="AC58" s="2" t="b">
        <v>0</v>
      </c>
      <c r="AD58" s="2">
        <v>405</v>
      </c>
      <c r="AE58" s="2" t="s">
        <v>1112</v>
      </c>
      <c r="AF58" s="2" t="s">
        <v>59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f t="shared" si="1"/>
        <v>1</v>
      </c>
      <c r="AR58" s="4">
        <v>0</v>
      </c>
      <c r="AS58" s="2">
        <v>0</v>
      </c>
      <c r="AT58" s="2">
        <v>1</v>
      </c>
      <c r="AU58" s="2">
        <v>0</v>
      </c>
      <c r="AV58" s="2">
        <v>0</v>
      </c>
      <c r="AW58" s="5">
        <v>1</v>
      </c>
      <c r="AX58" s="5">
        <v>0</v>
      </c>
      <c r="AY58" s="5">
        <v>0</v>
      </c>
      <c r="AZ58" s="5">
        <v>-1</v>
      </c>
      <c r="BA58" s="5">
        <v>0</v>
      </c>
      <c r="BB58" s="6">
        <f t="shared" si="2"/>
        <v>0</v>
      </c>
      <c r="BC58" s="7">
        <f t="shared" si="3"/>
        <v>0</v>
      </c>
      <c r="BD58" s="7">
        <f t="shared" si="4"/>
        <v>-1</v>
      </c>
      <c r="BE58" s="7">
        <f t="shared" si="5"/>
        <v>0</v>
      </c>
      <c r="BF58" s="7">
        <f t="shared" si="6"/>
        <v>-1</v>
      </c>
      <c r="BG58" s="7">
        <f t="shared" si="7"/>
        <v>0</v>
      </c>
      <c r="BH58" s="7">
        <f t="shared" si="8"/>
        <v>0</v>
      </c>
      <c r="BI58" s="7">
        <f t="shared" si="9"/>
        <v>0</v>
      </c>
      <c r="BJ58" s="7">
        <f t="shared" si="10"/>
        <v>0</v>
      </c>
      <c r="BK58" s="7">
        <f t="shared" si="11"/>
        <v>-1</v>
      </c>
      <c r="BL58" s="7">
        <f t="shared" si="12"/>
        <v>-1</v>
      </c>
      <c r="BM58" s="7">
        <f t="shared" si="13"/>
        <v>-1</v>
      </c>
      <c r="BN58" s="7">
        <f t="shared" si="14"/>
        <v>0</v>
      </c>
      <c r="BO58" s="7">
        <f t="shared" si="15"/>
        <v>5</v>
      </c>
    </row>
    <row r="59" spans="1:67" ht="30" x14ac:dyDescent="0.25">
      <c r="A59" s="2">
        <v>264947</v>
      </c>
      <c r="B59" s="2">
        <v>0</v>
      </c>
      <c r="C59" s="2">
        <v>0</v>
      </c>
      <c r="D59" s="2">
        <v>0</v>
      </c>
      <c r="E59" s="2">
        <v>0</v>
      </c>
      <c r="F59" s="2">
        <v>1</v>
      </c>
      <c r="G59" s="2">
        <v>0</v>
      </c>
      <c r="H59" s="2">
        <v>1</v>
      </c>
      <c r="I59" s="2">
        <v>0</v>
      </c>
      <c r="J59" s="2">
        <v>0</v>
      </c>
      <c r="K59" s="2">
        <v>0</v>
      </c>
      <c r="L59" s="2">
        <f t="shared" si="0"/>
        <v>0</v>
      </c>
      <c r="M59" s="3" t="s">
        <v>1250</v>
      </c>
      <c r="N59" s="2" t="s">
        <v>149</v>
      </c>
      <c r="O59" s="2" t="s">
        <v>80</v>
      </c>
      <c r="P59" s="2" t="s">
        <v>452</v>
      </c>
      <c r="Q59" s="2" t="s">
        <v>934</v>
      </c>
      <c r="R59" s="2">
        <v>58</v>
      </c>
      <c r="S59" s="2" t="s">
        <v>1251</v>
      </c>
      <c r="T59" s="2">
        <v>1.3730789714080599E+18</v>
      </c>
      <c r="U59" s="2" t="b">
        <v>0</v>
      </c>
      <c r="W59" s="2">
        <v>1</v>
      </c>
      <c r="X59" s="2">
        <v>1</v>
      </c>
      <c r="Y59" s="2" t="s">
        <v>55</v>
      </c>
      <c r="Z59" s="2" t="s">
        <v>1252</v>
      </c>
      <c r="AA59" s="2" t="s">
        <v>1253</v>
      </c>
      <c r="AB59" s="2" t="s">
        <v>1254</v>
      </c>
      <c r="AC59" s="2" t="b">
        <v>0</v>
      </c>
      <c r="AD59" s="2">
        <v>87</v>
      </c>
      <c r="AE59" s="2" t="s">
        <v>59</v>
      </c>
      <c r="AF59" s="2" t="s">
        <v>59</v>
      </c>
      <c r="AG59" s="2">
        <v>1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1</v>
      </c>
      <c r="AP59" s="2">
        <v>0</v>
      </c>
      <c r="AQ59" s="2">
        <f t="shared" si="1"/>
        <v>0</v>
      </c>
      <c r="AR59" s="4">
        <v>0</v>
      </c>
      <c r="AS59" s="2">
        <v>0.29399999999999998</v>
      </c>
      <c r="AT59" s="2">
        <v>0.36699999999999999</v>
      </c>
      <c r="AU59" s="2">
        <v>0.33900000000000002</v>
      </c>
      <c r="AV59" s="2">
        <v>0.35909999999999997</v>
      </c>
      <c r="AW59" s="5">
        <v>0</v>
      </c>
      <c r="AX59" s="5">
        <v>0</v>
      </c>
      <c r="AY59" s="5">
        <v>1</v>
      </c>
      <c r="AZ59" s="5">
        <v>1</v>
      </c>
      <c r="BA59" s="5">
        <v>0</v>
      </c>
      <c r="BB59" s="6">
        <f t="shared" si="2"/>
        <v>0</v>
      </c>
      <c r="BC59" s="7">
        <f t="shared" si="3"/>
        <v>-1</v>
      </c>
      <c r="BD59" s="7">
        <f t="shared" si="4"/>
        <v>0</v>
      </c>
      <c r="BE59" s="7">
        <f t="shared" si="5"/>
        <v>0</v>
      </c>
      <c r="BF59" s="7">
        <f t="shared" si="6"/>
        <v>0</v>
      </c>
      <c r="BG59" s="7">
        <f t="shared" si="7"/>
        <v>-1</v>
      </c>
      <c r="BH59" s="7">
        <f t="shared" si="8"/>
        <v>0</v>
      </c>
      <c r="BI59" s="7">
        <f t="shared" si="9"/>
        <v>-1</v>
      </c>
      <c r="BJ59" s="7">
        <f t="shared" si="10"/>
        <v>0</v>
      </c>
      <c r="BK59" s="7">
        <f t="shared" si="11"/>
        <v>-1</v>
      </c>
      <c r="BL59" s="7">
        <f t="shared" si="12"/>
        <v>0</v>
      </c>
      <c r="BM59" s="7">
        <f t="shared" si="13"/>
        <v>0</v>
      </c>
      <c r="BN59" s="7">
        <f t="shared" si="14"/>
        <v>0</v>
      </c>
      <c r="BO59" s="7">
        <f t="shared" si="15"/>
        <v>4</v>
      </c>
    </row>
    <row r="60" spans="1:67" ht="45" x14ac:dyDescent="0.25">
      <c r="A60" s="2">
        <v>288317</v>
      </c>
      <c r="B60" s="2">
        <v>0</v>
      </c>
      <c r="C60" s="2">
        <v>0</v>
      </c>
      <c r="D60" s="2">
        <v>0</v>
      </c>
      <c r="E60" s="2">
        <v>0</v>
      </c>
      <c r="F60" s="2">
        <v>1</v>
      </c>
      <c r="G60" s="2">
        <v>0</v>
      </c>
      <c r="H60" s="2">
        <v>1</v>
      </c>
      <c r="I60" s="2">
        <v>0</v>
      </c>
      <c r="J60" s="2">
        <v>0</v>
      </c>
      <c r="K60" s="2">
        <v>0</v>
      </c>
      <c r="L60" s="2">
        <f t="shared" si="0"/>
        <v>0</v>
      </c>
      <c r="M60" s="3" t="s">
        <v>1346</v>
      </c>
      <c r="N60" s="2" t="s">
        <v>149</v>
      </c>
      <c r="O60" s="2" t="s">
        <v>80</v>
      </c>
      <c r="P60" s="2" t="s">
        <v>452</v>
      </c>
      <c r="Q60" s="2" t="s">
        <v>864</v>
      </c>
      <c r="R60" s="2">
        <v>46</v>
      </c>
      <c r="S60" s="2" t="s">
        <v>1347</v>
      </c>
      <c r="T60" s="2">
        <v>1.3734105669922401E+18</v>
      </c>
      <c r="U60" s="2" t="b">
        <v>0</v>
      </c>
      <c r="W60" s="2">
        <v>0</v>
      </c>
      <c r="X60" s="2">
        <v>0</v>
      </c>
      <c r="Y60" s="2" t="s">
        <v>55</v>
      </c>
      <c r="Z60" s="2" t="s">
        <v>1348</v>
      </c>
      <c r="AA60" s="2" t="s">
        <v>1349</v>
      </c>
      <c r="AB60" s="2" t="s">
        <v>1350</v>
      </c>
      <c r="AC60" s="2" t="b">
        <v>0</v>
      </c>
      <c r="AD60" s="2">
        <v>339</v>
      </c>
      <c r="AE60" s="2" t="s">
        <v>1351</v>
      </c>
      <c r="AF60" s="2" t="s">
        <v>59</v>
      </c>
      <c r="AG60" s="2">
        <v>0</v>
      </c>
      <c r="AH60" s="2">
        <v>0</v>
      </c>
      <c r="AI60" s="2">
        <v>0</v>
      </c>
      <c r="AJ60" s="2">
        <v>0</v>
      </c>
      <c r="AK60" s="2">
        <v>1</v>
      </c>
      <c r="AL60" s="2">
        <v>0</v>
      </c>
      <c r="AM60" s="2">
        <v>1</v>
      </c>
      <c r="AN60" s="2">
        <v>0</v>
      </c>
      <c r="AO60" s="2">
        <v>0</v>
      </c>
      <c r="AP60" s="2">
        <v>0</v>
      </c>
      <c r="AQ60" s="2">
        <f t="shared" si="1"/>
        <v>0</v>
      </c>
      <c r="AR60" s="4">
        <v>0</v>
      </c>
      <c r="AS60" s="2">
        <v>0</v>
      </c>
      <c r="AT60" s="2">
        <v>0.84299999999999997</v>
      </c>
      <c r="AU60" s="2">
        <v>0.157</v>
      </c>
      <c r="AV60" s="2">
        <v>0.4199</v>
      </c>
      <c r="AW60" s="5">
        <v>0</v>
      </c>
      <c r="AX60" s="5">
        <v>0</v>
      </c>
      <c r="AY60" s="5">
        <v>1</v>
      </c>
      <c r="AZ60" s="5">
        <v>1</v>
      </c>
      <c r="BA60" s="5">
        <v>0</v>
      </c>
      <c r="BB60" s="6">
        <f t="shared" si="2"/>
        <v>0</v>
      </c>
      <c r="BC60" s="7">
        <f t="shared" si="3"/>
        <v>0</v>
      </c>
      <c r="BD60" s="7">
        <f t="shared" si="4"/>
        <v>0</v>
      </c>
      <c r="BE60" s="7">
        <f t="shared" si="5"/>
        <v>0</v>
      </c>
      <c r="BF60" s="7">
        <f t="shared" si="6"/>
        <v>0</v>
      </c>
      <c r="BG60" s="7">
        <f t="shared" si="7"/>
        <v>1</v>
      </c>
      <c r="BH60" s="7">
        <f t="shared" si="8"/>
        <v>0</v>
      </c>
      <c r="BI60" s="7">
        <f t="shared" si="9"/>
        <v>1</v>
      </c>
      <c r="BJ60" s="7">
        <f t="shared" si="10"/>
        <v>0</v>
      </c>
      <c r="BK60" s="7">
        <f t="shared" si="11"/>
        <v>0</v>
      </c>
      <c r="BL60" s="7">
        <f t="shared" si="12"/>
        <v>0</v>
      </c>
      <c r="BM60" s="7">
        <f t="shared" si="13"/>
        <v>0</v>
      </c>
      <c r="BN60" s="7">
        <f t="shared" si="14"/>
        <v>2</v>
      </c>
      <c r="BO60" s="7">
        <f t="shared" si="15"/>
        <v>0</v>
      </c>
    </row>
    <row r="61" spans="1:67" ht="45" x14ac:dyDescent="0.25">
      <c r="A61" s="2">
        <v>288702</v>
      </c>
      <c r="B61" s="2">
        <v>0</v>
      </c>
      <c r="C61" s="2">
        <v>0</v>
      </c>
      <c r="D61" s="2">
        <v>0</v>
      </c>
      <c r="E61" s="2">
        <v>0</v>
      </c>
      <c r="F61" s="2">
        <v>1</v>
      </c>
      <c r="G61" s="2">
        <v>0</v>
      </c>
      <c r="H61" s="2">
        <v>1</v>
      </c>
      <c r="I61" s="2">
        <v>0</v>
      </c>
      <c r="J61" s="2">
        <v>0</v>
      </c>
      <c r="K61" s="2">
        <v>0</v>
      </c>
      <c r="L61" s="2">
        <f t="shared" si="0"/>
        <v>0</v>
      </c>
      <c r="M61" s="3" t="s">
        <v>1352</v>
      </c>
      <c r="N61" s="2" t="s">
        <v>80</v>
      </c>
      <c r="O61" s="2" t="s">
        <v>80</v>
      </c>
      <c r="P61" s="2" t="s">
        <v>452</v>
      </c>
      <c r="Q61" s="2" t="s">
        <v>864</v>
      </c>
      <c r="R61" s="2">
        <v>46</v>
      </c>
      <c r="S61" s="2" t="s">
        <v>1353</v>
      </c>
      <c r="T61" s="2">
        <v>1.3733917741153101E+18</v>
      </c>
      <c r="U61" s="2" t="b">
        <v>1</v>
      </c>
      <c r="W61" s="2">
        <v>0</v>
      </c>
      <c r="X61" s="2">
        <v>3</v>
      </c>
      <c r="Y61" s="2" t="s">
        <v>55</v>
      </c>
      <c r="Z61" s="2" t="s">
        <v>1354</v>
      </c>
      <c r="AA61" s="2" t="s">
        <v>1355</v>
      </c>
      <c r="AB61" s="2" t="s">
        <v>1356</v>
      </c>
      <c r="AC61" s="2" t="b">
        <v>0</v>
      </c>
      <c r="AD61" s="2">
        <v>192</v>
      </c>
      <c r="AE61" s="2" t="s">
        <v>1357</v>
      </c>
      <c r="AF61" s="2" t="s">
        <v>59</v>
      </c>
      <c r="AG61" s="2">
        <v>0</v>
      </c>
      <c r="AH61" s="2">
        <v>0</v>
      </c>
      <c r="AI61" s="2">
        <v>0</v>
      </c>
      <c r="AJ61" s="2">
        <v>0</v>
      </c>
      <c r="AK61" s="2">
        <v>1</v>
      </c>
      <c r="AL61" s="2">
        <v>0</v>
      </c>
      <c r="AM61" s="2">
        <v>1</v>
      </c>
      <c r="AN61" s="2">
        <v>0</v>
      </c>
      <c r="AO61" s="2">
        <v>0</v>
      </c>
      <c r="AP61" s="2">
        <v>0</v>
      </c>
      <c r="AQ61" s="2">
        <f t="shared" si="1"/>
        <v>0</v>
      </c>
      <c r="AR61" s="4">
        <v>0</v>
      </c>
      <c r="AS61" s="2">
        <v>0</v>
      </c>
      <c r="AT61" s="2">
        <v>1</v>
      </c>
      <c r="AU61" s="2">
        <v>0</v>
      </c>
      <c r="AV61" s="2">
        <v>0</v>
      </c>
      <c r="AW61" s="5">
        <v>0</v>
      </c>
      <c r="AX61" s="5">
        <v>0</v>
      </c>
      <c r="AY61" s="5">
        <v>1</v>
      </c>
      <c r="AZ61" s="5">
        <v>1</v>
      </c>
      <c r="BA61" s="5">
        <v>0</v>
      </c>
      <c r="BB61" s="6">
        <f t="shared" si="2"/>
        <v>0</v>
      </c>
      <c r="BC61" s="7">
        <f t="shared" si="3"/>
        <v>0</v>
      </c>
      <c r="BD61" s="7">
        <f t="shared" si="4"/>
        <v>0</v>
      </c>
      <c r="BE61" s="7">
        <f t="shared" si="5"/>
        <v>0</v>
      </c>
      <c r="BF61" s="7">
        <f t="shared" si="6"/>
        <v>0</v>
      </c>
      <c r="BG61" s="7">
        <f t="shared" si="7"/>
        <v>1</v>
      </c>
      <c r="BH61" s="7">
        <f t="shared" si="8"/>
        <v>0</v>
      </c>
      <c r="BI61" s="7">
        <f t="shared" si="9"/>
        <v>1</v>
      </c>
      <c r="BJ61" s="7">
        <f t="shared" si="10"/>
        <v>0</v>
      </c>
      <c r="BK61" s="7">
        <f t="shared" si="11"/>
        <v>0</v>
      </c>
      <c r="BL61" s="7">
        <f t="shared" si="12"/>
        <v>0</v>
      </c>
      <c r="BM61" s="7">
        <f t="shared" si="13"/>
        <v>0</v>
      </c>
      <c r="BN61" s="7">
        <f t="shared" si="14"/>
        <v>2</v>
      </c>
      <c r="BO61" s="7">
        <f t="shared" si="15"/>
        <v>0</v>
      </c>
    </row>
    <row r="62" spans="1:67" ht="45" x14ac:dyDescent="0.25">
      <c r="A62" s="2">
        <v>640322</v>
      </c>
      <c r="B62" s="2">
        <v>0</v>
      </c>
      <c r="C62" s="2">
        <v>0</v>
      </c>
      <c r="D62" s="2">
        <v>0</v>
      </c>
      <c r="E62" s="2">
        <v>0</v>
      </c>
      <c r="F62" s="2">
        <v>1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f t="shared" si="0"/>
        <v>0</v>
      </c>
      <c r="M62" s="3" t="s">
        <v>1959</v>
      </c>
      <c r="N62" s="2" t="s">
        <v>80</v>
      </c>
      <c r="O62" s="2" t="s">
        <v>80</v>
      </c>
      <c r="P62" s="2" t="s">
        <v>196</v>
      </c>
      <c r="Q62" s="2" t="s">
        <v>934</v>
      </c>
      <c r="R62" s="2">
        <v>58</v>
      </c>
      <c r="S62" s="2" t="s">
        <v>1960</v>
      </c>
      <c r="T62" s="2">
        <v>1.3754800623346601E+18</v>
      </c>
      <c r="U62" s="2" t="b">
        <v>1</v>
      </c>
      <c r="V62" s="2" t="s">
        <v>1961</v>
      </c>
      <c r="W62" s="2">
        <v>0</v>
      </c>
      <c r="X62" s="2">
        <v>1</v>
      </c>
      <c r="Y62" s="2" t="s">
        <v>55</v>
      </c>
      <c r="Z62" s="2" t="s">
        <v>1961</v>
      </c>
      <c r="AA62" s="2" t="s">
        <v>1962</v>
      </c>
      <c r="AB62" s="2" t="s">
        <v>1963</v>
      </c>
      <c r="AC62" s="2" t="b">
        <v>0</v>
      </c>
      <c r="AD62" s="2">
        <v>1594</v>
      </c>
      <c r="AE62" s="2" t="s">
        <v>59</v>
      </c>
      <c r="AF62" s="2" t="s">
        <v>59</v>
      </c>
      <c r="AG62" s="2">
        <v>0</v>
      </c>
      <c r="AH62" s="2">
        <v>0</v>
      </c>
      <c r="AI62" s="2">
        <v>0</v>
      </c>
      <c r="AJ62" s="2">
        <v>0</v>
      </c>
      <c r="AK62" s="2">
        <v>1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f t="shared" si="1"/>
        <v>0</v>
      </c>
      <c r="AR62" s="4">
        <v>0</v>
      </c>
      <c r="AS62" s="2">
        <v>0</v>
      </c>
      <c r="AT62" s="2">
        <v>1</v>
      </c>
      <c r="AU62" s="2">
        <v>0</v>
      </c>
      <c r="AV62" s="2">
        <v>0</v>
      </c>
      <c r="AW62" s="5">
        <v>0</v>
      </c>
      <c r="AX62" s="5">
        <v>0</v>
      </c>
      <c r="AY62" s="5">
        <v>1</v>
      </c>
      <c r="AZ62" s="5">
        <v>1</v>
      </c>
      <c r="BA62" s="5">
        <v>0</v>
      </c>
      <c r="BB62" s="6">
        <f t="shared" si="2"/>
        <v>0</v>
      </c>
      <c r="BC62" s="7">
        <f t="shared" si="3"/>
        <v>0</v>
      </c>
      <c r="BD62" s="7">
        <f t="shared" si="4"/>
        <v>0</v>
      </c>
      <c r="BE62" s="7">
        <f t="shared" si="5"/>
        <v>0</v>
      </c>
      <c r="BF62" s="7">
        <f t="shared" si="6"/>
        <v>0</v>
      </c>
      <c r="BG62" s="7">
        <f t="shared" si="7"/>
        <v>1</v>
      </c>
      <c r="BH62" s="7">
        <f t="shared" si="8"/>
        <v>0</v>
      </c>
      <c r="BI62" s="7">
        <f t="shared" si="9"/>
        <v>0</v>
      </c>
      <c r="BJ62" s="7">
        <f t="shared" si="10"/>
        <v>0</v>
      </c>
      <c r="BK62" s="7">
        <f t="shared" si="11"/>
        <v>0</v>
      </c>
      <c r="BL62" s="7">
        <f t="shared" si="12"/>
        <v>0</v>
      </c>
      <c r="BM62" s="7">
        <f t="shared" si="13"/>
        <v>0</v>
      </c>
      <c r="BN62" s="7">
        <f t="shared" si="14"/>
        <v>1</v>
      </c>
      <c r="BO62" s="7">
        <f t="shared" si="15"/>
        <v>0</v>
      </c>
    </row>
    <row r="63" spans="1:67" ht="30" x14ac:dyDescent="0.25">
      <c r="A63" s="2">
        <v>645083</v>
      </c>
      <c r="B63" s="2">
        <v>0</v>
      </c>
      <c r="C63" s="2">
        <v>0</v>
      </c>
      <c r="D63" s="2">
        <v>0</v>
      </c>
      <c r="E63" s="2">
        <v>0</v>
      </c>
      <c r="F63" s="2">
        <v>1</v>
      </c>
      <c r="G63" s="2">
        <v>0</v>
      </c>
      <c r="H63" s="2">
        <v>0</v>
      </c>
      <c r="I63" s="2">
        <v>0</v>
      </c>
      <c r="J63" s="2">
        <v>1</v>
      </c>
      <c r="K63" s="2">
        <v>0</v>
      </c>
      <c r="L63" s="2">
        <f t="shared" si="0"/>
        <v>0</v>
      </c>
      <c r="M63" s="3" t="s">
        <v>1982</v>
      </c>
      <c r="N63" s="2" t="s">
        <v>80</v>
      </c>
      <c r="O63" s="2" t="s">
        <v>80</v>
      </c>
      <c r="P63" s="2" t="s">
        <v>81</v>
      </c>
      <c r="Q63" s="2" t="s">
        <v>983</v>
      </c>
      <c r="R63" s="2">
        <v>61</v>
      </c>
      <c r="S63" s="2" t="s">
        <v>1983</v>
      </c>
      <c r="T63" s="2">
        <v>1.37552036193297E+18</v>
      </c>
      <c r="U63" s="2" t="b">
        <v>0</v>
      </c>
      <c r="W63" s="2">
        <v>0</v>
      </c>
      <c r="X63" s="2">
        <v>0</v>
      </c>
      <c r="Y63" s="2" t="s">
        <v>55</v>
      </c>
      <c r="Z63" s="2" t="s">
        <v>1984</v>
      </c>
      <c r="AA63" s="2" t="s">
        <v>1985</v>
      </c>
      <c r="AB63" s="2" t="s">
        <v>1986</v>
      </c>
      <c r="AC63" s="2" t="b">
        <v>0</v>
      </c>
      <c r="AD63" s="2">
        <v>220</v>
      </c>
      <c r="AE63" s="2" t="s">
        <v>472</v>
      </c>
      <c r="AF63" s="2" t="s">
        <v>59</v>
      </c>
      <c r="AG63" s="2">
        <v>0</v>
      </c>
      <c r="AH63" s="2">
        <v>0</v>
      </c>
      <c r="AI63" s="2">
        <v>0</v>
      </c>
      <c r="AJ63" s="2">
        <v>1</v>
      </c>
      <c r="AK63" s="2">
        <v>0</v>
      </c>
      <c r="AL63" s="2">
        <v>0</v>
      </c>
      <c r="AM63" s="2">
        <v>0</v>
      </c>
      <c r="AN63" s="2">
        <v>0</v>
      </c>
      <c r="AO63" s="2">
        <v>1</v>
      </c>
      <c r="AP63" s="2">
        <v>0</v>
      </c>
      <c r="AQ63" s="2">
        <f t="shared" si="1"/>
        <v>0</v>
      </c>
      <c r="AR63" s="4">
        <v>0</v>
      </c>
      <c r="AS63" s="2">
        <v>0</v>
      </c>
      <c r="AT63" s="2">
        <v>1</v>
      </c>
      <c r="AU63" s="2">
        <v>0</v>
      </c>
      <c r="AV63" s="2">
        <v>0</v>
      </c>
      <c r="AW63" s="5">
        <v>0</v>
      </c>
      <c r="AX63" s="5">
        <v>1</v>
      </c>
      <c r="AY63" s="5">
        <v>0</v>
      </c>
      <c r="AZ63" s="5">
        <v>0</v>
      </c>
      <c r="BA63" s="5">
        <v>0</v>
      </c>
      <c r="BB63" s="6">
        <f t="shared" si="2"/>
        <v>1</v>
      </c>
      <c r="BC63" s="7">
        <f t="shared" si="3"/>
        <v>0</v>
      </c>
      <c r="BD63" s="7">
        <f t="shared" si="4"/>
        <v>0</v>
      </c>
      <c r="BE63" s="7">
        <f t="shared" si="5"/>
        <v>0</v>
      </c>
      <c r="BF63" s="7">
        <f t="shared" si="6"/>
        <v>-1</v>
      </c>
      <c r="BG63" s="7">
        <f t="shared" si="7"/>
        <v>-1</v>
      </c>
      <c r="BH63" s="7">
        <f t="shared" si="8"/>
        <v>0</v>
      </c>
      <c r="BI63" s="7">
        <f t="shared" si="9"/>
        <v>0</v>
      </c>
      <c r="BJ63" s="7">
        <f t="shared" si="10"/>
        <v>0</v>
      </c>
      <c r="BK63" s="7">
        <f t="shared" si="11"/>
        <v>1</v>
      </c>
      <c r="BL63" s="7">
        <f t="shared" si="12"/>
        <v>0</v>
      </c>
      <c r="BM63" s="7">
        <f t="shared" si="13"/>
        <v>0</v>
      </c>
      <c r="BN63" s="7">
        <f t="shared" si="14"/>
        <v>1</v>
      </c>
      <c r="BO63" s="7">
        <f t="shared" si="15"/>
        <v>2</v>
      </c>
    </row>
    <row r="64" spans="1:67" ht="30" x14ac:dyDescent="0.25">
      <c r="A64" s="2">
        <v>646737</v>
      </c>
      <c r="B64" s="2">
        <v>0</v>
      </c>
      <c r="C64" s="2">
        <v>0</v>
      </c>
      <c r="D64" s="2">
        <v>0</v>
      </c>
      <c r="E64" s="2">
        <v>0</v>
      </c>
      <c r="F64" s="2">
        <v>1</v>
      </c>
      <c r="G64" s="2">
        <v>0</v>
      </c>
      <c r="H64" s="2">
        <v>1</v>
      </c>
      <c r="I64" s="2">
        <v>0</v>
      </c>
      <c r="J64" s="2">
        <v>0</v>
      </c>
      <c r="K64" s="2">
        <v>0</v>
      </c>
      <c r="L64" s="2">
        <f t="shared" si="0"/>
        <v>0</v>
      </c>
      <c r="M64" s="3" t="s">
        <v>1993</v>
      </c>
      <c r="N64" s="2" t="s">
        <v>80</v>
      </c>
      <c r="O64" s="2" t="s">
        <v>80</v>
      </c>
      <c r="P64" s="2" t="s">
        <v>81</v>
      </c>
      <c r="Q64" s="2" t="s">
        <v>983</v>
      </c>
      <c r="R64" s="2">
        <v>61</v>
      </c>
      <c r="S64" s="2" t="s">
        <v>1994</v>
      </c>
      <c r="T64" s="2">
        <v>1.3751098815947699E+18</v>
      </c>
      <c r="U64" s="2" t="b">
        <v>0</v>
      </c>
      <c r="W64" s="2">
        <v>0</v>
      </c>
      <c r="X64" s="2">
        <v>7</v>
      </c>
      <c r="Y64" s="2" t="s">
        <v>55</v>
      </c>
      <c r="Z64" s="2" t="s">
        <v>1995</v>
      </c>
      <c r="AA64" s="2" t="s">
        <v>1996</v>
      </c>
      <c r="AB64" s="2" t="s">
        <v>1997</v>
      </c>
      <c r="AC64" s="2" t="b">
        <v>0</v>
      </c>
      <c r="AD64" s="2">
        <v>262</v>
      </c>
      <c r="AE64" s="2" t="s">
        <v>1998</v>
      </c>
      <c r="AF64" s="2" t="s">
        <v>59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f t="shared" si="1"/>
        <v>1</v>
      </c>
      <c r="AR64" s="4">
        <v>0</v>
      </c>
      <c r="AS64" s="2">
        <v>0</v>
      </c>
      <c r="AT64" s="2">
        <v>0.79600000000000004</v>
      </c>
      <c r="AU64" s="2">
        <v>0.20399999999999999</v>
      </c>
      <c r="AV64" s="2">
        <v>0.31819999999999998</v>
      </c>
      <c r="AW64" s="5">
        <v>0</v>
      </c>
      <c r="AX64" s="5">
        <v>0</v>
      </c>
      <c r="AY64" s="5">
        <v>1</v>
      </c>
      <c r="AZ64" s="5">
        <v>1</v>
      </c>
      <c r="BA64" s="5">
        <v>0</v>
      </c>
      <c r="BB64" s="6">
        <f t="shared" si="2"/>
        <v>0</v>
      </c>
      <c r="BC64" s="7">
        <f t="shared" si="3"/>
        <v>0</v>
      </c>
      <c r="BD64" s="7">
        <f t="shared" si="4"/>
        <v>0</v>
      </c>
      <c r="BE64" s="7">
        <f t="shared" si="5"/>
        <v>0</v>
      </c>
      <c r="BF64" s="7">
        <f t="shared" si="6"/>
        <v>0</v>
      </c>
      <c r="BG64" s="7">
        <f t="shared" si="7"/>
        <v>-1</v>
      </c>
      <c r="BH64" s="7">
        <f t="shared" si="8"/>
        <v>0</v>
      </c>
      <c r="BI64" s="7">
        <f t="shared" si="9"/>
        <v>-1</v>
      </c>
      <c r="BJ64" s="7">
        <f t="shared" si="10"/>
        <v>0</v>
      </c>
      <c r="BK64" s="7">
        <f t="shared" si="11"/>
        <v>0</v>
      </c>
      <c r="BL64" s="7">
        <f t="shared" si="12"/>
        <v>0</v>
      </c>
      <c r="BM64" s="7">
        <f t="shared" si="13"/>
        <v>-1</v>
      </c>
      <c r="BN64" s="7">
        <f t="shared" si="14"/>
        <v>0</v>
      </c>
      <c r="BO64" s="7">
        <f t="shared" si="15"/>
        <v>3</v>
      </c>
    </row>
    <row r="65" spans="1:67" ht="45" x14ac:dyDescent="0.25">
      <c r="A65" s="2">
        <v>674021</v>
      </c>
      <c r="B65" s="2">
        <v>0</v>
      </c>
      <c r="C65" s="2">
        <v>0</v>
      </c>
      <c r="D65" s="2">
        <v>0</v>
      </c>
      <c r="E65" s="2">
        <v>0</v>
      </c>
      <c r="F65" s="2">
        <v>1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f t="shared" si="0"/>
        <v>0</v>
      </c>
      <c r="M65" s="3" t="s">
        <v>2073</v>
      </c>
      <c r="N65" s="2" t="s">
        <v>80</v>
      </c>
      <c r="O65" s="2" t="s">
        <v>80</v>
      </c>
      <c r="P65" s="2" t="s">
        <v>196</v>
      </c>
      <c r="Q65" s="2" t="s">
        <v>691</v>
      </c>
      <c r="R65" s="2">
        <v>2</v>
      </c>
      <c r="S65" s="2" t="s">
        <v>2074</v>
      </c>
      <c r="T65" s="2">
        <v>1.37618883361683E+18</v>
      </c>
      <c r="U65" s="2" t="b">
        <v>1</v>
      </c>
      <c r="V65" s="2" t="s">
        <v>2075</v>
      </c>
      <c r="W65" s="2">
        <v>0</v>
      </c>
      <c r="X65" s="2">
        <v>0</v>
      </c>
      <c r="Y65" s="2" t="s">
        <v>55</v>
      </c>
      <c r="Z65" s="2" t="s">
        <v>2076</v>
      </c>
      <c r="AA65" s="2" t="s">
        <v>2077</v>
      </c>
      <c r="AC65" s="2" t="b">
        <v>0</v>
      </c>
      <c r="AD65" s="2">
        <v>12</v>
      </c>
      <c r="AE65" s="2" t="s">
        <v>59</v>
      </c>
      <c r="AF65" s="2" t="s">
        <v>59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f t="shared" si="1"/>
        <v>1</v>
      </c>
      <c r="AR65" s="4">
        <v>0</v>
      </c>
      <c r="AS65" s="2">
        <v>0</v>
      </c>
      <c r="AT65" s="2">
        <v>0.80800000000000005</v>
      </c>
      <c r="AU65" s="2">
        <v>0.192</v>
      </c>
      <c r="AV65" s="2">
        <v>0.58589999999999998</v>
      </c>
      <c r="AW65" s="5">
        <v>0</v>
      </c>
      <c r="AX65" s="5">
        <v>0</v>
      </c>
      <c r="AY65" s="5">
        <v>1</v>
      </c>
      <c r="AZ65" s="5">
        <v>1</v>
      </c>
      <c r="BA65" s="5">
        <v>0</v>
      </c>
      <c r="BB65" s="6">
        <f t="shared" si="2"/>
        <v>0</v>
      </c>
      <c r="BC65" s="7">
        <f t="shared" si="3"/>
        <v>0</v>
      </c>
      <c r="BD65" s="7">
        <f t="shared" si="4"/>
        <v>0</v>
      </c>
      <c r="BE65" s="7">
        <f t="shared" si="5"/>
        <v>0</v>
      </c>
      <c r="BF65" s="7">
        <f t="shared" si="6"/>
        <v>0</v>
      </c>
      <c r="BG65" s="7">
        <f t="shared" si="7"/>
        <v>-1</v>
      </c>
      <c r="BH65" s="7">
        <f t="shared" si="8"/>
        <v>0</v>
      </c>
      <c r="BI65" s="7">
        <f t="shared" si="9"/>
        <v>0</v>
      </c>
      <c r="BJ65" s="7">
        <f t="shared" si="10"/>
        <v>0</v>
      </c>
      <c r="BK65" s="7">
        <f t="shared" si="11"/>
        <v>0</v>
      </c>
      <c r="BL65" s="7">
        <f t="shared" si="12"/>
        <v>0</v>
      </c>
      <c r="BM65" s="7">
        <f t="shared" si="13"/>
        <v>-1</v>
      </c>
      <c r="BN65" s="7">
        <f t="shared" si="14"/>
        <v>0</v>
      </c>
      <c r="BO65" s="7">
        <f t="shared" si="15"/>
        <v>2</v>
      </c>
    </row>
    <row r="66" spans="1:67" ht="45" x14ac:dyDescent="0.25">
      <c r="A66" s="2">
        <v>682796</v>
      </c>
      <c r="B66" s="2">
        <v>0</v>
      </c>
      <c r="C66" s="2">
        <v>0</v>
      </c>
      <c r="D66" s="2">
        <v>0</v>
      </c>
      <c r="E66" s="2">
        <v>0</v>
      </c>
      <c r="F66" s="2">
        <v>1</v>
      </c>
      <c r="G66" s="2">
        <v>0</v>
      </c>
      <c r="H66" s="2">
        <v>1</v>
      </c>
      <c r="I66" s="2">
        <v>0</v>
      </c>
      <c r="J66" s="2">
        <v>0</v>
      </c>
      <c r="K66" s="2">
        <v>0</v>
      </c>
      <c r="L66" s="2">
        <f t="shared" ref="L66:L129" si="16">IF(SUM(B66:K66)=0, 1, 0)</f>
        <v>0</v>
      </c>
      <c r="M66" s="3" t="s">
        <v>2119</v>
      </c>
      <c r="N66" s="2" t="s">
        <v>80</v>
      </c>
      <c r="O66" s="2" t="s">
        <v>80</v>
      </c>
      <c r="P66" s="2" t="s">
        <v>81</v>
      </c>
      <c r="Q66" s="2" t="s">
        <v>1294</v>
      </c>
      <c r="R66" s="2">
        <v>16</v>
      </c>
      <c r="S66" s="2" t="s">
        <v>2120</v>
      </c>
      <c r="T66" s="2">
        <v>1.37623869949571E+18</v>
      </c>
      <c r="U66" s="2" t="b">
        <v>1</v>
      </c>
      <c r="W66" s="2">
        <v>0</v>
      </c>
      <c r="X66" s="2">
        <v>15</v>
      </c>
      <c r="Y66" s="2" t="s">
        <v>55</v>
      </c>
      <c r="Z66" s="2" t="s">
        <v>2121</v>
      </c>
      <c r="AA66" s="2" t="s">
        <v>2122</v>
      </c>
      <c r="AB66" s="2" t="s">
        <v>2123</v>
      </c>
      <c r="AC66" s="2" t="b">
        <v>1</v>
      </c>
      <c r="AD66" s="2">
        <v>8066</v>
      </c>
      <c r="AE66" s="2" t="s">
        <v>59</v>
      </c>
      <c r="AF66" s="2" t="s">
        <v>59</v>
      </c>
      <c r="AG66" s="2">
        <v>0</v>
      </c>
      <c r="AH66" s="2">
        <v>0</v>
      </c>
      <c r="AI66" s="2">
        <v>0</v>
      </c>
      <c r="AJ66" s="2">
        <v>0</v>
      </c>
      <c r="AK66" s="2">
        <v>1</v>
      </c>
      <c r="AL66" s="2">
        <v>0</v>
      </c>
      <c r="AM66" s="2">
        <v>1</v>
      </c>
      <c r="AN66" s="2">
        <v>0</v>
      </c>
      <c r="AO66" s="2">
        <v>0</v>
      </c>
      <c r="AP66" s="2">
        <v>0</v>
      </c>
      <c r="AQ66" s="2">
        <f t="shared" ref="AQ66:AQ129" si="17">IF(SUM(AG66:AP66)=0, 1, 0)</f>
        <v>0</v>
      </c>
      <c r="AR66" s="4">
        <v>0</v>
      </c>
      <c r="AS66" s="2">
        <v>0</v>
      </c>
      <c r="AT66" s="2">
        <v>0.77900000000000003</v>
      </c>
      <c r="AU66" s="2">
        <v>0.221</v>
      </c>
      <c r="AV66" s="2">
        <v>0.52669999999999995</v>
      </c>
      <c r="AW66" s="5">
        <v>0</v>
      </c>
      <c r="AX66" s="5">
        <v>0</v>
      </c>
      <c r="AY66" s="5">
        <v>1</v>
      </c>
      <c r="AZ66" s="5">
        <v>1</v>
      </c>
      <c r="BA66" s="5">
        <v>0</v>
      </c>
      <c r="BB66" s="6">
        <f t="shared" ref="BB66:BB129" si="18">(BA66=AZ66)+0</f>
        <v>0</v>
      </c>
      <c r="BC66" s="7">
        <f t="shared" ref="BC66:BC129" si="19">IF(OR(AG66=1, B66=1), IF(B66=AG66, 1, -1), 0)</f>
        <v>0</v>
      </c>
      <c r="BD66" s="7">
        <f t="shared" ref="BD66:BD129" si="20">IF(OR(AH66=1, C66=1), IF(C66=AH66, 1, -1), 0)</f>
        <v>0</v>
      </c>
      <c r="BE66" s="7">
        <f t="shared" ref="BE66:BE129" si="21">IF(OR(AI66=1, D66=1), IF(D66=AI66, 1, -1), 0)</f>
        <v>0</v>
      </c>
      <c r="BF66" s="7">
        <f t="shared" ref="BF66:BF129" si="22">IF(OR(AJ66=1, E66=1), IF(E66=AJ66, 1, -1), 0)</f>
        <v>0</v>
      </c>
      <c r="BG66" s="7">
        <f t="shared" ref="BG66:BG129" si="23">IF(OR(AK66=1, F66=1), IF(F66=AK66, 1, -1), 0)</f>
        <v>1</v>
      </c>
      <c r="BH66" s="7">
        <f t="shared" ref="BH66:BH129" si="24">IF(OR(AL66=1, G66=1), IF(G66=AL66, 1, -1), 0)</f>
        <v>0</v>
      </c>
      <c r="BI66" s="7">
        <f t="shared" ref="BI66:BI129" si="25">IF(OR(AM66=1, H66=1), IF(H66=AM66, 1, -1), 0)</f>
        <v>1</v>
      </c>
      <c r="BJ66" s="7">
        <f t="shared" ref="BJ66:BJ129" si="26">IF(OR(AN66=1, I66=1), IF(I66=AN66, 1, -1), 0)</f>
        <v>0</v>
      </c>
      <c r="BK66" s="7">
        <f t="shared" ref="BK66:BK129" si="27">IF(OR(AO66=1, J66=1), IF(J66=AO66, 1, -1), 0)</f>
        <v>0</v>
      </c>
      <c r="BL66" s="7">
        <f t="shared" ref="BL66:BL129" si="28">IF(OR(AP66=1, K66=1), IF(K66=AP66, 1, -1), 0)</f>
        <v>0</v>
      </c>
      <c r="BM66" s="7">
        <f t="shared" ref="BM66:BM129" si="29">IF(OR(AQ66=1, L66=1), IF(L66=AQ66, 1, -1), 0)</f>
        <v>0</v>
      </c>
      <c r="BN66" s="7">
        <f t="shared" ref="BN66:BN129" si="30">COUNTIF(BC66:BM66,1)</f>
        <v>2</v>
      </c>
      <c r="BO66" s="7">
        <f t="shared" ref="BO66:BO129" si="31">COUNTIF(BC66:BM66,-1)</f>
        <v>0</v>
      </c>
    </row>
    <row r="67" spans="1:67" ht="45" x14ac:dyDescent="0.25">
      <c r="A67" s="2">
        <v>701940</v>
      </c>
      <c r="B67" s="2">
        <v>0</v>
      </c>
      <c r="C67" s="2">
        <v>0</v>
      </c>
      <c r="D67" s="2">
        <v>0</v>
      </c>
      <c r="E67" s="2">
        <v>0</v>
      </c>
      <c r="F67" s="2">
        <v>1</v>
      </c>
      <c r="G67" s="2">
        <v>0</v>
      </c>
      <c r="H67" s="2">
        <v>1</v>
      </c>
      <c r="I67" s="2">
        <v>0</v>
      </c>
      <c r="J67" s="2">
        <v>0</v>
      </c>
      <c r="K67" s="2">
        <v>0</v>
      </c>
      <c r="L67" s="2">
        <f t="shared" si="16"/>
        <v>0</v>
      </c>
      <c r="M67" s="3" t="s">
        <v>2157</v>
      </c>
      <c r="N67" s="2" t="s">
        <v>80</v>
      </c>
      <c r="O67" s="2" t="s">
        <v>80</v>
      </c>
      <c r="P67" s="2" t="s">
        <v>81</v>
      </c>
      <c r="Q67" s="2" t="s">
        <v>582</v>
      </c>
      <c r="R67" s="2">
        <v>47</v>
      </c>
      <c r="S67" s="2" t="s">
        <v>2158</v>
      </c>
      <c r="T67" s="2">
        <v>1.3763475827551099E+18</v>
      </c>
      <c r="U67" s="2" t="b">
        <v>1</v>
      </c>
      <c r="W67" s="2">
        <v>0</v>
      </c>
      <c r="X67" s="2">
        <v>1</v>
      </c>
      <c r="Y67" s="2" t="s">
        <v>55</v>
      </c>
      <c r="Z67" s="2" t="s">
        <v>2159</v>
      </c>
      <c r="AA67" s="2" t="s">
        <v>2160</v>
      </c>
      <c r="AB67" s="2" t="s">
        <v>2161</v>
      </c>
      <c r="AC67" s="2" t="b">
        <v>0</v>
      </c>
      <c r="AD67" s="2">
        <v>2764</v>
      </c>
      <c r="AE67" s="2" t="s">
        <v>315</v>
      </c>
      <c r="AF67" s="2" t="s">
        <v>59</v>
      </c>
      <c r="AG67" s="2">
        <v>0</v>
      </c>
      <c r="AH67" s="2">
        <v>0</v>
      </c>
      <c r="AI67" s="2">
        <v>0</v>
      </c>
      <c r="AJ67" s="2">
        <v>0</v>
      </c>
      <c r="AK67" s="2">
        <v>1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f t="shared" si="17"/>
        <v>0</v>
      </c>
      <c r="AR67" s="4">
        <v>0</v>
      </c>
      <c r="AS67" s="2">
        <v>0</v>
      </c>
      <c r="AT67" s="2">
        <v>1</v>
      </c>
      <c r="AU67" s="2">
        <v>0</v>
      </c>
      <c r="AV67" s="2">
        <v>0</v>
      </c>
      <c r="AW67" s="5">
        <v>0</v>
      </c>
      <c r="AX67" s="5">
        <v>0</v>
      </c>
      <c r="AY67" s="5">
        <v>1</v>
      </c>
      <c r="AZ67" s="5">
        <v>1</v>
      </c>
      <c r="BA67" s="5">
        <v>0</v>
      </c>
      <c r="BB67" s="6">
        <f t="shared" si="18"/>
        <v>0</v>
      </c>
      <c r="BC67" s="7">
        <f t="shared" si="19"/>
        <v>0</v>
      </c>
      <c r="BD67" s="7">
        <f t="shared" si="20"/>
        <v>0</v>
      </c>
      <c r="BE67" s="7">
        <f t="shared" si="21"/>
        <v>0</v>
      </c>
      <c r="BF67" s="7">
        <f t="shared" si="22"/>
        <v>0</v>
      </c>
      <c r="BG67" s="7">
        <f t="shared" si="23"/>
        <v>1</v>
      </c>
      <c r="BH67" s="7">
        <f t="shared" si="24"/>
        <v>0</v>
      </c>
      <c r="BI67" s="7">
        <f t="shared" si="25"/>
        <v>-1</v>
      </c>
      <c r="BJ67" s="7">
        <f t="shared" si="26"/>
        <v>0</v>
      </c>
      <c r="BK67" s="7">
        <f t="shared" si="27"/>
        <v>0</v>
      </c>
      <c r="BL67" s="7">
        <f t="shared" si="28"/>
        <v>0</v>
      </c>
      <c r="BM67" s="7">
        <f t="shared" si="29"/>
        <v>0</v>
      </c>
      <c r="BN67" s="7">
        <f t="shared" si="30"/>
        <v>1</v>
      </c>
      <c r="BO67" s="7">
        <f t="shared" si="31"/>
        <v>1</v>
      </c>
    </row>
    <row r="68" spans="1:67" ht="45" x14ac:dyDescent="0.25">
      <c r="A68" s="2">
        <v>714494</v>
      </c>
      <c r="B68" s="2">
        <v>0</v>
      </c>
      <c r="C68" s="2">
        <v>0</v>
      </c>
      <c r="D68" s="2">
        <v>0</v>
      </c>
      <c r="E68" s="2">
        <v>0</v>
      </c>
      <c r="F68" s="2">
        <v>1</v>
      </c>
      <c r="G68" s="2">
        <v>0</v>
      </c>
      <c r="H68" s="2">
        <v>1</v>
      </c>
      <c r="I68" s="2">
        <v>0</v>
      </c>
      <c r="J68" s="2">
        <v>0</v>
      </c>
      <c r="K68" s="2">
        <v>0</v>
      </c>
      <c r="L68" s="2">
        <f t="shared" si="16"/>
        <v>0</v>
      </c>
      <c r="M68" s="3" t="s">
        <v>2190</v>
      </c>
      <c r="N68" s="2" t="s">
        <v>80</v>
      </c>
      <c r="O68" s="2" t="s">
        <v>80</v>
      </c>
      <c r="P68" s="2" t="s">
        <v>81</v>
      </c>
      <c r="Q68" s="2" t="s">
        <v>1945</v>
      </c>
      <c r="R68" s="2">
        <v>56</v>
      </c>
      <c r="S68" s="2" t="s">
        <v>2191</v>
      </c>
      <c r="T68" s="2">
        <v>1.37642097097041E+18</v>
      </c>
      <c r="U68" s="2" t="b">
        <v>0</v>
      </c>
      <c r="V68" s="2" t="s">
        <v>2192</v>
      </c>
      <c r="W68" s="2">
        <v>0</v>
      </c>
      <c r="X68" s="2">
        <v>0</v>
      </c>
      <c r="Y68" s="2" t="s">
        <v>55</v>
      </c>
      <c r="Z68" s="2" t="s">
        <v>2193</v>
      </c>
      <c r="AA68" s="2" t="s">
        <v>2194</v>
      </c>
      <c r="AB68" s="2" t="s">
        <v>2195</v>
      </c>
      <c r="AC68" s="2" t="b">
        <v>0</v>
      </c>
      <c r="AD68" s="2">
        <v>1768</v>
      </c>
      <c r="AE68" s="2" t="s">
        <v>2196</v>
      </c>
      <c r="AF68" s="2" t="s">
        <v>59</v>
      </c>
      <c r="AG68" s="2">
        <v>0</v>
      </c>
      <c r="AH68" s="2">
        <v>0</v>
      </c>
      <c r="AI68" s="2">
        <v>0</v>
      </c>
      <c r="AJ68" s="2">
        <v>0</v>
      </c>
      <c r="AK68" s="2">
        <v>1</v>
      </c>
      <c r="AL68" s="2">
        <v>0</v>
      </c>
      <c r="AM68" s="2">
        <v>1</v>
      </c>
      <c r="AN68" s="2">
        <v>0</v>
      </c>
      <c r="AO68" s="2">
        <v>0</v>
      </c>
      <c r="AP68" s="2">
        <v>0</v>
      </c>
      <c r="AQ68" s="2">
        <f t="shared" si="17"/>
        <v>0</v>
      </c>
      <c r="AR68" s="4">
        <v>0</v>
      </c>
      <c r="AS68" s="2">
        <v>0</v>
      </c>
      <c r="AT68" s="2">
        <v>1</v>
      </c>
      <c r="AU68" s="2">
        <v>0</v>
      </c>
      <c r="AV68" s="2">
        <v>0</v>
      </c>
      <c r="AW68" s="5">
        <v>0</v>
      </c>
      <c r="AX68" s="5">
        <v>0</v>
      </c>
      <c r="AY68" s="5">
        <v>1</v>
      </c>
      <c r="AZ68" s="5">
        <v>1</v>
      </c>
      <c r="BA68" s="5">
        <v>0</v>
      </c>
      <c r="BB68" s="6">
        <f t="shared" si="18"/>
        <v>0</v>
      </c>
      <c r="BC68" s="7">
        <f t="shared" si="19"/>
        <v>0</v>
      </c>
      <c r="BD68" s="7">
        <f t="shared" si="20"/>
        <v>0</v>
      </c>
      <c r="BE68" s="7">
        <f t="shared" si="21"/>
        <v>0</v>
      </c>
      <c r="BF68" s="7">
        <f t="shared" si="22"/>
        <v>0</v>
      </c>
      <c r="BG68" s="7">
        <f t="shared" si="23"/>
        <v>1</v>
      </c>
      <c r="BH68" s="7">
        <f t="shared" si="24"/>
        <v>0</v>
      </c>
      <c r="BI68" s="7">
        <f t="shared" si="25"/>
        <v>1</v>
      </c>
      <c r="BJ68" s="7">
        <f t="shared" si="26"/>
        <v>0</v>
      </c>
      <c r="BK68" s="7">
        <f t="shared" si="27"/>
        <v>0</v>
      </c>
      <c r="BL68" s="7">
        <f t="shared" si="28"/>
        <v>0</v>
      </c>
      <c r="BM68" s="7">
        <f t="shared" si="29"/>
        <v>0</v>
      </c>
      <c r="BN68" s="7">
        <f t="shared" si="30"/>
        <v>2</v>
      </c>
      <c r="BO68" s="7">
        <f t="shared" si="31"/>
        <v>0</v>
      </c>
    </row>
    <row r="69" spans="1:67" ht="30" x14ac:dyDescent="0.25">
      <c r="A69" s="2">
        <v>718896</v>
      </c>
      <c r="B69" s="2">
        <v>0</v>
      </c>
      <c r="C69" s="2">
        <v>0</v>
      </c>
      <c r="D69" s="2">
        <v>0</v>
      </c>
      <c r="E69" s="2">
        <v>0</v>
      </c>
      <c r="F69" s="2">
        <v>1</v>
      </c>
      <c r="G69" s="2">
        <v>0</v>
      </c>
      <c r="H69" s="2">
        <v>1</v>
      </c>
      <c r="I69" s="2">
        <v>0</v>
      </c>
      <c r="J69" s="2">
        <v>0</v>
      </c>
      <c r="K69" s="2">
        <v>0</v>
      </c>
      <c r="L69" s="2">
        <f t="shared" si="16"/>
        <v>0</v>
      </c>
      <c r="M69" s="3" t="s">
        <v>2217</v>
      </c>
      <c r="N69" s="2" t="s">
        <v>80</v>
      </c>
      <c r="O69" s="2" t="s">
        <v>80</v>
      </c>
      <c r="P69" s="2" t="s">
        <v>196</v>
      </c>
      <c r="Q69" s="2" t="s">
        <v>910</v>
      </c>
      <c r="R69" s="2">
        <v>57</v>
      </c>
      <c r="S69" s="2" t="s">
        <v>2218</v>
      </c>
      <c r="T69" s="2">
        <v>1.3763367223431199E+18</v>
      </c>
      <c r="U69" s="2" t="b">
        <v>0</v>
      </c>
      <c r="V69" s="2" t="s">
        <v>2219</v>
      </c>
      <c r="W69" s="2">
        <v>0</v>
      </c>
      <c r="X69" s="2">
        <v>1</v>
      </c>
      <c r="Y69" s="2" t="s">
        <v>55</v>
      </c>
      <c r="Z69" s="2" t="s">
        <v>2220</v>
      </c>
      <c r="AA69" s="2" t="s">
        <v>2221</v>
      </c>
      <c r="AB69" s="2" t="s">
        <v>2222</v>
      </c>
      <c r="AC69" s="2" t="b">
        <v>1</v>
      </c>
      <c r="AD69" s="2">
        <v>20178</v>
      </c>
      <c r="AE69" s="2" t="s">
        <v>59</v>
      </c>
      <c r="AF69" s="2" t="s">
        <v>59</v>
      </c>
      <c r="AG69" s="2">
        <v>0</v>
      </c>
      <c r="AH69" s="2">
        <v>0</v>
      </c>
      <c r="AI69" s="2">
        <v>0</v>
      </c>
      <c r="AJ69" s="2">
        <v>0</v>
      </c>
      <c r="AK69" s="2">
        <v>1</v>
      </c>
      <c r="AL69" s="2">
        <v>0</v>
      </c>
      <c r="AM69" s="2">
        <v>1</v>
      </c>
      <c r="AN69" s="2">
        <v>0</v>
      </c>
      <c r="AO69" s="2">
        <v>0</v>
      </c>
      <c r="AP69" s="2">
        <v>0</v>
      </c>
      <c r="AQ69" s="2">
        <f t="shared" si="17"/>
        <v>0</v>
      </c>
      <c r="AR69" s="4">
        <v>0</v>
      </c>
      <c r="AS69" s="2">
        <v>0</v>
      </c>
      <c r="AT69" s="2">
        <v>0.51500000000000001</v>
      </c>
      <c r="AU69" s="2">
        <v>0.48499999999999999</v>
      </c>
      <c r="AV69" s="2">
        <v>0.76439999999999997</v>
      </c>
      <c r="AW69" s="5">
        <v>0</v>
      </c>
      <c r="AX69" s="5">
        <v>0</v>
      </c>
      <c r="AY69" s="5">
        <v>1</v>
      </c>
      <c r="AZ69" s="5">
        <v>1</v>
      </c>
      <c r="BA69" s="5">
        <v>0</v>
      </c>
      <c r="BB69" s="6">
        <f t="shared" si="18"/>
        <v>0</v>
      </c>
      <c r="BC69" s="7">
        <f t="shared" si="19"/>
        <v>0</v>
      </c>
      <c r="BD69" s="7">
        <f t="shared" si="20"/>
        <v>0</v>
      </c>
      <c r="BE69" s="7">
        <f t="shared" si="21"/>
        <v>0</v>
      </c>
      <c r="BF69" s="7">
        <f t="shared" si="22"/>
        <v>0</v>
      </c>
      <c r="BG69" s="7">
        <f t="shared" si="23"/>
        <v>1</v>
      </c>
      <c r="BH69" s="7">
        <f t="shared" si="24"/>
        <v>0</v>
      </c>
      <c r="BI69" s="7">
        <f t="shared" si="25"/>
        <v>1</v>
      </c>
      <c r="BJ69" s="7">
        <f t="shared" si="26"/>
        <v>0</v>
      </c>
      <c r="BK69" s="7">
        <f t="shared" si="27"/>
        <v>0</v>
      </c>
      <c r="BL69" s="7">
        <f t="shared" si="28"/>
        <v>0</v>
      </c>
      <c r="BM69" s="7">
        <f t="shared" si="29"/>
        <v>0</v>
      </c>
      <c r="BN69" s="7">
        <f t="shared" si="30"/>
        <v>2</v>
      </c>
      <c r="BO69" s="7">
        <f t="shared" si="31"/>
        <v>0</v>
      </c>
    </row>
    <row r="70" spans="1:67" ht="60" x14ac:dyDescent="0.25">
      <c r="A70" s="2">
        <v>619313</v>
      </c>
      <c r="B70" s="2">
        <v>0</v>
      </c>
      <c r="C70" s="2">
        <v>0</v>
      </c>
      <c r="D70" s="2">
        <v>0</v>
      </c>
      <c r="E70" s="2">
        <v>1</v>
      </c>
      <c r="F70" s="2">
        <v>0</v>
      </c>
      <c r="G70" s="2">
        <v>0</v>
      </c>
      <c r="H70" s="2">
        <v>0</v>
      </c>
      <c r="I70" s="2">
        <v>1</v>
      </c>
      <c r="J70" s="2">
        <v>0</v>
      </c>
      <c r="K70" s="2">
        <v>0</v>
      </c>
      <c r="L70" s="2">
        <f t="shared" si="16"/>
        <v>0</v>
      </c>
      <c r="M70" s="3" t="s">
        <v>1905</v>
      </c>
      <c r="N70" s="2" t="s">
        <v>108</v>
      </c>
      <c r="O70" s="2" t="s">
        <v>108</v>
      </c>
      <c r="P70" s="2" t="s">
        <v>52</v>
      </c>
      <c r="Q70" s="2" t="s">
        <v>612</v>
      </c>
      <c r="R70" s="2">
        <v>50</v>
      </c>
      <c r="S70" s="2" t="s">
        <v>1906</v>
      </c>
      <c r="T70" s="2">
        <v>1.3755359791429701E+18</v>
      </c>
      <c r="U70" s="2" t="b">
        <v>1</v>
      </c>
      <c r="V70" s="2" t="s">
        <v>1907</v>
      </c>
      <c r="W70" s="2">
        <v>0</v>
      </c>
      <c r="X70" s="2">
        <v>1</v>
      </c>
      <c r="Y70" s="2" t="s">
        <v>55</v>
      </c>
      <c r="Z70" s="2" t="s">
        <v>1908</v>
      </c>
      <c r="AA70" s="2" t="s">
        <v>1909</v>
      </c>
      <c r="AC70" s="2" t="b">
        <v>0</v>
      </c>
      <c r="AD70" s="2">
        <v>65</v>
      </c>
      <c r="AE70" s="2" t="s">
        <v>59</v>
      </c>
      <c r="AF70" s="2" t="s">
        <v>59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f t="shared" si="17"/>
        <v>1</v>
      </c>
      <c r="AR70" s="4">
        <v>0</v>
      </c>
      <c r="AS70" s="2">
        <v>0</v>
      </c>
      <c r="AT70" s="2">
        <v>1</v>
      </c>
      <c r="AU70" s="2">
        <v>0</v>
      </c>
      <c r="AV70" s="2">
        <v>0</v>
      </c>
      <c r="AW70" s="5">
        <v>1</v>
      </c>
      <c r="AX70" s="5">
        <v>0</v>
      </c>
      <c r="AY70" s="5">
        <v>0</v>
      </c>
      <c r="AZ70" s="5">
        <v>-1</v>
      </c>
      <c r="BA70" s="5">
        <v>0</v>
      </c>
      <c r="BB70" s="6">
        <f t="shared" si="18"/>
        <v>0</v>
      </c>
      <c r="BC70" s="7">
        <f t="shared" si="19"/>
        <v>0</v>
      </c>
      <c r="BD70" s="7">
        <f t="shared" si="20"/>
        <v>0</v>
      </c>
      <c r="BE70" s="7">
        <f t="shared" si="21"/>
        <v>0</v>
      </c>
      <c r="BF70" s="7">
        <f t="shared" si="22"/>
        <v>-1</v>
      </c>
      <c r="BG70" s="7">
        <f t="shared" si="23"/>
        <v>0</v>
      </c>
      <c r="BH70" s="7">
        <f t="shared" si="24"/>
        <v>0</v>
      </c>
      <c r="BI70" s="7">
        <f t="shared" si="25"/>
        <v>0</v>
      </c>
      <c r="BJ70" s="7">
        <f t="shared" si="26"/>
        <v>-1</v>
      </c>
      <c r="BK70" s="7">
        <f t="shared" si="27"/>
        <v>0</v>
      </c>
      <c r="BL70" s="7">
        <f t="shared" si="28"/>
        <v>0</v>
      </c>
      <c r="BM70" s="7">
        <f t="shared" si="29"/>
        <v>-1</v>
      </c>
      <c r="BN70" s="7">
        <f t="shared" si="30"/>
        <v>0</v>
      </c>
      <c r="BO70" s="7">
        <f t="shared" si="31"/>
        <v>3</v>
      </c>
    </row>
    <row r="71" spans="1:67" x14ac:dyDescent="0.25">
      <c r="A71" s="2">
        <v>721658</v>
      </c>
      <c r="B71" s="2">
        <v>0</v>
      </c>
      <c r="C71" s="2">
        <v>0</v>
      </c>
      <c r="D71" s="2">
        <v>0</v>
      </c>
      <c r="E71" s="2">
        <v>1</v>
      </c>
      <c r="F71" s="2">
        <v>0</v>
      </c>
      <c r="G71" s="2">
        <v>0</v>
      </c>
      <c r="H71" s="2">
        <v>0</v>
      </c>
      <c r="I71" s="2">
        <v>1</v>
      </c>
      <c r="J71" s="2">
        <v>0</v>
      </c>
      <c r="K71" s="2">
        <v>0</v>
      </c>
      <c r="L71" s="2">
        <f t="shared" si="16"/>
        <v>0</v>
      </c>
      <c r="M71" s="3" t="s">
        <v>2229</v>
      </c>
      <c r="N71" s="2" t="s">
        <v>108</v>
      </c>
      <c r="O71" s="2" t="s">
        <v>108</v>
      </c>
      <c r="P71" s="2" t="s">
        <v>52</v>
      </c>
      <c r="Q71" s="2" t="s">
        <v>934</v>
      </c>
      <c r="R71" s="2">
        <v>58</v>
      </c>
      <c r="S71" s="2" t="s">
        <v>2230</v>
      </c>
      <c r="T71" s="2">
        <v>1.3760823454853399E+18</v>
      </c>
      <c r="U71" s="2" t="b">
        <v>0</v>
      </c>
      <c r="W71" s="2">
        <v>0</v>
      </c>
      <c r="X71" s="2">
        <v>0</v>
      </c>
      <c r="Y71" s="2" t="s">
        <v>55</v>
      </c>
      <c r="Z71" s="2" t="s">
        <v>2231</v>
      </c>
      <c r="AA71" s="2" t="s">
        <v>2232</v>
      </c>
      <c r="AB71" s="2" t="s">
        <v>2233</v>
      </c>
      <c r="AC71" s="2" t="b">
        <v>0</v>
      </c>
      <c r="AD71" s="2">
        <v>1085</v>
      </c>
      <c r="AE71" s="2" t="s">
        <v>59</v>
      </c>
      <c r="AF71" s="2" t="s">
        <v>59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f t="shared" si="17"/>
        <v>1</v>
      </c>
      <c r="AR71" s="4">
        <v>0</v>
      </c>
      <c r="AS71" s="2">
        <v>0</v>
      </c>
      <c r="AT71" s="2">
        <v>1</v>
      </c>
      <c r="AU71" s="2">
        <v>0</v>
      </c>
      <c r="AV71" s="2">
        <v>0</v>
      </c>
      <c r="AW71" s="5">
        <v>1</v>
      </c>
      <c r="AX71" s="5">
        <v>0</v>
      </c>
      <c r="AY71" s="5">
        <v>0</v>
      </c>
      <c r="AZ71" s="5">
        <v>-1</v>
      </c>
      <c r="BA71" s="5">
        <v>0</v>
      </c>
      <c r="BB71" s="6">
        <f t="shared" si="18"/>
        <v>0</v>
      </c>
      <c r="BC71" s="7">
        <f t="shared" si="19"/>
        <v>0</v>
      </c>
      <c r="BD71" s="7">
        <f t="shared" si="20"/>
        <v>0</v>
      </c>
      <c r="BE71" s="7">
        <f t="shared" si="21"/>
        <v>0</v>
      </c>
      <c r="BF71" s="7">
        <f t="shared" si="22"/>
        <v>-1</v>
      </c>
      <c r="BG71" s="7">
        <f t="shared" si="23"/>
        <v>0</v>
      </c>
      <c r="BH71" s="7">
        <f t="shared" si="24"/>
        <v>0</v>
      </c>
      <c r="BI71" s="7">
        <f t="shared" si="25"/>
        <v>0</v>
      </c>
      <c r="BJ71" s="7">
        <f t="shared" si="26"/>
        <v>-1</v>
      </c>
      <c r="BK71" s="7">
        <f t="shared" si="27"/>
        <v>0</v>
      </c>
      <c r="BL71" s="7">
        <f t="shared" si="28"/>
        <v>0</v>
      </c>
      <c r="BM71" s="7">
        <f t="shared" si="29"/>
        <v>-1</v>
      </c>
      <c r="BN71" s="7">
        <f t="shared" si="30"/>
        <v>0</v>
      </c>
      <c r="BO71" s="7">
        <f t="shared" si="31"/>
        <v>3</v>
      </c>
    </row>
    <row r="72" spans="1:67" ht="45" x14ac:dyDescent="0.25">
      <c r="A72" s="2">
        <v>732018</v>
      </c>
      <c r="B72" s="2">
        <v>0</v>
      </c>
      <c r="C72" s="2">
        <v>1</v>
      </c>
      <c r="D72" s="2">
        <v>0</v>
      </c>
      <c r="E72" s="2">
        <v>1</v>
      </c>
      <c r="F72" s="2">
        <v>0</v>
      </c>
      <c r="G72" s="2">
        <v>0</v>
      </c>
      <c r="H72" s="2">
        <v>0</v>
      </c>
      <c r="I72" s="2">
        <v>1</v>
      </c>
      <c r="J72" s="2">
        <v>0</v>
      </c>
      <c r="K72" s="2">
        <v>0</v>
      </c>
      <c r="L72" s="2">
        <f t="shared" si="16"/>
        <v>0</v>
      </c>
      <c r="M72" s="3" t="s">
        <v>2246</v>
      </c>
      <c r="N72" s="2" t="s">
        <v>108</v>
      </c>
      <c r="O72" s="2" t="s">
        <v>108</v>
      </c>
      <c r="P72" s="2" t="s">
        <v>52</v>
      </c>
      <c r="Q72" s="2" t="s">
        <v>993</v>
      </c>
      <c r="R72" s="2">
        <v>66</v>
      </c>
      <c r="S72" s="2" t="s">
        <v>2247</v>
      </c>
      <c r="T72" s="2">
        <v>1.3761329373143099E+18</v>
      </c>
      <c r="U72" s="2" t="b">
        <v>0</v>
      </c>
      <c r="W72" s="2">
        <v>13</v>
      </c>
      <c r="X72" s="2">
        <v>16</v>
      </c>
      <c r="Y72" s="2" t="s">
        <v>55</v>
      </c>
      <c r="Z72" s="2" t="s">
        <v>2248</v>
      </c>
      <c r="AA72" s="2" t="s">
        <v>2249</v>
      </c>
      <c r="AB72" s="2" t="s">
        <v>2250</v>
      </c>
      <c r="AC72" s="2" t="b">
        <v>0</v>
      </c>
      <c r="AD72" s="2">
        <v>10876</v>
      </c>
      <c r="AE72" s="2" t="s">
        <v>59</v>
      </c>
      <c r="AF72" s="2" t="s">
        <v>59</v>
      </c>
      <c r="AG72" s="2">
        <v>0</v>
      </c>
      <c r="AH72" s="2">
        <v>1</v>
      </c>
      <c r="AI72" s="2">
        <v>0</v>
      </c>
      <c r="AJ72" s="2">
        <v>1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f t="shared" si="17"/>
        <v>0</v>
      </c>
      <c r="AR72" s="4">
        <v>0</v>
      </c>
      <c r="AS72" s="2">
        <v>0</v>
      </c>
      <c r="AT72" s="2">
        <v>1</v>
      </c>
      <c r="AU72" s="2">
        <v>0</v>
      </c>
      <c r="AV72" s="2">
        <v>0</v>
      </c>
      <c r="AW72" s="5">
        <v>1</v>
      </c>
      <c r="AX72" s="5">
        <v>0</v>
      </c>
      <c r="AY72" s="5">
        <v>0</v>
      </c>
      <c r="AZ72" s="5">
        <v>-1</v>
      </c>
      <c r="BA72" s="5">
        <v>0</v>
      </c>
      <c r="BB72" s="6">
        <f t="shared" si="18"/>
        <v>0</v>
      </c>
      <c r="BC72" s="7">
        <f t="shared" si="19"/>
        <v>0</v>
      </c>
      <c r="BD72" s="7">
        <f t="shared" si="20"/>
        <v>1</v>
      </c>
      <c r="BE72" s="7">
        <f t="shared" si="21"/>
        <v>0</v>
      </c>
      <c r="BF72" s="7">
        <f t="shared" si="22"/>
        <v>1</v>
      </c>
      <c r="BG72" s="7">
        <f t="shared" si="23"/>
        <v>0</v>
      </c>
      <c r="BH72" s="7">
        <f t="shared" si="24"/>
        <v>0</v>
      </c>
      <c r="BI72" s="7">
        <f t="shared" si="25"/>
        <v>0</v>
      </c>
      <c r="BJ72" s="7">
        <f t="shared" si="26"/>
        <v>-1</v>
      </c>
      <c r="BK72" s="7">
        <f t="shared" si="27"/>
        <v>0</v>
      </c>
      <c r="BL72" s="7">
        <f t="shared" si="28"/>
        <v>0</v>
      </c>
      <c r="BM72" s="7">
        <f t="shared" si="29"/>
        <v>0</v>
      </c>
      <c r="BN72" s="7">
        <f t="shared" si="30"/>
        <v>2</v>
      </c>
      <c r="BO72" s="7">
        <f t="shared" si="31"/>
        <v>1</v>
      </c>
    </row>
    <row r="73" spans="1:67" ht="30" x14ac:dyDescent="0.25">
      <c r="A73" s="2">
        <v>653058</v>
      </c>
      <c r="B73" s="2">
        <v>1</v>
      </c>
      <c r="C73" s="2">
        <v>0</v>
      </c>
      <c r="D73" s="2">
        <v>1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f t="shared" si="16"/>
        <v>0</v>
      </c>
      <c r="M73" s="3" t="s">
        <v>2012</v>
      </c>
      <c r="N73" s="2" t="s">
        <v>50</v>
      </c>
      <c r="O73" s="2" t="s">
        <v>51</v>
      </c>
      <c r="P73" s="2" t="s">
        <v>52</v>
      </c>
      <c r="Q73" s="2" t="s">
        <v>993</v>
      </c>
      <c r="R73" s="2">
        <v>66</v>
      </c>
      <c r="S73" s="2" t="s">
        <v>2013</v>
      </c>
      <c r="T73" s="2">
        <v>1.37498270965999E+18</v>
      </c>
      <c r="U73" s="2" t="b">
        <v>0</v>
      </c>
      <c r="V73" s="2" t="s">
        <v>2014</v>
      </c>
      <c r="W73" s="2">
        <v>0</v>
      </c>
      <c r="X73" s="2">
        <v>1</v>
      </c>
      <c r="Y73" s="2" t="s">
        <v>55</v>
      </c>
      <c r="Z73" s="2" t="s">
        <v>2015</v>
      </c>
      <c r="AA73" s="2" t="s">
        <v>2016</v>
      </c>
      <c r="AB73" s="2" t="s">
        <v>2017</v>
      </c>
      <c r="AC73" s="2" t="b">
        <v>0</v>
      </c>
      <c r="AD73" s="2">
        <v>301</v>
      </c>
      <c r="AE73" s="2" t="s">
        <v>59</v>
      </c>
      <c r="AF73" s="2" t="s">
        <v>59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f t="shared" si="17"/>
        <v>1</v>
      </c>
      <c r="AR73" s="4">
        <v>0</v>
      </c>
      <c r="AS73" s="2">
        <v>0</v>
      </c>
      <c r="AT73" s="2">
        <v>1</v>
      </c>
      <c r="AU73" s="2">
        <v>0</v>
      </c>
      <c r="AV73" s="2">
        <v>0</v>
      </c>
      <c r="AW73" s="5">
        <v>1</v>
      </c>
      <c r="AX73" s="5">
        <v>0</v>
      </c>
      <c r="AY73" s="5">
        <v>0</v>
      </c>
      <c r="AZ73" s="5">
        <v>-1</v>
      </c>
      <c r="BA73" s="5">
        <v>0</v>
      </c>
      <c r="BB73" s="6">
        <f t="shared" si="18"/>
        <v>0</v>
      </c>
      <c r="BC73" s="7">
        <f t="shared" si="19"/>
        <v>-1</v>
      </c>
      <c r="BD73" s="7">
        <f t="shared" si="20"/>
        <v>0</v>
      </c>
      <c r="BE73" s="7">
        <f t="shared" si="21"/>
        <v>-1</v>
      </c>
      <c r="BF73" s="7">
        <f t="shared" si="22"/>
        <v>0</v>
      </c>
      <c r="BG73" s="7">
        <f t="shared" si="23"/>
        <v>0</v>
      </c>
      <c r="BH73" s="7">
        <f t="shared" si="24"/>
        <v>0</v>
      </c>
      <c r="BI73" s="7">
        <f t="shared" si="25"/>
        <v>0</v>
      </c>
      <c r="BJ73" s="7">
        <f t="shared" si="26"/>
        <v>0</v>
      </c>
      <c r="BK73" s="7">
        <f t="shared" si="27"/>
        <v>0</v>
      </c>
      <c r="BL73" s="7">
        <f t="shared" si="28"/>
        <v>0</v>
      </c>
      <c r="BM73" s="7">
        <f t="shared" si="29"/>
        <v>-1</v>
      </c>
      <c r="BN73" s="7">
        <f t="shared" si="30"/>
        <v>0</v>
      </c>
      <c r="BO73" s="7">
        <f t="shared" si="31"/>
        <v>3</v>
      </c>
    </row>
    <row r="74" spans="1:67" ht="45" x14ac:dyDescent="0.25">
      <c r="A74" s="2">
        <v>717897</v>
      </c>
      <c r="B74" s="2">
        <v>1</v>
      </c>
      <c r="C74" s="2">
        <v>0</v>
      </c>
      <c r="D74" s="2">
        <v>1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f t="shared" si="16"/>
        <v>0</v>
      </c>
      <c r="M74" s="3" t="s">
        <v>2201</v>
      </c>
      <c r="N74" s="2" t="s">
        <v>50</v>
      </c>
      <c r="O74" s="2" t="s">
        <v>51</v>
      </c>
      <c r="P74" s="2" t="s">
        <v>52</v>
      </c>
      <c r="Q74" s="2" t="s">
        <v>910</v>
      </c>
      <c r="R74" s="2">
        <v>57</v>
      </c>
      <c r="S74" s="2" t="s">
        <v>2202</v>
      </c>
      <c r="T74" s="2">
        <v>1.3763696781640499E+18</v>
      </c>
      <c r="U74" s="2" t="b">
        <v>1</v>
      </c>
      <c r="V74" s="2" t="s">
        <v>2203</v>
      </c>
      <c r="W74" s="2">
        <v>0</v>
      </c>
      <c r="X74" s="2">
        <v>0</v>
      </c>
      <c r="Y74" s="2" t="s">
        <v>55</v>
      </c>
      <c r="Z74" s="2" t="s">
        <v>2203</v>
      </c>
      <c r="AA74" s="2" t="s">
        <v>2204</v>
      </c>
      <c r="AB74" s="2" t="s">
        <v>2205</v>
      </c>
      <c r="AC74" s="2" t="b">
        <v>0</v>
      </c>
      <c r="AD74" s="2">
        <v>50</v>
      </c>
      <c r="AE74" s="2" t="s">
        <v>59</v>
      </c>
      <c r="AF74" s="2" t="s">
        <v>59</v>
      </c>
      <c r="AG74" s="2">
        <v>1</v>
      </c>
      <c r="AH74" s="2">
        <v>0</v>
      </c>
      <c r="AI74" s="2">
        <v>1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f t="shared" si="17"/>
        <v>0</v>
      </c>
      <c r="AR74" s="4">
        <v>0</v>
      </c>
      <c r="AS74" s="2">
        <v>0</v>
      </c>
      <c r="AT74" s="2">
        <v>1</v>
      </c>
      <c r="AU74" s="2">
        <v>0</v>
      </c>
      <c r="AV74" s="2">
        <v>0</v>
      </c>
      <c r="AW74" s="5">
        <v>1</v>
      </c>
      <c r="AX74" s="5">
        <v>0</v>
      </c>
      <c r="AY74" s="5">
        <v>0</v>
      </c>
      <c r="AZ74" s="5">
        <v>-1</v>
      </c>
      <c r="BA74" s="5">
        <v>0</v>
      </c>
      <c r="BB74" s="6">
        <f t="shared" si="18"/>
        <v>0</v>
      </c>
      <c r="BC74" s="7">
        <f t="shared" si="19"/>
        <v>1</v>
      </c>
      <c r="BD74" s="7">
        <f t="shared" si="20"/>
        <v>0</v>
      </c>
      <c r="BE74" s="7">
        <f t="shared" si="21"/>
        <v>1</v>
      </c>
      <c r="BF74" s="7">
        <f t="shared" si="22"/>
        <v>0</v>
      </c>
      <c r="BG74" s="7">
        <f t="shared" si="23"/>
        <v>0</v>
      </c>
      <c r="BH74" s="7">
        <f t="shared" si="24"/>
        <v>0</v>
      </c>
      <c r="BI74" s="7">
        <f t="shared" si="25"/>
        <v>0</v>
      </c>
      <c r="BJ74" s="7">
        <f t="shared" si="26"/>
        <v>0</v>
      </c>
      <c r="BK74" s="7">
        <f t="shared" si="27"/>
        <v>0</v>
      </c>
      <c r="BL74" s="7">
        <f t="shared" si="28"/>
        <v>0</v>
      </c>
      <c r="BM74" s="7">
        <f t="shared" si="29"/>
        <v>0</v>
      </c>
      <c r="BN74" s="7">
        <f t="shared" si="30"/>
        <v>2</v>
      </c>
      <c r="BO74" s="7">
        <f t="shared" si="31"/>
        <v>0</v>
      </c>
    </row>
    <row r="75" spans="1:67" ht="45" x14ac:dyDescent="0.25">
      <c r="A75" s="2">
        <v>740133</v>
      </c>
      <c r="B75" s="2">
        <v>1</v>
      </c>
      <c r="C75" s="2">
        <v>0</v>
      </c>
      <c r="D75" s="2">
        <v>1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f t="shared" si="16"/>
        <v>0</v>
      </c>
      <c r="M75" s="3" t="s">
        <v>2279</v>
      </c>
      <c r="N75" s="2" t="s">
        <v>50</v>
      </c>
      <c r="O75" s="2" t="s">
        <v>51</v>
      </c>
      <c r="P75" s="2" t="s">
        <v>52</v>
      </c>
      <c r="Q75" s="2" t="s">
        <v>1050</v>
      </c>
      <c r="R75" s="2">
        <v>75</v>
      </c>
      <c r="S75" s="2" t="s">
        <v>2280</v>
      </c>
      <c r="T75" s="2">
        <v>1.3749246185620301E+18</v>
      </c>
      <c r="U75" s="2" t="b">
        <v>0</v>
      </c>
      <c r="W75" s="2">
        <v>0</v>
      </c>
      <c r="X75" s="2">
        <v>0</v>
      </c>
      <c r="Y75" s="2" t="s">
        <v>55</v>
      </c>
      <c r="Z75" s="2" t="s">
        <v>2281</v>
      </c>
      <c r="AA75" s="2" t="s">
        <v>2282</v>
      </c>
      <c r="AB75" s="2" t="s">
        <v>2283</v>
      </c>
      <c r="AC75" s="2" t="b">
        <v>0</v>
      </c>
      <c r="AD75" s="2">
        <v>3000</v>
      </c>
      <c r="AE75" s="2" t="s">
        <v>59</v>
      </c>
      <c r="AF75" s="2" t="s">
        <v>59</v>
      </c>
      <c r="AG75" s="2">
        <v>1</v>
      </c>
      <c r="AH75" s="2">
        <v>0</v>
      </c>
      <c r="AI75" s="2">
        <v>1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f t="shared" si="17"/>
        <v>0</v>
      </c>
      <c r="AR75" s="4">
        <v>0</v>
      </c>
      <c r="AS75" s="2">
        <v>0</v>
      </c>
      <c r="AT75" s="2">
        <v>0.86799999999999999</v>
      </c>
      <c r="AU75" s="2">
        <v>0.13200000000000001</v>
      </c>
      <c r="AV75" s="2">
        <v>0.54110000000000003</v>
      </c>
      <c r="AW75" s="5">
        <v>0</v>
      </c>
      <c r="AX75" s="5">
        <v>0</v>
      </c>
      <c r="AY75" s="5">
        <v>1</v>
      </c>
      <c r="AZ75" s="5">
        <v>1</v>
      </c>
      <c r="BA75" s="5">
        <v>0</v>
      </c>
      <c r="BB75" s="6">
        <f t="shared" si="18"/>
        <v>0</v>
      </c>
      <c r="BC75" s="7">
        <f t="shared" si="19"/>
        <v>1</v>
      </c>
      <c r="BD75" s="7">
        <f t="shared" si="20"/>
        <v>0</v>
      </c>
      <c r="BE75" s="7">
        <f t="shared" si="21"/>
        <v>1</v>
      </c>
      <c r="BF75" s="7">
        <f t="shared" si="22"/>
        <v>0</v>
      </c>
      <c r="BG75" s="7">
        <f t="shared" si="23"/>
        <v>0</v>
      </c>
      <c r="BH75" s="7">
        <f t="shared" si="24"/>
        <v>0</v>
      </c>
      <c r="BI75" s="7">
        <f t="shared" si="25"/>
        <v>0</v>
      </c>
      <c r="BJ75" s="7">
        <f t="shared" si="26"/>
        <v>0</v>
      </c>
      <c r="BK75" s="7">
        <f t="shared" si="27"/>
        <v>0</v>
      </c>
      <c r="BL75" s="7">
        <f t="shared" si="28"/>
        <v>0</v>
      </c>
      <c r="BM75" s="7">
        <f t="shared" si="29"/>
        <v>0</v>
      </c>
      <c r="BN75" s="7">
        <f t="shared" si="30"/>
        <v>2</v>
      </c>
      <c r="BO75" s="7">
        <f t="shared" si="31"/>
        <v>0</v>
      </c>
    </row>
    <row r="76" spans="1:67" ht="30" x14ac:dyDescent="0.25">
      <c r="A76" s="2">
        <v>349793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f t="shared" si="16"/>
        <v>1</v>
      </c>
      <c r="M76" s="3" t="s">
        <v>1574</v>
      </c>
      <c r="N76" s="2" t="s">
        <v>61</v>
      </c>
      <c r="O76" s="2" t="s">
        <v>62</v>
      </c>
      <c r="P76" s="2" t="s">
        <v>52</v>
      </c>
      <c r="Q76" s="2" t="s">
        <v>910</v>
      </c>
      <c r="R76" s="2">
        <v>56</v>
      </c>
      <c r="S76" s="2" t="s">
        <v>1575</v>
      </c>
      <c r="T76" s="2">
        <v>1.3735812423739E+18</v>
      </c>
      <c r="U76" s="2" t="b">
        <v>0</v>
      </c>
      <c r="V76" s="2" t="s">
        <v>1576</v>
      </c>
      <c r="W76" s="2">
        <v>0</v>
      </c>
      <c r="X76" s="2">
        <v>0</v>
      </c>
      <c r="Y76" s="2" t="s">
        <v>55</v>
      </c>
      <c r="Z76" s="2" t="s">
        <v>1577</v>
      </c>
      <c r="AA76" s="2" t="s">
        <v>1578</v>
      </c>
      <c r="AC76" s="2" t="b">
        <v>0</v>
      </c>
      <c r="AD76" s="2">
        <v>1</v>
      </c>
      <c r="AE76" s="2" t="s">
        <v>59</v>
      </c>
      <c r="AF76" s="2" t="s">
        <v>59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f t="shared" si="17"/>
        <v>1</v>
      </c>
      <c r="AR76" s="4">
        <v>0</v>
      </c>
      <c r="AS76" s="2">
        <v>0</v>
      </c>
      <c r="AT76" s="2">
        <v>1</v>
      </c>
      <c r="AU76" s="2">
        <v>0</v>
      </c>
      <c r="AV76" s="2">
        <v>0</v>
      </c>
      <c r="AW76" s="5">
        <v>0</v>
      </c>
      <c r="AX76" s="5">
        <v>1</v>
      </c>
      <c r="AY76" s="5">
        <v>0</v>
      </c>
      <c r="AZ76" s="5">
        <v>0</v>
      </c>
      <c r="BA76" s="5">
        <v>0</v>
      </c>
      <c r="BB76" s="6">
        <f t="shared" si="18"/>
        <v>1</v>
      </c>
      <c r="BC76" s="7">
        <f t="shared" si="19"/>
        <v>0</v>
      </c>
      <c r="BD76" s="7">
        <f t="shared" si="20"/>
        <v>0</v>
      </c>
      <c r="BE76" s="7">
        <f t="shared" si="21"/>
        <v>0</v>
      </c>
      <c r="BF76" s="7">
        <f t="shared" si="22"/>
        <v>0</v>
      </c>
      <c r="BG76" s="7">
        <f t="shared" si="23"/>
        <v>0</v>
      </c>
      <c r="BH76" s="7">
        <f t="shared" si="24"/>
        <v>0</v>
      </c>
      <c r="BI76" s="7">
        <f t="shared" si="25"/>
        <v>0</v>
      </c>
      <c r="BJ76" s="7">
        <f t="shared" si="26"/>
        <v>0</v>
      </c>
      <c r="BK76" s="7">
        <f t="shared" si="27"/>
        <v>0</v>
      </c>
      <c r="BL76" s="7">
        <f t="shared" si="28"/>
        <v>0</v>
      </c>
      <c r="BM76" s="7">
        <f t="shared" si="29"/>
        <v>1</v>
      </c>
      <c r="BN76" s="7">
        <f t="shared" si="30"/>
        <v>1</v>
      </c>
      <c r="BO76" s="7">
        <f t="shared" si="31"/>
        <v>0</v>
      </c>
    </row>
    <row r="77" spans="1:67" ht="45" x14ac:dyDescent="0.25">
      <c r="A77" s="2">
        <v>356511</v>
      </c>
      <c r="B77" s="2">
        <v>1</v>
      </c>
      <c r="C77" s="2">
        <v>0</v>
      </c>
      <c r="D77" s="2">
        <v>1</v>
      </c>
      <c r="E77" s="2">
        <v>0</v>
      </c>
      <c r="F77" s="2">
        <v>0</v>
      </c>
      <c r="G77" s="2">
        <v>0</v>
      </c>
      <c r="H77" s="2">
        <v>0</v>
      </c>
      <c r="I77" s="2">
        <v>1</v>
      </c>
      <c r="J77" s="2">
        <v>0</v>
      </c>
      <c r="K77" s="2">
        <v>0</v>
      </c>
      <c r="L77" s="2">
        <f t="shared" si="16"/>
        <v>0</v>
      </c>
      <c r="M77" s="3" t="s">
        <v>1579</v>
      </c>
      <c r="N77" s="2" t="s">
        <v>50</v>
      </c>
      <c r="O77" s="2" t="s">
        <v>51</v>
      </c>
      <c r="P77" s="2" t="s">
        <v>52</v>
      </c>
      <c r="Q77" s="2" t="s">
        <v>1044</v>
      </c>
      <c r="R77" s="2">
        <v>74</v>
      </c>
      <c r="S77" s="2" t="s">
        <v>1580</v>
      </c>
      <c r="T77" s="2">
        <v>1.3736117641941499E+18</v>
      </c>
      <c r="U77" s="2" t="b">
        <v>1</v>
      </c>
      <c r="W77" s="2">
        <v>0</v>
      </c>
      <c r="X77" s="2">
        <v>0</v>
      </c>
      <c r="Y77" s="2" t="s">
        <v>55</v>
      </c>
      <c r="Z77" s="2" t="s">
        <v>1581</v>
      </c>
      <c r="AA77" s="2" t="s">
        <v>1582</v>
      </c>
      <c r="AB77" s="2" t="s">
        <v>1583</v>
      </c>
      <c r="AC77" s="2" t="b">
        <v>0</v>
      </c>
      <c r="AD77" s="2">
        <v>161</v>
      </c>
      <c r="AE77" s="2" t="s">
        <v>1584</v>
      </c>
      <c r="AF77" s="2" t="s">
        <v>59</v>
      </c>
      <c r="AG77" s="2">
        <v>1</v>
      </c>
      <c r="AH77" s="2">
        <v>0</v>
      </c>
      <c r="AI77" s="2">
        <v>1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f t="shared" si="17"/>
        <v>0</v>
      </c>
      <c r="AR77" s="4">
        <v>0</v>
      </c>
      <c r="AS77" s="2">
        <v>0.28599999999999998</v>
      </c>
      <c r="AT77" s="2">
        <v>0.71399999999999997</v>
      </c>
      <c r="AU77" s="2">
        <v>0</v>
      </c>
      <c r="AV77" s="2">
        <v>-0.80200000000000005</v>
      </c>
      <c r="AW77" s="5">
        <v>1</v>
      </c>
      <c r="AX77" s="5">
        <v>0</v>
      </c>
      <c r="AY77" s="5">
        <v>0</v>
      </c>
      <c r="AZ77" s="5">
        <v>-1</v>
      </c>
      <c r="BA77" s="5">
        <v>0</v>
      </c>
      <c r="BB77" s="6">
        <f t="shared" si="18"/>
        <v>0</v>
      </c>
      <c r="BC77" s="7">
        <f t="shared" si="19"/>
        <v>1</v>
      </c>
      <c r="BD77" s="7">
        <f t="shared" si="20"/>
        <v>0</v>
      </c>
      <c r="BE77" s="7">
        <f t="shared" si="21"/>
        <v>1</v>
      </c>
      <c r="BF77" s="7">
        <f t="shared" si="22"/>
        <v>0</v>
      </c>
      <c r="BG77" s="7">
        <f t="shared" si="23"/>
        <v>0</v>
      </c>
      <c r="BH77" s="7">
        <f t="shared" si="24"/>
        <v>0</v>
      </c>
      <c r="BI77" s="7">
        <f t="shared" si="25"/>
        <v>0</v>
      </c>
      <c r="BJ77" s="7">
        <f t="shared" si="26"/>
        <v>-1</v>
      </c>
      <c r="BK77" s="7">
        <f t="shared" si="27"/>
        <v>0</v>
      </c>
      <c r="BL77" s="7">
        <f t="shared" si="28"/>
        <v>0</v>
      </c>
      <c r="BM77" s="7">
        <f t="shared" si="29"/>
        <v>0</v>
      </c>
      <c r="BN77" s="7">
        <f t="shared" si="30"/>
        <v>2</v>
      </c>
      <c r="BO77" s="7">
        <f t="shared" si="31"/>
        <v>1</v>
      </c>
    </row>
    <row r="78" spans="1:67" ht="45" x14ac:dyDescent="0.25">
      <c r="A78" s="2">
        <v>365635</v>
      </c>
      <c r="B78" s="2">
        <v>1</v>
      </c>
      <c r="C78" s="2">
        <v>0</v>
      </c>
      <c r="D78" s="2">
        <v>1</v>
      </c>
      <c r="E78" s="2">
        <v>0</v>
      </c>
      <c r="F78" s="2">
        <v>0</v>
      </c>
      <c r="G78" s="2">
        <v>0</v>
      </c>
      <c r="H78" s="2">
        <v>0</v>
      </c>
      <c r="I78" s="2">
        <v>1</v>
      </c>
      <c r="J78" s="2">
        <v>0</v>
      </c>
      <c r="K78" s="2">
        <v>0</v>
      </c>
      <c r="L78" s="2">
        <f t="shared" si="16"/>
        <v>0</v>
      </c>
      <c r="M78" s="3" t="s">
        <v>1612</v>
      </c>
      <c r="N78" s="2" t="s">
        <v>50</v>
      </c>
      <c r="O78" s="2" t="s">
        <v>51</v>
      </c>
      <c r="P78" s="2" t="s">
        <v>52</v>
      </c>
      <c r="Q78" s="2" t="s">
        <v>691</v>
      </c>
      <c r="R78" s="2">
        <v>2</v>
      </c>
      <c r="S78" s="2" t="s">
        <v>1613</v>
      </c>
      <c r="T78" s="2">
        <v>1.3736092745978299E+18</v>
      </c>
      <c r="U78" s="2" t="b">
        <v>1</v>
      </c>
      <c r="V78" s="2" t="s">
        <v>1614</v>
      </c>
      <c r="W78" s="2">
        <v>0</v>
      </c>
      <c r="X78" s="2">
        <v>1</v>
      </c>
      <c r="Y78" s="2" t="s">
        <v>55</v>
      </c>
      <c r="Z78" s="2" t="s">
        <v>1615</v>
      </c>
      <c r="AA78" s="2" t="s">
        <v>1616</v>
      </c>
      <c r="AB78" s="2" t="s">
        <v>1617</v>
      </c>
      <c r="AC78" s="2" t="b">
        <v>0</v>
      </c>
      <c r="AD78" s="2">
        <v>5461</v>
      </c>
      <c r="AE78" s="2" t="s">
        <v>59</v>
      </c>
      <c r="AF78" s="2" t="s">
        <v>59</v>
      </c>
      <c r="AG78" s="2">
        <v>1</v>
      </c>
      <c r="AH78" s="2">
        <v>0</v>
      </c>
      <c r="AI78" s="2">
        <v>1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f t="shared" si="17"/>
        <v>0</v>
      </c>
      <c r="AR78" s="4">
        <v>0</v>
      </c>
      <c r="AS78" s="2">
        <v>0</v>
      </c>
      <c r="AT78" s="2">
        <v>0.86899999999999999</v>
      </c>
      <c r="AU78" s="2">
        <v>0.13100000000000001</v>
      </c>
      <c r="AV78" s="2">
        <v>0.30890000000000001</v>
      </c>
      <c r="AW78" s="5">
        <v>1</v>
      </c>
      <c r="AX78" s="5">
        <v>0</v>
      </c>
      <c r="AY78" s="5">
        <v>0</v>
      </c>
      <c r="AZ78" s="5">
        <v>-1</v>
      </c>
      <c r="BA78" s="5">
        <v>0</v>
      </c>
      <c r="BB78" s="6">
        <f t="shared" si="18"/>
        <v>0</v>
      </c>
      <c r="BC78" s="7">
        <f t="shared" si="19"/>
        <v>1</v>
      </c>
      <c r="BD78" s="7">
        <f t="shared" si="20"/>
        <v>0</v>
      </c>
      <c r="BE78" s="7">
        <f t="shared" si="21"/>
        <v>1</v>
      </c>
      <c r="BF78" s="7">
        <f t="shared" si="22"/>
        <v>0</v>
      </c>
      <c r="BG78" s="7">
        <f t="shared" si="23"/>
        <v>0</v>
      </c>
      <c r="BH78" s="7">
        <f t="shared" si="24"/>
        <v>0</v>
      </c>
      <c r="BI78" s="7">
        <f t="shared" si="25"/>
        <v>0</v>
      </c>
      <c r="BJ78" s="7">
        <f t="shared" si="26"/>
        <v>-1</v>
      </c>
      <c r="BK78" s="7">
        <f t="shared" si="27"/>
        <v>0</v>
      </c>
      <c r="BL78" s="7">
        <f t="shared" si="28"/>
        <v>0</v>
      </c>
      <c r="BM78" s="7">
        <f t="shared" si="29"/>
        <v>0</v>
      </c>
      <c r="BN78" s="7">
        <f t="shared" si="30"/>
        <v>2</v>
      </c>
      <c r="BO78" s="7">
        <f t="shared" si="31"/>
        <v>1</v>
      </c>
    </row>
    <row r="79" spans="1:67" ht="30" x14ac:dyDescent="0.25">
      <c r="A79" s="2">
        <v>366558</v>
      </c>
      <c r="B79" s="2">
        <v>0</v>
      </c>
      <c r="C79" s="2">
        <v>1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f t="shared" si="16"/>
        <v>0</v>
      </c>
      <c r="M79" s="3" t="s">
        <v>1618</v>
      </c>
      <c r="N79" s="2" t="s">
        <v>61</v>
      </c>
      <c r="O79" s="2" t="s">
        <v>62</v>
      </c>
      <c r="P79" s="2" t="s">
        <v>52</v>
      </c>
      <c r="Q79" s="2" t="s">
        <v>691</v>
      </c>
      <c r="R79" s="2">
        <v>2</v>
      </c>
      <c r="S79" s="2" t="s">
        <v>1619</v>
      </c>
      <c r="T79" s="2">
        <v>1.3735802091365399E+18</v>
      </c>
      <c r="U79" s="2" t="b">
        <v>0</v>
      </c>
      <c r="V79" s="2" t="s">
        <v>1620</v>
      </c>
      <c r="W79" s="2">
        <v>0</v>
      </c>
      <c r="X79" s="2">
        <v>0</v>
      </c>
      <c r="Y79" s="2" t="s">
        <v>55</v>
      </c>
      <c r="Z79" s="2" t="s">
        <v>1621</v>
      </c>
      <c r="AA79" s="2" t="s">
        <v>1622</v>
      </c>
      <c r="AC79" s="2" t="b">
        <v>0</v>
      </c>
      <c r="AD79" s="2">
        <v>1</v>
      </c>
      <c r="AE79" s="2" t="s">
        <v>59</v>
      </c>
      <c r="AF79" s="2" t="s">
        <v>59</v>
      </c>
      <c r="AG79" s="2">
        <v>1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f t="shared" si="17"/>
        <v>0</v>
      </c>
      <c r="AR79" s="4">
        <v>0</v>
      </c>
      <c r="AS79" s="2">
        <v>8.5999999999999993E-2</v>
      </c>
      <c r="AT79" s="2">
        <v>0.91400000000000003</v>
      </c>
      <c r="AU79" s="2">
        <v>0</v>
      </c>
      <c r="AV79" s="2">
        <v>-5.7200000000000001E-2</v>
      </c>
      <c r="AW79" s="5">
        <v>0</v>
      </c>
      <c r="AX79" s="5">
        <v>1</v>
      </c>
      <c r="AY79" s="5">
        <v>0</v>
      </c>
      <c r="AZ79" s="5">
        <v>0</v>
      </c>
      <c r="BA79" s="5">
        <v>0</v>
      </c>
      <c r="BB79" s="6">
        <f t="shared" si="18"/>
        <v>1</v>
      </c>
      <c r="BC79" s="7">
        <f t="shared" si="19"/>
        <v>-1</v>
      </c>
      <c r="BD79" s="7">
        <f t="shared" si="20"/>
        <v>-1</v>
      </c>
      <c r="BE79" s="7">
        <f t="shared" si="21"/>
        <v>0</v>
      </c>
      <c r="BF79" s="7">
        <f t="shared" si="22"/>
        <v>0</v>
      </c>
      <c r="BG79" s="7">
        <f t="shared" si="23"/>
        <v>0</v>
      </c>
      <c r="BH79" s="7">
        <f t="shared" si="24"/>
        <v>0</v>
      </c>
      <c r="BI79" s="7">
        <f t="shared" si="25"/>
        <v>0</v>
      </c>
      <c r="BJ79" s="7">
        <f t="shared" si="26"/>
        <v>0</v>
      </c>
      <c r="BK79" s="7">
        <f t="shared" si="27"/>
        <v>0</v>
      </c>
      <c r="BL79" s="7">
        <f t="shared" si="28"/>
        <v>0</v>
      </c>
      <c r="BM79" s="7">
        <f t="shared" si="29"/>
        <v>0</v>
      </c>
      <c r="BN79" s="7">
        <f t="shared" si="30"/>
        <v>0</v>
      </c>
      <c r="BO79" s="7">
        <f t="shared" si="31"/>
        <v>2</v>
      </c>
    </row>
    <row r="80" spans="1:67" ht="45" x14ac:dyDescent="0.25">
      <c r="A80" s="2">
        <v>406474</v>
      </c>
      <c r="B80" s="2">
        <v>0</v>
      </c>
      <c r="C80" s="2">
        <v>1</v>
      </c>
      <c r="D80" s="2">
        <v>1</v>
      </c>
      <c r="E80" s="2">
        <v>0</v>
      </c>
      <c r="F80" s="2">
        <v>0</v>
      </c>
      <c r="G80" s="2">
        <v>0</v>
      </c>
      <c r="H80" s="2">
        <v>0</v>
      </c>
      <c r="I80" s="2">
        <v>1</v>
      </c>
      <c r="J80" s="2">
        <v>1</v>
      </c>
      <c r="K80" s="2">
        <v>0</v>
      </c>
      <c r="L80" s="2">
        <f t="shared" si="16"/>
        <v>0</v>
      </c>
      <c r="M80" s="3" t="s">
        <v>1649</v>
      </c>
      <c r="N80" s="2" t="s">
        <v>102</v>
      </c>
      <c r="O80" s="2" t="s">
        <v>51</v>
      </c>
      <c r="P80" s="2" t="s">
        <v>52</v>
      </c>
      <c r="Q80" s="2" t="s">
        <v>664</v>
      </c>
      <c r="R80" s="2">
        <v>0</v>
      </c>
      <c r="S80" s="2" t="s">
        <v>1650</v>
      </c>
      <c r="T80" s="2">
        <v>1.37399738628925E+18</v>
      </c>
      <c r="U80" s="2" t="b">
        <v>1</v>
      </c>
      <c r="V80" s="2" t="s">
        <v>1651</v>
      </c>
      <c r="W80" s="2">
        <v>0</v>
      </c>
      <c r="X80" s="2">
        <v>0</v>
      </c>
      <c r="Y80" s="2" t="s">
        <v>55</v>
      </c>
      <c r="Z80" s="2" t="s">
        <v>1652</v>
      </c>
      <c r="AA80" s="2" t="s">
        <v>1653</v>
      </c>
      <c r="AB80" s="2" t="s">
        <v>1654</v>
      </c>
      <c r="AC80" s="2" t="b">
        <v>0</v>
      </c>
      <c r="AD80" s="2">
        <v>9</v>
      </c>
      <c r="AE80" s="2" t="s">
        <v>59</v>
      </c>
      <c r="AF80" s="2" t="s">
        <v>59</v>
      </c>
      <c r="AG80" s="2">
        <v>0</v>
      </c>
      <c r="AH80" s="2">
        <v>1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f t="shared" si="17"/>
        <v>0</v>
      </c>
      <c r="AR80" s="4">
        <v>0</v>
      </c>
      <c r="AS80" s="2">
        <v>0</v>
      </c>
      <c r="AT80" s="2">
        <v>0.89400000000000002</v>
      </c>
      <c r="AU80" s="2">
        <v>0.106</v>
      </c>
      <c r="AV80" s="2">
        <v>0.36120000000000002</v>
      </c>
      <c r="AW80" s="5">
        <v>1</v>
      </c>
      <c r="AX80" s="5">
        <v>0</v>
      </c>
      <c r="AY80" s="5">
        <v>0</v>
      </c>
      <c r="AZ80" s="5">
        <v>-1</v>
      </c>
      <c r="BA80" s="5">
        <v>0</v>
      </c>
      <c r="BB80" s="6">
        <f t="shared" si="18"/>
        <v>0</v>
      </c>
      <c r="BC80" s="7">
        <f t="shared" si="19"/>
        <v>0</v>
      </c>
      <c r="BD80" s="7">
        <f t="shared" si="20"/>
        <v>1</v>
      </c>
      <c r="BE80" s="7">
        <f t="shared" si="21"/>
        <v>-1</v>
      </c>
      <c r="BF80" s="7">
        <f t="shared" si="22"/>
        <v>0</v>
      </c>
      <c r="BG80" s="7">
        <f t="shared" si="23"/>
        <v>0</v>
      </c>
      <c r="BH80" s="7">
        <f t="shared" si="24"/>
        <v>0</v>
      </c>
      <c r="BI80" s="7">
        <f t="shared" si="25"/>
        <v>0</v>
      </c>
      <c r="BJ80" s="7">
        <f t="shared" si="26"/>
        <v>-1</v>
      </c>
      <c r="BK80" s="7">
        <f t="shared" si="27"/>
        <v>-1</v>
      </c>
      <c r="BL80" s="7">
        <f t="shared" si="28"/>
        <v>0</v>
      </c>
      <c r="BM80" s="7">
        <f t="shared" si="29"/>
        <v>0</v>
      </c>
      <c r="BN80" s="7">
        <f t="shared" si="30"/>
        <v>1</v>
      </c>
      <c r="BO80" s="7">
        <f t="shared" si="31"/>
        <v>3</v>
      </c>
    </row>
    <row r="81" spans="1:67" ht="60" x14ac:dyDescent="0.25">
      <c r="A81" s="2">
        <v>474828</v>
      </c>
      <c r="B81" s="2">
        <v>1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1</v>
      </c>
      <c r="J81" s="2">
        <v>0</v>
      </c>
      <c r="K81" s="2">
        <v>0</v>
      </c>
      <c r="L81" s="2">
        <f t="shared" si="16"/>
        <v>0</v>
      </c>
      <c r="M81" s="3" t="s">
        <v>1727</v>
      </c>
      <c r="N81" s="2" t="s">
        <v>102</v>
      </c>
      <c r="O81" s="2" t="s">
        <v>51</v>
      </c>
      <c r="P81" s="2" t="s">
        <v>52</v>
      </c>
      <c r="Q81" s="2" t="s">
        <v>612</v>
      </c>
      <c r="R81" s="2">
        <v>50</v>
      </c>
      <c r="S81" s="2" t="s">
        <v>1728</v>
      </c>
      <c r="T81" s="2">
        <v>1.3741644769168599E+18</v>
      </c>
      <c r="U81" s="2" t="b">
        <v>1</v>
      </c>
      <c r="V81" s="2" t="s">
        <v>1729</v>
      </c>
      <c r="W81" s="2">
        <v>0</v>
      </c>
      <c r="X81" s="2">
        <v>1</v>
      </c>
      <c r="Y81" s="2" t="s">
        <v>55</v>
      </c>
      <c r="Z81" s="2" t="s">
        <v>1729</v>
      </c>
      <c r="AA81" s="2" t="s">
        <v>1730</v>
      </c>
      <c r="AB81" s="2" t="s">
        <v>1731</v>
      </c>
      <c r="AC81" s="2" t="b">
        <v>0</v>
      </c>
      <c r="AD81" s="2">
        <v>114</v>
      </c>
      <c r="AE81" s="2" t="s">
        <v>59</v>
      </c>
      <c r="AF81" s="2" t="s">
        <v>59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1</v>
      </c>
      <c r="AN81" s="2">
        <v>0</v>
      </c>
      <c r="AO81" s="2">
        <v>0</v>
      </c>
      <c r="AP81" s="2">
        <v>0</v>
      </c>
      <c r="AQ81" s="2">
        <f t="shared" si="17"/>
        <v>0</v>
      </c>
      <c r="AR81" s="4">
        <v>0</v>
      </c>
      <c r="AS81" s="2">
        <v>0</v>
      </c>
      <c r="AT81" s="2">
        <v>1</v>
      </c>
      <c r="AU81" s="2">
        <v>0</v>
      </c>
      <c r="AV81" s="2">
        <v>0</v>
      </c>
      <c r="AW81" s="5">
        <v>1</v>
      </c>
      <c r="AX81" s="5">
        <v>0</v>
      </c>
      <c r="AY81" s="5">
        <v>0</v>
      </c>
      <c r="AZ81" s="5">
        <v>-1</v>
      </c>
      <c r="BA81" s="5">
        <v>0</v>
      </c>
      <c r="BB81" s="6">
        <f t="shared" si="18"/>
        <v>0</v>
      </c>
      <c r="BC81" s="7">
        <f t="shared" si="19"/>
        <v>-1</v>
      </c>
      <c r="BD81" s="7">
        <f t="shared" si="20"/>
        <v>0</v>
      </c>
      <c r="BE81" s="7">
        <f t="shared" si="21"/>
        <v>0</v>
      </c>
      <c r="BF81" s="7">
        <f t="shared" si="22"/>
        <v>0</v>
      </c>
      <c r="BG81" s="7">
        <f t="shared" si="23"/>
        <v>0</v>
      </c>
      <c r="BH81" s="7">
        <f t="shared" si="24"/>
        <v>0</v>
      </c>
      <c r="BI81" s="7">
        <f t="shared" si="25"/>
        <v>-1</v>
      </c>
      <c r="BJ81" s="7">
        <f t="shared" si="26"/>
        <v>-1</v>
      </c>
      <c r="BK81" s="7">
        <f t="shared" si="27"/>
        <v>0</v>
      </c>
      <c r="BL81" s="7">
        <f t="shared" si="28"/>
        <v>0</v>
      </c>
      <c r="BM81" s="7">
        <f t="shared" si="29"/>
        <v>0</v>
      </c>
      <c r="BN81" s="7">
        <f t="shared" si="30"/>
        <v>0</v>
      </c>
      <c r="BO81" s="7">
        <f t="shared" si="31"/>
        <v>3</v>
      </c>
    </row>
    <row r="82" spans="1:67" ht="45" x14ac:dyDescent="0.25">
      <c r="A82" s="2">
        <v>517041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1</v>
      </c>
      <c r="J82" s="2">
        <v>0</v>
      </c>
      <c r="K82" s="2">
        <v>0</v>
      </c>
      <c r="L82" s="2">
        <f t="shared" si="16"/>
        <v>0</v>
      </c>
      <c r="M82" s="3" t="s">
        <v>1770</v>
      </c>
      <c r="N82" s="2" t="s">
        <v>102</v>
      </c>
      <c r="O82" s="2" t="s">
        <v>51</v>
      </c>
      <c r="P82" s="2" t="s">
        <v>52</v>
      </c>
      <c r="Q82" s="2" t="s">
        <v>691</v>
      </c>
      <c r="R82" s="2">
        <v>1</v>
      </c>
      <c r="S82" s="2" t="s">
        <v>1771</v>
      </c>
      <c r="T82" s="2">
        <v>1.37436078575809E+18</v>
      </c>
      <c r="U82" s="2" t="b">
        <v>1</v>
      </c>
      <c r="V82" s="2" t="s">
        <v>1772</v>
      </c>
      <c r="W82" s="2">
        <v>0</v>
      </c>
      <c r="X82" s="2">
        <v>1</v>
      </c>
      <c r="Y82" s="2" t="s">
        <v>55</v>
      </c>
      <c r="Z82" s="2" t="s">
        <v>1773</v>
      </c>
      <c r="AA82" s="2" t="s">
        <v>1774</v>
      </c>
      <c r="AB82" s="2" t="s">
        <v>1775</v>
      </c>
      <c r="AC82" s="2" t="b">
        <v>0</v>
      </c>
      <c r="AD82" s="2">
        <v>2753</v>
      </c>
      <c r="AE82" s="2" t="s">
        <v>59</v>
      </c>
      <c r="AF82" s="2" t="s">
        <v>59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f t="shared" si="17"/>
        <v>1</v>
      </c>
      <c r="AR82" s="4">
        <v>0</v>
      </c>
      <c r="AS82" s="2">
        <v>0</v>
      </c>
      <c r="AT82" s="2">
        <v>0.77200000000000002</v>
      </c>
      <c r="AU82" s="2">
        <v>0.22800000000000001</v>
      </c>
      <c r="AV82" s="2">
        <v>0.68079999999999996</v>
      </c>
      <c r="AW82" s="5">
        <v>1</v>
      </c>
      <c r="AX82" s="5">
        <v>0</v>
      </c>
      <c r="AY82" s="5">
        <v>0</v>
      </c>
      <c r="AZ82" s="5">
        <v>-1</v>
      </c>
      <c r="BA82" s="5">
        <v>0</v>
      </c>
      <c r="BB82" s="6">
        <f t="shared" si="18"/>
        <v>0</v>
      </c>
      <c r="BC82" s="7">
        <f t="shared" si="19"/>
        <v>0</v>
      </c>
      <c r="BD82" s="7">
        <f t="shared" si="20"/>
        <v>0</v>
      </c>
      <c r="BE82" s="7">
        <f t="shared" si="21"/>
        <v>0</v>
      </c>
      <c r="BF82" s="7">
        <f t="shared" si="22"/>
        <v>0</v>
      </c>
      <c r="BG82" s="7">
        <f t="shared" si="23"/>
        <v>0</v>
      </c>
      <c r="BH82" s="7">
        <f t="shared" si="24"/>
        <v>0</v>
      </c>
      <c r="BI82" s="7">
        <f t="shared" si="25"/>
        <v>0</v>
      </c>
      <c r="BJ82" s="7">
        <f t="shared" si="26"/>
        <v>-1</v>
      </c>
      <c r="BK82" s="7">
        <f t="shared" si="27"/>
        <v>0</v>
      </c>
      <c r="BL82" s="7">
        <f t="shared" si="28"/>
        <v>0</v>
      </c>
      <c r="BM82" s="7">
        <f t="shared" si="29"/>
        <v>-1</v>
      </c>
      <c r="BN82" s="7">
        <f t="shared" si="30"/>
        <v>0</v>
      </c>
      <c r="BO82" s="7">
        <f t="shared" si="31"/>
        <v>2</v>
      </c>
    </row>
    <row r="83" spans="1:67" ht="45" x14ac:dyDescent="0.25">
      <c r="A83" s="2">
        <v>521639</v>
      </c>
      <c r="B83" s="2">
        <v>1</v>
      </c>
      <c r="C83" s="2">
        <v>0</v>
      </c>
      <c r="D83" s="2">
        <v>1</v>
      </c>
      <c r="E83" s="2">
        <v>0</v>
      </c>
      <c r="F83" s="2">
        <v>0</v>
      </c>
      <c r="G83" s="2">
        <v>0</v>
      </c>
      <c r="H83" s="2">
        <v>0</v>
      </c>
      <c r="I83" s="2">
        <v>1</v>
      </c>
      <c r="J83" s="2">
        <v>0</v>
      </c>
      <c r="K83" s="2">
        <v>0</v>
      </c>
      <c r="L83" s="2">
        <f t="shared" si="16"/>
        <v>0</v>
      </c>
      <c r="M83" s="3" t="s">
        <v>1782</v>
      </c>
      <c r="N83" s="2" t="s">
        <v>50</v>
      </c>
      <c r="O83" s="2" t="s">
        <v>51</v>
      </c>
      <c r="P83" s="2" t="s">
        <v>52</v>
      </c>
      <c r="Q83" s="2" t="s">
        <v>511</v>
      </c>
      <c r="R83" s="2">
        <v>23</v>
      </c>
      <c r="S83" s="2" t="s">
        <v>1783</v>
      </c>
      <c r="T83" s="2">
        <v>1.37443944735841E+18</v>
      </c>
      <c r="U83" s="2" t="b">
        <v>1</v>
      </c>
      <c r="V83" s="2" t="s">
        <v>1784</v>
      </c>
      <c r="W83" s="2">
        <v>0</v>
      </c>
      <c r="X83" s="2">
        <v>1</v>
      </c>
      <c r="Y83" s="2" t="s">
        <v>55</v>
      </c>
      <c r="Z83" s="2" t="s">
        <v>1784</v>
      </c>
      <c r="AA83" s="2" t="s">
        <v>1785</v>
      </c>
      <c r="AB83" s="2" t="s">
        <v>1786</v>
      </c>
      <c r="AC83" s="2" t="b">
        <v>1</v>
      </c>
      <c r="AD83" s="2">
        <v>35337</v>
      </c>
      <c r="AE83" s="2" t="s">
        <v>59</v>
      </c>
      <c r="AF83" s="2" t="s">
        <v>59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f t="shared" si="17"/>
        <v>1</v>
      </c>
      <c r="AR83" s="4">
        <v>0</v>
      </c>
      <c r="AS83" s="2">
        <v>8.6999999999999994E-2</v>
      </c>
      <c r="AT83" s="2">
        <v>0.91300000000000003</v>
      </c>
      <c r="AU83" s="2">
        <v>0</v>
      </c>
      <c r="AV83" s="2">
        <v>-0.20230000000000001</v>
      </c>
      <c r="AW83" s="5">
        <v>1</v>
      </c>
      <c r="AX83" s="5">
        <v>0</v>
      </c>
      <c r="AY83" s="5">
        <v>0</v>
      </c>
      <c r="AZ83" s="5">
        <v>-1</v>
      </c>
      <c r="BA83" s="5">
        <v>0</v>
      </c>
      <c r="BB83" s="6">
        <f t="shared" si="18"/>
        <v>0</v>
      </c>
      <c r="BC83" s="7">
        <f t="shared" si="19"/>
        <v>-1</v>
      </c>
      <c r="BD83" s="7">
        <f t="shared" si="20"/>
        <v>0</v>
      </c>
      <c r="BE83" s="7">
        <f t="shared" si="21"/>
        <v>-1</v>
      </c>
      <c r="BF83" s="7">
        <f t="shared" si="22"/>
        <v>0</v>
      </c>
      <c r="BG83" s="7">
        <f t="shared" si="23"/>
        <v>0</v>
      </c>
      <c r="BH83" s="7">
        <f t="shared" si="24"/>
        <v>0</v>
      </c>
      <c r="BI83" s="7">
        <f t="shared" si="25"/>
        <v>0</v>
      </c>
      <c r="BJ83" s="7">
        <f t="shared" si="26"/>
        <v>-1</v>
      </c>
      <c r="BK83" s="7">
        <f t="shared" si="27"/>
        <v>0</v>
      </c>
      <c r="BL83" s="7">
        <f t="shared" si="28"/>
        <v>0</v>
      </c>
      <c r="BM83" s="7">
        <f t="shared" si="29"/>
        <v>-1</v>
      </c>
      <c r="BN83" s="7">
        <f t="shared" si="30"/>
        <v>0</v>
      </c>
      <c r="BO83" s="7">
        <f t="shared" si="31"/>
        <v>4</v>
      </c>
    </row>
    <row r="84" spans="1:67" ht="45" x14ac:dyDescent="0.25">
      <c r="A84" s="2">
        <v>535423</v>
      </c>
      <c r="B84" s="2">
        <v>0</v>
      </c>
      <c r="C84" s="2">
        <v>0</v>
      </c>
      <c r="D84" s="2">
        <v>0</v>
      </c>
      <c r="E84" s="2">
        <v>1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f t="shared" si="16"/>
        <v>0</v>
      </c>
      <c r="M84" s="3" t="s">
        <v>1803</v>
      </c>
      <c r="N84" s="2" t="s">
        <v>108</v>
      </c>
      <c r="O84" s="2" t="s">
        <v>108</v>
      </c>
      <c r="P84" s="2" t="s">
        <v>52</v>
      </c>
      <c r="Q84" s="2" t="s">
        <v>582</v>
      </c>
      <c r="R84" s="2">
        <v>45</v>
      </c>
      <c r="S84" s="2" t="s">
        <v>1804</v>
      </c>
      <c r="T84" s="2">
        <v>1.3744811164684401E+18</v>
      </c>
      <c r="U84" s="2" t="b">
        <v>1</v>
      </c>
      <c r="W84" s="2">
        <v>0</v>
      </c>
      <c r="X84" s="2">
        <v>0</v>
      </c>
      <c r="Y84" s="2" t="s">
        <v>55</v>
      </c>
      <c r="Z84" s="2" t="s">
        <v>1805</v>
      </c>
      <c r="AA84" s="2" t="s">
        <v>1806</v>
      </c>
      <c r="AB84" s="2" t="s">
        <v>1807</v>
      </c>
      <c r="AC84" s="2" t="b">
        <v>0</v>
      </c>
      <c r="AD84" s="2">
        <v>237</v>
      </c>
      <c r="AE84" s="2" t="s">
        <v>59</v>
      </c>
      <c r="AF84" s="2" t="s">
        <v>59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1</v>
      </c>
      <c r="AN84" s="2">
        <v>0</v>
      </c>
      <c r="AO84" s="2">
        <v>0</v>
      </c>
      <c r="AP84" s="2">
        <v>0</v>
      </c>
      <c r="AQ84" s="2">
        <f t="shared" si="17"/>
        <v>0</v>
      </c>
      <c r="AR84" s="4">
        <v>0</v>
      </c>
      <c r="AS84" s="2">
        <v>0</v>
      </c>
      <c r="AT84" s="2">
        <v>1</v>
      </c>
      <c r="AU84" s="2">
        <v>0</v>
      </c>
      <c r="AV84" s="2">
        <v>0</v>
      </c>
      <c r="AW84" s="5">
        <v>1</v>
      </c>
      <c r="AX84" s="5">
        <v>0</v>
      </c>
      <c r="AY84" s="5">
        <v>0</v>
      </c>
      <c r="AZ84" s="5">
        <v>-1</v>
      </c>
      <c r="BA84" s="5">
        <v>0</v>
      </c>
      <c r="BB84" s="6">
        <f t="shared" si="18"/>
        <v>0</v>
      </c>
      <c r="BC84" s="7">
        <f t="shared" si="19"/>
        <v>0</v>
      </c>
      <c r="BD84" s="7">
        <f t="shared" si="20"/>
        <v>0</v>
      </c>
      <c r="BE84" s="7">
        <f t="shared" si="21"/>
        <v>0</v>
      </c>
      <c r="BF84" s="7">
        <f t="shared" si="22"/>
        <v>-1</v>
      </c>
      <c r="BG84" s="7">
        <f t="shared" si="23"/>
        <v>0</v>
      </c>
      <c r="BH84" s="7">
        <f t="shared" si="24"/>
        <v>0</v>
      </c>
      <c r="BI84" s="7">
        <f t="shared" si="25"/>
        <v>-1</v>
      </c>
      <c r="BJ84" s="7">
        <f t="shared" si="26"/>
        <v>0</v>
      </c>
      <c r="BK84" s="7">
        <f t="shared" si="27"/>
        <v>0</v>
      </c>
      <c r="BL84" s="7">
        <f t="shared" si="28"/>
        <v>0</v>
      </c>
      <c r="BM84" s="7">
        <f t="shared" si="29"/>
        <v>0</v>
      </c>
      <c r="BN84" s="7">
        <f t="shared" si="30"/>
        <v>0</v>
      </c>
      <c r="BO84" s="7">
        <f t="shared" si="31"/>
        <v>2</v>
      </c>
    </row>
    <row r="85" spans="1:67" ht="45" x14ac:dyDescent="0.25">
      <c r="A85" s="2">
        <v>739108</v>
      </c>
      <c r="B85" s="2">
        <v>1</v>
      </c>
      <c r="C85" s="2">
        <v>0</v>
      </c>
      <c r="D85" s="2">
        <v>1</v>
      </c>
      <c r="E85" s="2">
        <v>1</v>
      </c>
      <c r="F85" s="2">
        <v>0</v>
      </c>
      <c r="G85" s="2">
        <v>0</v>
      </c>
      <c r="H85" s="2">
        <v>0</v>
      </c>
      <c r="I85" s="2">
        <v>0</v>
      </c>
      <c r="J85" s="2">
        <v>1</v>
      </c>
      <c r="K85" s="2">
        <v>0</v>
      </c>
      <c r="L85" s="2">
        <f t="shared" si="16"/>
        <v>0</v>
      </c>
      <c r="M85" s="3" t="s">
        <v>2273</v>
      </c>
      <c r="N85" s="2" t="s">
        <v>50</v>
      </c>
      <c r="O85" s="2" t="s">
        <v>51</v>
      </c>
      <c r="P85" s="2" t="s">
        <v>52</v>
      </c>
      <c r="Q85" s="2" t="s">
        <v>1050</v>
      </c>
      <c r="R85" s="2">
        <v>75</v>
      </c>
      <c r="S85" s="2" t="s">
        <v>2274</v>
      </c>
      <c r="T85" s="2">
        <v>1.3758520703061199E+18</v>
      </c>
      <c r="U85" s="2" t="b">
        <v>1</v>
      </c>
      <c r="V85" s="2" t="s">
        <v>2275</v>
      </c>
      <c r="W85" s="2">
        <v>0</v>
      </c>
      <c r="X85" s="2">
        <v>0</v>
      </c>
      <c r="Y85" s="2" t="s">
        <v>55</v>
      </c>
      <c r="Z85" s="2" t="s">
        <v>2276</v>
      </c>
      <c r="AA85" s="2" t="s">
        <v>2277</v>
      </c>
      <c r="AB85" s="2" t="s">
        <v>2278</v>
      </c>
      <c r="AC85" s="2" t="b">
        <v>0</v>
      </c>
      <c r="AD85" s="2">
        <v>1</v>
      </c>
      <c r="AE85" s="2" t="s">
        <v>59</v>
      </c>
      <c r="AF85" s="2" t="s">
        <v>59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1</v>
      </c>
      <c r="AP85" s="2">
        <v>0</v>
      </c>
      <c r="AQ85" s="2">
        <f t="shared" si="17"/>
        <v>0</v>
      </c>
      <c r="AR85" s="4">
        <v>0</v>
      </c>
      <c r="AS85" s="2">
        <v>0</v>
      </c>
      <c r="AT85" s="2">
        <v>0.92300000000000004</v>
      </c>
      <c r="AU85" s="2">
        <v>7.6999999999999999E-2</v>
      </c>
      <c r="AV85" s="2">
        <v>0.128</v>
      </c>
      <c r="AW85" s="5">
        <v>1</v>
      </c>
      <c r="AX85" s="5">
        <v>0</v>
      </c>
      <c r="AY85" s="5">
        <v>0</v>
      </c>
      <c r="AZ85" s="5">
        <v>-1</v>
      </c>
      <c r="BA85" s="5">
        <v>0</v>
      </c>
      <c r="BB85" s="6">
        <f t="shared" si="18"/>
        <v>0</v>
      </c>
      <c r="BC85" s="7">
        <f t="shared" si="19"/>
        <v>-1</v>
      </c>
      <c r="BD85" s="7">
        <f t="shared" si="20"/>
        <v>0</v>
      </c>
      <c r="BE85" s="7">
        <f t="shared" si="21"/>
        <v>-1</v>
      </c>
      <c r="BF85" s="7">
        <f t="shared" si="22"/>
        <v>-1</v>
      </c>
      <c r="BG85" s="7">
        <f t="shared" si="23"/>
        <v>0</v>
      </c>
      <c r="BH85" s="7">
        <f t="shared" si="24"/>
        <v>0</v>
      </c>
      <c r="BI85" s="7">
        <f t="shared" si="25"/>
        <v>0</v>
      </c>
      <c r="BJ85" s="7">
        <f t="shared" si="26"/>
        <v>0</v>
      </c>
      <c r="BK85" s="7">
        <f t="shared" si="27"/>
        <v>1</v>
      </c>
      <c r="BL85" s="7">
        <f t="shared" si="28"/>
        <v>0</v>
      </c>
      <c r="BM85" s="7">
        <f t="shared" si="29"/>
        <v>0</v>
      </c>
      <c r="BN85" s="7">
        <f t="shared" si="30"/>
        <v>1</v>
      </c>
      <c r="BO85" s="7">
        <f t="shared" si="31"/>
        <v>3</v>
      </c>
    </row>
    <row r="86" spans="1:67" ht="45" x14ac:dyDescent="0.25">
      <c r="A86" s="2">
        <v>29559</v>
      </c>
      <c r="B86" s="2">
        <v>0</v>
      </c>
      <c r="C86" s="2">
        <v>1</v>
      </c>
      <c r="D86" s="2">
        <v>0</v>
      </c>
      <c r="E86" s="2">
        <v>1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1</v>
      </c>
      <c r="L86" s="2">
        <f t="shared" si="16"/>
        <v>0</v>
      </c>
      <c r="M86" s="3" t="s">
        <v>374</v>
      </c>
      <c r="N86" s="2" t="s">
        <v>108</v>
      </c>
      <c r="O86" s="2" t="s">
        <v>108</v>
      </c>
      <c r="P86" s="2" t="s">
        <v>52</v>
      </c>
      <c r="Q86" s="2" t="s">
        <v>375</v>
      </c>
      <c r="R86" s="2">
        <v>5</v>
      </c>
      <c r="S86" s="2" t="s">
        <v>376</v>
      </c>
      <c r="T86" s="2">
        <v>1.37076123856157E+18</v>
      </c>
      <c r="U86" s="2" t="b">
        <v>1</v>
      </c>
      <c r="W86" s="2">
        <v>0</v>
      </c>
      <c r="X86" s="2">
        <v>0</v>
      </c>
      <c r="Y86" s="2" t="s">
        <v>55</v>
      </c>
      <c r="Z86" s="2" t="s">
        <v>377</v>
      </c>
      <c r="AA86" s="2" t="s">
        <v>378</v>
      </c>
      <c r="AB86" s="2" t="s">
        <v>379</v>
      </c>
      <c r="AC86" s="2" t="b">
        <v>0</v>
      </c>
      <c r="AD86" s="2">
        <v>473</v>
      </c>
      <c r="AE86" s="2" t="s">
        <v>380</v>
      </c>
      <c r="AF86" s="2" t="s">
        <v>59</v>
      </c>
      <c r="AG86" s="2">
        <v>0</v>
      </c>
      <c r="AH86" s="2">
        <v>0</v>
      </c>
      <c r="AI86" s="2">
        <v>0</v>
      </c>
      <c r="AJ86" s="2">
        <v>1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f t="shared" si="17"/>
        <v>0</v>
      </c>
      <c r="AR86" s="4">
        <v>0</v>
      </c>
      <c r="AS86" s="2">
        <v>0.20899999999999999</v>
      </c>
      <c r="AT86" s="2">
        <v>0.79100000000000004</v>
      </c>
      <c r="AU86" s="2">
        <v>0</v>
      </c>
      <c r="AV86" s="2">
        <v>-0.57189999999999996</v>
      </c>
      <c r="AW86" s="5">
        <v>0</v>
      </c>
      <c r="AX86" s="5">
        <v>1</v>
      </c>
      <c r="AY86" s="5">
        <v>0</v>
      </c>
      <c r="AZ86" s="5">
        <v>0</v>
      </c>
      <c r="BA86" s="5">
        <v>0</v>
      </c>
      <c r="BB86" s="6">
        <f t="shared" si="18"/>
        <v>1</v>
      </c>
      <c r="BC86" s="7">
        <f t="shared" si="19"/>
        <v>0</v>
      </c>
      <c r="BD86" s="7">
        <f t="shared" si="20"/>
        <v>-1</v>
      </c>
      <c r="BE86" s="7">
        <f t="shared" si="21"/>
        <v>0</v>
      </c>
      <c r="BF86" s="7">
        <f t="shared" si="22"/>
        <v>1</v>
      </c>
      <c r="BG86" s="7">
        <f t="shared" si="23"/>
        <v>0</v>
      </c>
      <c r="BH86" s="7">
        <f t="shared" si="24"/>
        <v>0</v>
      </c>
      <c r="BI86" s="7">
        <f t="shared" si="25"/>
        <v>0</v>
      </c>
      <c r="BJ86" s="7">
        <f t="shared" si="26"/>
        <v>0</v>
      </c>
      <c r="BK86" s="7">
        <f t="shared" si="27"/>
        <v>0</v>
      </c>
      <c r="BL86" s="7">
        <f t="shared" si="28"/>
        <v>-1</v>
      </c>
      <c r="BM86" s="7">
        <f t="shared" si="29"/>
        <v>0</v>
      </c>
      <c r="BN86" s="7">
        <f t="shared" si="30"/>
        <v>1</v>
      </c>
      <c r="BO86" s="7">
        <f t="shared" si="31"/>
        <v>2</v>
      </c>
    </row>
    <row r="87" spans="1:67" ht="45" x14ac:dyDescent="0.25">
      <c r="A87" s="2">
        <v>61</v>
      </c>
      <c r="B87" s="2">
        <v>1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1</v>
      </c>
      <c r="J87" s="2">
        <v>0</v>
      </c>
      <c r="K87" s="2">
        <v>0</v>
      </c>
      <c r="L87" s="2">
        <f t="shared" si="16"/>
        <v>0</v>
      </c>
      <c r="M87" s="3" t="s">
        <v>49</v>
      </c>
      <c r="N87" s="2" t="s">
        <v>50</v>
      </c>
      <c r="O87" s="2" t="s">
        <v>51</v>
      </c>
      <c r="P87" s="2" t="s">
        <v>52</v>
      </c>
      <c r="Q87" s="2" t="s">
        <v>53</v>
      </c>
      <c r="R87" s="2">
        <v>37</v>
      </c>
      <c r="S87" s="2" t="s">
        <v>54</v>
      </c>
      <c r="T87" s="2">
        <v>1.3720968044231401E+18</v>
      </c>
      <c r="U87" s="2" t="b">
        <v>1</v>
      </c>
      <c r="W87" s="2">
        <v>0</v>
      </c>
      <c r="X87" s="2">
        <v>0</v>
      </c>
      <c r="Y87" s="2" t="s">
        <v>55</v>
      </c>
      <c r="Z87" s="2" t="s">
        <v>56</v>
      </c>
      <c r="AA87" s="2" t="s">
        <v>57</v>
      </c>
      <c r="AB87" s="2" t="s">
        <v>58</v>
      </c>
      <c r="AC87" s="2" t="b">
        <v>0</v>
      </c>
      <c r="AD87" s="2">
        <v>0</v>
      </c>
      <c r="AE87" s="2" t="s">
        <v>59</v>
      </c>
      <c r="AF87" s="2" t="s">
        <v>59</v>
      </c>
      <c r="AG87" s="2">
        <v>1</v>
      </c>
      <c r="AH87" s="2">
        <v>0</v>
      </c>
      <c r="AI87" s="2">
        <v>1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f t="shared" si="17"/>
        <v>0</v>
      </c>
      <c r="AR87" s="4">
        <v>0</v>
      </c>
      <c r="AS87" s="2">
        <v>0</v>
      </c>
      <c r="AT87" s="2">
        <v>1</v>
      </c>
      <c r="AU87" s="2">
        <v>0</v>
      </c>
      <c r="AV87" s="2">
        <v>0</v>
      </c>
      <c r="AW87" s="5">
        <v>1</v>
      </c>
      <c r="AX87" s="5">
        <v>0</v>
      </c>
      <c r="AY87" s="5">
        <v>0</v>
      </c>
      <c r="AZ87" s="5">
        <v>-1</v>
      </c>
      <c r="BA87" s="5">
        <v>0</v>
      </c>
      <c r="BB87" s="6">
        <f t="shared" si="18"/>
        <v>0</v>
      </c>
      <c r="BC87" s="7">
        <f t="shared" si="19"/>
        <v>1</v>
      </c>
      <c r="BD87" s="7">
        <f t="shared" si="20"/>
        <v>0</v>
      </c>
      <c r="BE87" s="7">
        <f t="shared" si="21"/>
        <v>-1</v>
      </c>
      <c r="BF87" s="7">
        <f t="shared" si="22"/>
        <v>0</v>
      </c>
      <c r="BG87" s="7">
        <f t="shared" si="23"/>
        <v>0</v>
      </c>
      <c r="BH87" s="7">
        <f t="shared" si="24"/>
        <v>0</v>
      </c>
      <c r="BI87" s="7">
        <f t="shared" si="25"/>
        <v>0</v>
      </c>
      <c r="BJ87" s="7">
        <f t="shared" si="26"/>
        <v>-1</v>
      </c>
      <c r="BK87" s="7">
        <f t="shared" si="27"/>
        <v>0</v>
      </c>
      <c r="BL87" s="7">
        <f t="shared" si="28"/>
        <v>0</v>
      </c>
      <c r="BM87" s="7">
        <f t="shared" si="29"/>
        <v>0</v>
      </c>
      <c r="BN87" s="7">
        <f t="shared" si="30"/>
        <v>1</v>
      </c>
      <c r="BO87" s="7">
        <f t="shared" si="31"/>
        <v>2</v>
      </c>
    </row>
    <row r="88" spans="1:67" ht="45" x14ac:dyDescent="0.25">
      <c r="A88" s="2">
        <v>94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1</v>
      </c>
      <c r="J88" s="2">
        <v>0</v>
      </c>
      <c r="K88" s="2">
        <v>0</v>
      </c>
      <c r="L88" s="2">
        <f t="shared" si="16"/>
        <v>0</v>
      </c>
      <c r="M88" s="3" t="s">
        <v>101</v>
      </c>
      <c r="N88" s="2" t="s">
        <v>102</v>
      </c>
      <c r="O88" s="2" t="s">
        <v>51</v>
      </c>
      <c r="P88" s="2" t="s">
        <v>52</v>
      </c>
      <c r="Q88" s="2" t="s">
        <v>53</v>
      </c>
      <c r="R88" s="2">
        <v>37</v>
      </c>
      <c r="S88" s="2" t="s">
        <v>103</v>
      </c>
      <c r="T88" s="2">
        <v>1.3720588561473201E+18</v>
      </c>
      <c r="U88" s="2" t="b">
        <v>1</v>
      </c>
      <c r="W88" s="2">
        <v>0</v>
      </c>
      <c r="X88" s="2">
        <v>0</v>
      </c>
      <c r="Y88" s="2" t="s">
        <v>55</v>
      </c>
      <c r="Z88" s="2" t="s">
        <v>104</v>
      </c>
      <c r="AA88" s="2" t="s">
        <v>105</v>
      </c>
      <c r="AB88" s="2" t="s">
        <v>106</v>
      </c>
      <c r="AC88" s="2" t="b">
        <v>0</v>
      </c>
      <c r="AD88" s="2">
        <v>412</v>
      </c>
      <c r="AE88" s="2" t="s">
        <v>59</v>
      </c>
      <c r="AF88" s="2" t="s">
        <v>59</v>
      </c>
      <c r="AG88" s="2">
        <v>0</v>
      </c>
      <c r="AH88" s="2">
        <v>0</v>
      </c>
      <c r="AI88" s="2">
        <v>0</v>
      </c>
      <c r="AJ88" s="2">
        <v>1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f t="shared" si="17"/>
        <v>0</v>
      </c>
      <c r="AR88" s="4">
        <v>0</v>
      </c>
      <c r="AS88" s="2">
        <v>8.6999999999999994E-2</v>
      </c>
      <c r="AT88" s="2">
        <v>0.91300000000000003</v>
      </c>
      <c r="AU88" s="2">
        <v>0</v>
      </c>
      <c r="AV88" s="2">
        <v>-0.2732</v>
      </c>
      <c r="AW88" s="5">
        <v>1</v>
      </c>
      <c r="AX88" s="5">
        <v>0</v>
      </c>
      <c r="AY88" s="5">
        <v>0</v>
      </c>
      <c r="AZ88" s="5">
        <v>-1</v>
      </c>
      <c r="BA88" s="5">
        <v>0</v>
      </c>
      <c r="BB88" s="6">
        <f t="shared" si="18"/>
        <v>0</v>
      </c>
      <c r="BC88" s="7">
        <f t="shared" si="19"/>
        <v>0</v>
      </c>
      <c r="BD88" s="7">
        <f t="shared" si="20"/>
        <v>0</v>
      </c>
      <c r="BE88" s="7">
        <f t="shared" si="21"/>
        <v>0</v>
      </c>
      <c r="BF88" s="7">
        <f t="shared" si="22"/>
        <v>-1</v>
      </c>
      <c r="BG88" s="7">
        <f t="shared" si="23"/>
        <v>0</v>
      </c>
      <c r="BH88" s="7">
        <f t="shared" si="24"/>
        <v>0</v>
      </c>
      <c r="BI88" s="7">
        <f t="shared" si="25"/>
        <v>0</v>
      </c>
      <c r="BJ88" s="7">
        <f t="shared" si="26"/>
        <v>-1</v>
      </c>
      <c r="BK88" s="7">
        <f t="shared" si="27"/>
        <v>0</v>
      </c>
      <c r="BL88" s="7">
        <f t="shared" si="28"/>
        <v>0</v>
      </c>
      <c r="BM88" s="7">
        <f t="shared" si="29"/>
        <v>0</v>
      </c>
      <c r="BN88" s="7">
        <f t="shared" si="30"/>
        <v>0</v>
      </c>
      <c r="BO88" s="7">
        <f t="shared" si="31"/>
        <v>2</v>
      </c>
    </row>
    <row r="89" spans="1:67" ht="45" x14ac:dyDescent="0.25">
      <c r="A89" s="2">
        <v>141</v>
      </c>
      <c r="B89" s="2">
        <v>1</v>
      </c>
      <c r="C89" s="2">
        <v>0</v>
      </c>
      <c r="D89" s="2">
        <v>1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f t="shared" si="16"/>
        <v>0</v>
      </c>
      <c r="M89" s="3" t="s">
        <v>130</v>
      </c>
      <c r="N89" s="2" t="s">
        <v>50</v>
      </c>
      <c r="O89" s="2" t="s">
        <v>51</v>
      </c>
      <c r="P89" s="2" t="s">
        <v>52</v>
      </c>
      <c r="Q89" s="2" t="s">
        <v>82</v>
      </c>
      <c r="R89" s="2">
        <v>35</v>
      </c>
      <c r="S89" s="2" t="s">
        <v>131</v>
      </c>
      <c r="T89" s="2">
        <v>1.37197621643826E+18</v>
      </c>
      <c r="U89" s="2" t="b">
        <v>1</v>
      </c>
      <c r="V89" s="2" t="s">
        <v>132</v>
      </c>
      <c r="W89" s="2">
        <v>1</v>
      </c>
      <c r="X89" s="2">
        <v>2</v>
      </c>
      <c r="Y89" s="2" t="s">
        <v>55</v>
      </c>
      <c r="Z89" s="2" t="s">
        <v>133</v>
      </c>
      <c r="AA89" s="2" t="s">
        <v>134</v>
      </c>
      <c r="AB89" s="2" t="s">
        <v>135</v>
      </c>
      <c r="AC89" s="2" t="b">
        <v>0</v>
      </c>
      <c r="AD89" s="2">
        <v>3288</v>
      </c>
      <c r="AE89" s="2" t="s">
        <v>136</v>
      </c>
      <c r="AF89" s="2" t="s">
        <v>59</v>
      </c>
      <c r="AG89" s="2">
        <v>1</v>
      </c>
      <c r="AH89" s="2">
        <v>0</v>
      </c>
      <c r="AI89" s="2">
        <v>1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f t="shared" si="17"/>
        <v>0</v>
      </c>
      <c r="AR89" s="4">
        <v>0</v>
      </c>
      <c r="AS89" s="2">
        <v>0</v>
      </c>
      <c r="AT89" s="2">
        <v>1</v>
      </c>
      <c r="AU89" s="2">
        <v>0</v>
      </c>
      <c r="AV89" s="2">
        <v>0</v>
      </c>
      <c r="AW89" s="5">
        <v>1</v>
      </c>
      <c r="AX89" s="5">
        <v>0</v>
      </c>
      <c r="AY89" s="5">
        <v>0</v>
      </c>
      <c r="AZ89" s="5">
        <v>-1</v>
      </c>
      <c r="BA89" s="5">
        <v>0</v>
      </c>
      <c r="BB89" s="6">
        <f t="shared" si="18"/>
        <v>0</v>
      </c>
      <c r="BC89" s="7">
        <f t="shared" si="19"/>
        <v>1</v>
      </c>
      <c r="BD89" s="7">
        <f t="shared" si="20"/>
        <v>0</v>
      </c>
      <c r="BE89" s="7">
        <f t="shared" si="21"/>
        <v>1</v>
      </c>
      <c r="BF89" s="7">
        <f t="shared" si="22"/>
        <v>0</v>
      </c>
      <c r="BG89" s="7">
        <f t="shared" si="23"/>
        <v>0</v>
      </c>
      <c r="BH89" s="7">
        <f t="shared" si="24"/>
        <v>0</v>
      </c>
      <c r="BI89" s="7">
        <f t="shared" si="25"/>
        <v>0</v>
      </c>
      <c r="BJ89" s="7">
        <f t="shared" si="26"/>
        <v>0</v>
      </c>
      <c r="BK89" s="7">
        <f t="shared" si="27"/>
        <v>0</v>
      </c>
      <c r="BL89" s="7">
        <f t="shared" si="28"/>
        <v>0</v>
      </c>
      <c r="BM89" s="7">
        <f t="shared" si="29"/>
        <v>0</v>
      </c>
      <c r="BN89" s="7">
        <f t="shared" si="30"/>
        <v>2</v>
      </c>
      <c r="BO89" s="7">
        <f t="shared" si="31"/>
        <v>0</v>
      </c>
    </row>
    <row r="90" spans="1:67" ht="45" x14ac:dyDescent="0.25">
      <c r="A90" s="2">
        <v>164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1</v>
      </c>
      <c r="J90" s="2">
        <v>0</v>
      </c>
      <c r="K90" s="2">
        <v>0</v>
      </c>
      <c r="L90" s="2">
        <f t="shared" si="16"/>
        <v>0</v>
      </c>
      <c r="M90" s="3" t="s">
        <v>173</v>
      </c>
      <c r="N90" s="2" t="s">
        <v>102</v>
      </c>
      <c r="O90" s="2" t="s">
        <v>51</v>
      </c>
      <c r="P90" s="2" t="s">
        <v>52</v>
      </c>
      <c r="Q90" s="2" t="s">
        <v>53</v>
      </c>
      <c r="R90" s="2">
        <v>37</v>
      </c>
      <c r="S90" s="2" t="s">
        <v>174</v>
      </c>
      <c r="T90" s="2">
        <v>1.37195647538445E+18</v>
      </c>
      <c r="U90" s="2" t="b">
        <v>1</v>
      </c>
      <c r="W90" s="2">
        <v>0</v>
      </c>
      <c r="X90" s="2">
        <v>0</v>
      </c>
      <c r="Y90" s="2" t="s">
        <v>55</v>
      </c>
      <c r="Z90" s="2" t="s">
        <v>175</v>
      </c>
      <c r="AA90" s="2" t="s">
        <v>176</v>
      </c>
      <c r="AB90" s="2" t="s">
        <v>177</v>
      </c>
      <c r="AC90" s="2" t="b">
        <v>0</v>
      </c>
      <c r="AD90" s="2">
        <v>2039</v>
      </c>
      <c r="AE90" s="2" t="s">
        <v>178</v>
      </c>
      <c r="AF90" s="2" t="s">
        <v>59</v>
      </c>
      <c r="AG90" s="2">
        <v>0</v>
      </c>
      <c r="AH90" s="2">
        <v>0</v>
      </c>
      <c r="AI90" s="2">
        <v>0</v>
      </c>
      <c r="AJ90" s="2">
        <v>1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f t="shared" si="17"/>
        <v>0</v>
      </c>
      <c r="AR90" s="4">
        <v>0</v>
      </c>
      <c r="AS90" s="2">
        <v>0</v>
      </c>
      <c r="AT90" s="2">
        <v>1</v>
      </c>
      <c r="AU90" s="2">
        <v>0</v>
      </c>
      <c r="AV90" s="2">
        <v>0</v>
      </c>
      <c r="AW90" s="5">
        <v>1</v>
      </c>
      <c r="AX90" s="5">
        <v>0</v>
      </c>
      <c r="AY90" s="5">
        <v>0</v>
      </c>
      <c r="AZ90" s="5">
        <v>-1</v>
      </c>
      <c r="BA90" s="5">
        <v>0</v>
      </c>
      <c r="BB90" s="6">
        <f t="shared" si="18"/>
        <v>0</v>
      </c>
      <c r="BC90" s="7">
        <f t="shared" si="19"/>
        <v>0</v>
      </c>
      <c r="BD90" s="7">
        <f t="shared" si="20"/>
        <v>0</v>
      </c>
      <c r="BE90" s="7">
        <f t="shared" si="21"/>
        <v>0</v>
      </c>
      <c r="BF90" s="7">
        <f t="shared" si="22"/>
        <v>-1</v>
      </c>
      <c r="BG90" s="7">
        <f t="shared" si="23"/>
        <v>0</v>
      </c>
      <c r="BH90" s="7">
        <f t="shared" si="24"/>
        <v>0</v>
      </c>
      <c r="BI90" s="7">
        <f t="shared" si="25"/>
        <v>0</v>
      </c>
      <c r="BJ90" s="7">
        <f t="shared" si="26"/>
        <v>-1</v>
      </c>
      <c r="BK90" s="7">
        <f t="shared" si="27"/>
        <v>0</v>
      </c>
      <c r="BL90" s="7">
        <f t="shared" si="28"/>
        <v>0</v>
      </c>
      <c r="BM90" s="7">
        <f t="shared" si="29"/>
        <v>0</v>
      </c>
      <c r="BN90" s="7">
        <f t="shared" si="30"/>
        <v>0</v>
      </c>
      <c r="BO90" s="7">
        <f t="shared" si="31"/>
        <v>2</v>
      </c>
    </row>
    <row r="91" spans="1:67" ht="45" x14ac:dyDescent="0.25">
      <c r="A91" s="2">
        <v>176</v>
      </c>
      <c r="B91" s="2">
        <v>0</v>
      </c>
      <c r="C91" s="2">
        <v>0</v>
      </c>
      <c r="D91" s="2">
        <v>0</v>
      </c>
      <c r="E91" s="2">
        <v>1</v>
      </c>
      <c r="F91" s="2">
        <v>0</v>
      </c>
      <c r="G91" s="2">
        <v>0</v>
      </c>
      <c r="H91" s="2">
        <v>0</v>
      </c>
      <c r="I91" s="2">
        <v>1</v>
      </c>
      <c r="J91" s="2">
        <v>0</v>
      </c>
      <c r="K91" s="2">
        <v>0</v>
      </c>
      <c r="L91" s="2">
        <f t="shared" si="16"/>
        <v>0</v>
      </c>
      <c r="M91" s="3" t="s">
        <v>182</v>
      </c>
      <c r="N91" s="2" t="s">
        <v>102</v>
      </c>
      <c r="O91" s="2" t="s">
        <v>51</v>
      </c>
      <c r="P91" s="2" t="s">
        <v>52</v>
      </c>
      <c r="Q91" s="2" t="s">
        <v>53</v>
      </c>
      <c r="R91" s="2">
        <v>37</v>
      </c>
      <c r="S91" s="2" t="s">
        <v>183</v>
      </c>
      <c r="T91" s="2">
        <v>1.3719501154019599E+18</v>
      </c>
      <c r="U91" s="2" t="b">
        <v>1</v>
      </c>
      <c r="W91" s="2">
        <v>0</v>
      </c>
      <c r="X91" s="2">
        <v>2</v>
      </c>
      <c r="Y91" s="2" t="s">
        <v>55</v>
      </c>
      <c r="Z91" s="2" t="s">
        <v>184</v>
      </c>
      <c r="AA91" s="2" t="s">
        <v>185</v>
      </c>
      <c r="AB91" s="2" t="s">
        <v>186</v>
      </c>
      <c r="AC91" s="2" t="b">
        <v>0</v>
      </c>
      <c r="AD91" s="2">
        <v>995</v>
      </c>
      <c r="AE91" s="2" t="s">
        <v>187</v>
      </c>
      <c r="AF91" s="2" t="s">
        <v>59</v>
      </c>
      <c r="AG91" s="2">
        <v>0</v>
      </c>
      <c r="AH91" s="2">
        <v>0</v>
      </c>
      <c r="AI91" s="2">
        <v>0</v>
      </c>
      <c r="AJ91" s="2">
        <v>1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f t="shared" si="17"/>
        <v>0</v>
      </c>
      <c r="AR91" s="4">
        <v>0</v>
      </c>
      <c r="AS91" s="2">
        <v>0.115</v>
      </c>
      <c r="AT91" s="2">
        <v>0.88500000000000001</v>
      </c>
      <c r="AU91" s="2">
        <v>0</v>
      </c>
      <c r="AV91" s="2">
        <v>-0.38179999999999997</v>
      </c>
      <c r="AW91" s="5">
        <v>1</v>
      </c>
      <c r="AX91" s="5">
        <v>0</v>
      </c>
      <c r="AY91" s="5">
        <v>0</v>
      </c>
      <c r="AZ91" s="5">
        <v>-1</v>
      </c>
      <c r="BA91" s="5">
        <v>0</v>
      </c>
      <c r="BB91" s="6">
        <f t="shared" si="18"/>
        <v>0</v>
      </c>
      <c r="BC91" s="7">
        <f t="shared" si="19"/>
        <v>0</v>
      </c>
      <c r="BD91" s="7">
        <f t="shared" si="20"/>
        <v>0</v>
      </c>
      <c r="BE91" s="7">
        <f t="shared" si="21"/>
        <v>0</v>
      </c>
      <c r="BF91" s="7">
        <f t="shared" si="22"/>
        <v>1</v>
      </c>
      <c r="BG91" s="7">
        <f t="shared" si="23"/>
        <v>0</v>
      </c>
      <c r="BH91" s="7">
        <f t="shared" si="24"/>
        <v>0</v>
      </c>
      <c r="BI91" s="7">
        <f t="shared" si="25"/>
        <v>0</v>
      </c>
      <c r="BJ91" s="7">
        <f t="shared" si="26"/>
        <v>-1</v>
      </c>
      <c r="BK91" s="7">
        <f t="shared" si="27"/>
        <v>0</v>
      </c>
      <c r="BL91" s="7">
        <f t="shared" si="28"/>
        <v>0</v>
      </c>
      <c r="BM91" s="7">
        <f t="shared" si="29"/>
        <v>0</v>
      </c>
      <c r="BN91" s="7">
        <f t="shared" si="30"/>
        <v>1</v>
      </c>
      <c r="BO91" s="7">
        <f t="shared" si="31"/>
        <v>1</v>
      </c>
    </row>
    <row r="92" spans="1:67" ht="45" x14ac:dyDescent="0.25">
      <c r="A92" s="2">
        <v>196</v>
      </c>
      <c r="B92" s="2">
        <v>1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1</v>
      </c>
      <c r="J92" s="2">
        <v>0</v>
      </c>
      <c r="K92" s="2">
        <v>0</v>
      </c>
      <c r="L92" s="2">
        <f t="shared" si="16"/>
        <v>0</v>
      </c>
      <c r="M92" s="3" t="s">
        <v>188</v>
      </c>
      <c r="N92" s="2" t="s">
        <v>102</v>
      </c>
      <c r="O92" s="2" t="s">
        <v>51</v>
      </c>
      <c r="P92" s="2" t="s">
        <v>52</v>
      </c>
      <c r="Q92" s="2" t="s">
        <v>53</v>
      </c>
      <c r="R92" s="2">
        <v>37</v>
      </c>
      <c r="S92" s="2" t="s">
        <v>189</v>
      </c>
      <c r="T92" s="2">
        <v>1.37194035540335E+18</v>
      </c>
      <c r="U92" s="2" t="b">
        <v>1</v>
      </c>
      <c r="W92" s="2">
        <v>0</v>
      </c>
      <c r="X92" s="2">
        <v>0</v>
      </c>
      <c r="Y92" s="2" t="s">
        <v>55</v>
      </c>
      <c r="Z92" s="2" t="s">
        <v>190</v>
      </c>
      <c r="AA92" s="2" t="s">
        <v>191</v>
      </c>
      <c r="AB92" s="2" t="s">
        <v>192</v>
      </c>
      <c r="AC92" s="2" t="b">
        <v>0</v>
      </c>
      <c r="AD92" s="2">
        <v>1809</v>
      </c>
      <c r="AE92" s="2" t="s">
        <v>193</v>
      </c>
      <c r="AF92" s="2" t="s">
        <v>59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f t="shared" si="17"/>
        <v>1</v>
      </c>
      <c r="AR92" s="4">
        <v>0</v>
      </c>
      <c r="AS92" s="2">
        <v>0</v>
      </c>
      <c r="AT92" s="2">
        <v>1</v>
      </c>
      <c r="AU92" s="2">
        <v>0</v>
      </c>
      <c r="AV92" s="2">
        <v>0</v>
      </c>
      <c r="AW92" s="5">
        <v>1</v>
      </c>
      <c r="AX92" s="5">
        <v>0</v>
      </c>
      <c r="AY92" s="5">
        <v>0</v>
      </c>
      <c r="AZ92" s="5">
        <v>-1</v>
      </c>
      <c r="BA92" s="5">
        <v>0</v>
      </c>
      <c r="BB92" s="6">
        <f t="shared" si="18"/>
        <v>0</v>
      </c>
      <c r="BC92" s="7">
        <f t="shared" si="19"/>
        <v>-1</v>
      </c>
      <c r="BD92" s="7">
        <f t="shared" si="20"/>
        <v>0</v>
      </c>
      <c r="BE92" s="7">
        <f t="shared" si="21"/>
        <v>0</v>
      </c>
      <c r="BF92" s="7">
        <f t="shared" si="22"/>
        <v>0</v>
      </c>
      <c r="BG92" s="7">
        <f t="shared" si="23"/>
        <v>0</v>
      </c>
      <c r="BH92" s="7">
        <f t="shared" si="24"/>
        <v>0</v>
      </c>
      <c r="BI92" s="7">
        <f t="shared" si="25"/>
        <v>0</v>
      </c>
      <c r="BJ92" s="7">
        <f t="shared" si="26"/>
        <v>-1</v>
      </c>
      <c r="BK92" s="7">
        <f t="shared" si="27"/>
        <v>0</v>
      </c>
      <c r="BL92" s="7">
        <f t="shared" si="28"/>
        <v>0</v>
      </c>
      <c r="BM92" s="7">
        <f t="shared" si="29"/>
        <v>-1</v>
      </c>
      <c r="BN92" s="7">
        <f t="shared" si="30"/>
        <v>0</v>
      </c>
      <c r="BO92" s="7">
        <f t="shared" si="31"/>
        <v>3</v>
      </c>
    </row>
    <row r="93" spans="1:67" ht="45" x14ac:dyDescent="0.25">
      <c r="A93" s="2">
        <v>202</v>
      </c>
      <c r="B93" s="2">
        <v>0</v>
      </c>
      <c r="C93" s="2">
        <v>0</v>
      </c>
      <c r="D93" s="2">
        <v>0</v>
      </c>
      <c r="E93" s="2">
        <v>1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f t="shared" si="16"/>
        <v>0</v>
      </c>
      <c r="M93" s="3" t="s">
        <v>208</v>
      </c>
      <c r="N93" s="2" t="s">
        <v>108</v>
      </c>
      <c r="O93" s="2" t="s">
        <v>108</v>
      </c>
      <c r="P93" s="2" t="s">
        <v>52</v>
      </c>
      <c r="Q93" s="2" t="s">
        <v>82</v>
      </c>
      <c r="R93" s="2">
        <v>35</v>
      </c>
      <c r="S93" s="2" t="s">
        <v>209</v>
      </c>
      <c r="T93" s="2">
        <v>1.3719385613569201E+18</v>
      </c>
      <c r="U93" s="2" t="b">
        <v>1</v>
      </c>
      <c r="V93" s="2" t="s">
        <v>210</v>
      </c>
      <c r="W93" s="2">
        <v>0</v>
      </c>
      <c r="X93" s="2">
        <v>0</v>
      </c>
      <c r="Y93" s="2" t="s">
        <v>55</v>
      </c>
      <c r="Z93" s="2" t="s">
        <v>211</v>
      </c>
      <c r="AA93" s="2" t="s">
        <v>212</v>
      </c>
      <c r="AB93" s="2" t="s">
        <v>213</v>
      </c>
      <c r="AC93" s="2" t="b">
        <v>0</v>
      </c>
      <c r="AD93" s="2">
        <v>341</v>
      </c>
      <c r="AE93" s="2" t="s">
        <v>214</v>
      </c>
      <c r="AF93" s="2" t="s">
        <v>59</v>
      </c>
      <c r="AG93" s="2">
        <v>0</v>
      </c>
      <c r="AH93" s="2">
        <v>0</v>
      </c>
      <c r="AI93" s="2">
        <v>0</v>
      </c>
      <c r="AJ93" s="2">
        <v>1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f t="shared" si="17"/>
        <v>0</v>
      </c>
      <c r="AR93" s="4">
        <v>0</v>
      </c>
      <c r="AS93" s="2">
        <v>0.23899999999999999</v>
      </c>
      <c r="AT93" s="2">
        <v>0.76100000000000001</v>
      </c>
      <c r="AU93" s="2">
        <v>0</v>
      </c>
      <c r="AV93" s="2">
        <v>-0.52669999999999995</v>
      </c>
      <c r="AW93" s="5">
        <v>0</v>
      </c>
      <c r="AX93" s="5">
        <v>0</v>
      </c>
      <c r="AY93" s="5">
        <v>0</v>
      </c>
      <c r="AZ93" s="5">
        <v>-1</v>
      </c>
      <c r="BA93" s="5">
        <v>0</v>
      </c>
      <c r="BB93" s="6">
        <f t="shared" si="18"/>
        <v>0</v>
      </c>
      <c r="BC93" s="7">
        <f t="shared" si="19"/>
        <v>0</v>
      </c>
      <c r="BD93" s="7">
        <f t="shared" si="20"/>
        <v>0</v>
      </c>
      <c r="BE93" s="7">
        <f t="shared" si="21"/>
        <v>0</v>
      </c>
      <c r="BF93" s="7">
        <f t="shared" si="22"/>
        <v>1</v>
      </c>
      <c r="BG93" s="7">
        <f t="shared" si="23"/>
        <v>0</v>
      </c>
      <c r="BH93" s="7">
        <f t="shared" si="24"/>
        <v>0</v>
      </c>
      <c r="BI93" s="7">
        <f t="shared" si="25"/>
        <v>0</v>
      </c>
      <c r="BJ93" s="7">
        <f t="shared" si="26"/>
        <v>0</v>
      </c>
      <c r="BK93" s="7">
        <f t="shared" si="27"/>
        <v>0</v>
      </c>
      <c r="BL93" s="7">
        <f t="shared" si="28"/>
        <v>0</v>
      </c>
      <c r="BM93" s="7">
        <f t="shared" si="29"/>
        <v>0</v>
      </c>
      <c r="BN93" s="7">
        <f t="shared" si="30"/>
        <v>1</v>
      </c>
      <c r="BO93" s="7">
        <f t="shared" si="31"/>
        <v>0</v>
      </c>
    </row>
    <row r="94" spans="1:67" ht="45" x14ac:dyDescent="0.25">
      <c r="A94" s="2">
        <v>16947</v>
      </c>
      <c r="B94" s="2">
        <v>0</v>
      </c>
      <c r="C94" s="2">
        <v>1</v>
      </c>
      <c r="D94" s="2">
        <v>0</v>
      </c>
      <c r="E94" s="2">
        <v>1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f t="shared" si="16"/>
        <v>0</v>
      </c>
      <c r="M94" s="3" t="s">
        <v>323</v>
      </c>
      <c r="N94" s="2" t="s">
        <v>108</v>
      </c>
      <c r="O94" s="2" t="s">
        <v>108</v>
      </c>
      <c r="P94" s="2" t="s">
        <v>52</v>
      </c>
      <c r="Q94" s="2" t="s">
        <v>324</v>
      </c>
      <c r="R94" s="2">
        <v>54</v>
      </c>
      <c r="S94" s="2" t="s">
        <v>325</v>
      </c>
      <c r="T94" s="2">
        <v>1.37138433174319E+18</v>
      </c>
      <c r="U94" s="2" t="b">
        <v>1</v>
      </c>
      <c r="W94" s="2">
        <v>0</v>
      </c>
      <c r="X94" s="2">
        <v>0</v>
      </c>
      <c r="Y94" s="2" t="s">
        <v>55</v>
      </c>
      <c r="Z94" s="2" t="s">
        <v>326</v>
      </c>
      <c r="AA94" s="2" t="s">
        <v>327</v>
      </c>
      <c r="AB94" s="2" t="s">
        <v>328</v>
      </c>
      <c r="AC94" s="2" t="b">
        <v>0</v>
      </c>
      <c r="AD94" s="2">
        <v>152</v>
      </c>
      <c r="AE94" s="2" t="s">
        <v>59</v>
      </c>
      <c r="AF94" s="2" t="s">
        <v>59</v>
      </c>
      <c r="AG94" s="2">
        <v>0</v>
      </c>
      <c r="AH94" s="2">
        <v>0</v>
      </c>
      <c r="AI94" s="2">
        <v>0</v>
      </c>
      <c r="AJ94" s="2">
        <v>1</v>
      </c>
      <c r="AK94" s="2">
        <v>1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f t="shared" si="17"/>
        <v>0</v>
      </c>
      <c r="AR94" s="4">
        <v>0</v>
      </c>
      <c r="AS94" s="2">
        <v>0</v>
      </c>
      <c r="AT94" s="2">
        <v>1</v>
      </c>
      <c r="AU94" s="2">
        <v>0</v>
      </c>
      <c r="AV94" s="2">
        <v>0</v>
      </c>
      <c r="AW94" s="5">
        <v>1</v>
      </c>
      <c r="AX94" s="5">
        <v>0</v>
      </c>
      <c r="AY94" s="5">
        <v>0</v>
      </c>
      <c r="AZ94" s="5">
        <v>-1</v>
      </c>
      <c r="BA94" s="5">
        <v>0</v>
      </c>
      <c r="BB94" s="6">
        <f t="shared" si="18"/>
        <v>0</v>
      </c>
      <c r="BC94" s="7">
        <f t="shared" si="19"/>
        <v>0</v>
      </c>
      <c r="BD94" s="7">
        <f t="shared" si="20"/>
        <v>-1</v>
      </c>
      <c r="BE94" s="7">
        <f t="shared" si="21"/>
        <v>0</v>
      </c>
      <c r="BF94" s="7">
        <f t="shared" si="22"/>
        <v>1</v>
      </c>
      <c r="BG94" s="7">
        <f t="shared" si="23"/>
        <v>-1</v>
      </c>
      <c r="BH94" s="7">
        <f t="shared" si="24"/>
        <v>0</v>
      </c>
      <c r="BI94" s="7">
        <f t="shared" si="25"/>
        <v>0</v>
      </c>
      <c r="BJ94" s="7">
        <f t="shared" si="26"/>
        <v>0</v>
      </c>
      <c r="BK94" s="7">
        <f t="shared" si="27"/>
        <v>0</v>
      </c>
      <c r="BL94" s="7">
        <f t="shared" si="28"/>
        <v>0</v>
      </c>
      <c r="BM94" s="7">
        <f t="shared" si="29"/>
        <v>0</v>
      </c>
      <c r="BN94" s="7">
        <f t="shared" si="30"/>
        <v>1</v>
      </c>
      <c r="BO94" s="7">
        <f t="shared" si="31"/>
        <v>2</v>
      </c>
    </row>
    <row r="95" spans="1:67" ht="45" x14ac:dyDescent="0.25">
      <c r="A95" s="2">
        <v>27448</v>
      </c>
      <c r="B95" s="2">
        <v>1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1</v>
      </c>
      <c r="J95" s="2">
        <v>0</v>
      </c>
      <c r="K95" s="2">
        <v>0</v>
      </c>
      <c r="L95" s="2">
        <f t="shared" si="16"/>
        <v>0</v>
      </c>
      <c r="M95" s="3" t="s">
        <v>355</v>
      </c>
      <c r="N95" s="2" t="s">
        <v>102</v>
      </c>
      <c r="O95" s="2" t="s">
        <v>51</v>
      </c>
      <c r="P95" s="2" t="s">
        <v>52</v>
      </c>
      <c r="Q95" s="2" t="s">
        <v>356</v>
      </c>
      <c r="R95" s="2">
        <v>3</v>
      </c>
      <c r="S95" s="2" t="s">
        <v>357</v>
      </c>
      <c r="T95" s="2">
        <v>1.3714916508669701E+18</v>
      </c>
      <c r="U95" s="2" t="b">
        <v>1</v>
      </c>
      <c r="W95" s="2">
        <v>0</v>
      </c>
      <c r="X95" s="2">
        <v>0</v>
      </c>
      <c r="Y95" s="2" t="s">
        <v>55</v>
      </c>
      <c r="Z95" s="2" t="s">
        <v>358</v>
      </c>
      <c r="AA95" s="2" t="s">
        <v>359</v>
      </c>
      <c r="AB95" s="2" t="s">
        <v>360</v>
      </c>
      <c r="AC95" s="2" t="b">
        <v>0</v>
      </c>
      <c r="AD95" s="2">
        <v>112</v>
      </c>
      <c r="AE95" s="2" t="s">
        <v>59</v>
      </c>
      <c r="AF95" s="2" t="s">
        <v>59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f t="shared" si="17"/>
        <v>1</v>
      </c>
      <c r="AR95" s="4">
        <v>0</v>
      </c>
      <c r="AS95" s="2">
        <v>0.16600000000000001</v>
      </c>
      <c r="AT95" s="2">
        <v>0.54100000000000004</v>
      </c>
      <c r="AU95" s="2">
        <v>0.29399999999999998</v>
      </c>
      <c r="AV95" s="2">
        <v>0.5847</v>
      </c>
      <c r="AW95" s="5">
        <v>1</v>
      </c>
      <c r="AX95" s="5">
        <v>0</v>
      </c>
      <c r="AY95" s="5">
        <v>0</v>
      </c>
      <c r="AZ95" s="5">
        <v>-1</v>
      </c>
      <c r="BA95" s="5">
        <v>0</v>
      </c>
      <c r="BB95" s="6">
        <f t="shared" si="18"/>
        <v>0</v>
      </c>
      <c r="BC95" s="7">
        <f t="shared" si="19"/>
        <v>-1</v>
      </c>
      <c r="BD95" s="7">
        <f t="shared" si="20"/>
        <v>0</v>
      </c>
      <c r="BE95" s="7">
        <f t="shared" si="21"/>
        <v>0</v>
      </c>
      <c r="BF95" s="7">
        <f t="shared" si="22"/>
        <v>0</v>
      </c>
      <c r="BG95" s="7">
        <f t="shared" si="23"/>
        <v>0</v>
      </c>
      <c r="BH95" s="7">
        <f t="shared" si="24"/>
        <v>0</v>
      </c>
      <c r="BI95" s="7">
        <f t="shared" si="25"/>
        <v>0</v>
      </c>
      <c r="BJ95" s="7">
        <f t="shared" si="26"/>
        <v>-1</v>
      </c>
      <c r="BK95" s="7">
        <f t="shared" si="27"/>
        <v>0</v>
      </c>
      <c r="BL95" s="7">
        <f t="shared" si="28"/>
        <v>0</v>
      </c>
      <c r="BM95" s="7">
        <f t="shared" si="29"/>
        <v>-1</v>
      </c>
      <c r="BN95" s="7">
        <f t="shared" si="30"/>
        <v>0</v>
      </c>
      <c r="BO95" s="7">
        <f t="shared" si="31"/>
        <v>3</v>
      </c>
    </row>
    <row r="96" spans="1:67" ht="45" x14ac:dyDescent="0.25">
      <c r="A96" s="2">
        <v>30763</v>
      </c>
      <c r="B96" s="2">
        <v>0</v>
      </c>
      <c r="C96" s="2">
        <v>1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1</v>
      </c>
      <c r="J96" s="2">
        <v>0</v>
      </c>
      <c r="K96" s="2">
        <v>0</v>
      </c>
      <c r="L96" s="2">
        <f t="shared" si="16"/>
        <v>0</v>
      </c>
      <c r="M96" s="3" t="s">
        <v>387</v>
      </c>
      <c r="N96" s="2" t="s">
        <v>195</v>
      </c>
      <c r="O96" s="2" t="s">
        <v>108</v>
      </c>
      <c r="P96" s="2" t="s">
        <v>52</v>
      </c>
      <c r="Q96" s="2" t="s">
        <v>388</v>
      </c>
      <c r="R96" s="2">
        <v>15</v>
      </c>
      <c r="S96" s="2" t="s">
        <v>389</v>
      </c>
      <c r="T96" s="2">
        <v>1.37202432044527E+18</v>
      </c>
      <c r="U96" s="2" t="b">
        <v>1</v>
      </c>
      <c r="W96" s="2">
        <v>0</v>
      </c>
      <c r="X96" s="2">
        <v>0</v>
      </c>
      <c r="Y96" s="2" t="s">
        <v>55</v>
      </c>
      <c r="Z96" s="2" t="s">
        <v>390</v>
      </c>
      <c r="AA96" s="2" t="s">
        <v>391</v>
      </c>
      <c r="AB96" s="2" t="s">
        <v>392</v>
      </c>
      <c r="AC96" s="2" t="b">
        <v>0</v>
      </c>
      <c r="AD96" s="2">
        <v>99</v>
      </c>
      <c r="AE96" s="2" t="s">
        <v>59</v>
      </c>
      <c r="AF96" s="2" t="s">
        <v>59</v>
      </c>
      <c r="AG96" s="2">
        <v>0</v>
      </c>
      <c r="AH96" s="2">
        <v>0</v>
      </c>
      <c r="AI96" s="2">
        <v>0</v>
      </c>
      <c r="AJ96" s="2">
        <v>0</v>
      </c>
      <c r="AK96" s="2">
        <v>1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f t="shared" si="17"/>
        <v>0</v>
      </c>
      <c r="AR96" s="4">
        <v>0</v>
      </c>
      <c r="AS96" s="2">
        <v>0</v>
      </c>
      <c r="AT96" s="2">
        <v>0.91300000000000003</v>
      </c>
      <c r="AU96" s="2">
        <v>8.6999999999999994E-2</v>
      </c>
      <c r="AV96" s="2">
        <v>0.20230000000000001</v>
      </c>
      <c r="AW96" s="5">
        <v>0</v>
      </c>
      <c r="AX96" s="5">
        <v>1</v>
      </c>
      <c r="AY96" s="5">
        <v>0</v>
      </c>
      <c r="AZ96" s="5">
        <v>0</v>
      </c>
      <c r="BA96" s="5">
        <v>0</v>
      </c>
      <c r="BB96" s="6">
        <f t="shared" si="18"/>
        <v>1</v>
      </c>
      <c r="BC96" s="7">
        <f t="shared" si="19"/>
        <v>0</v>
      </c>
      <c r="BD96" s="7">
        <f t="shared" si="20"/>
        <v>-1</v>
      </c>
      <c r="BE96" s="7">
        <f t="shared" si="21"/>
        <v>0</v>
      </c>
      <c r="BF96" s="7">
        <f t="shared" si="22"/>
        <v>0</v>
      </c>
      <c r="BG96" s="7">
        <f t="shared" si="23"/>
        <v>-1</v>
      </c>
      <c r="BH96" s="7">
        <f t="shared" si="24"/>
        <v>0</v>
      </c>
      <c r="BI96" s="7">
        <f t="shared" si="25"/>
        <v>0</v>
      </c>
      <c r="BJ96" s="7">
        <f t="shared" si="26"/>
        <v>-1</v>
      </c>
      <c r="BK96" s="7">
        <f t="shared" si="27"/>
        <v>0</v>
      </c>
      <c r="BL96" s="7">
        <f t="shared" si="28"/>
        <v>0</v>
      </c>
      <c r="BM96" s="7">
        <f t="shared" si="29"/>
        <v>0</v>
      </c>
      <c r="BN96" s="7">
        <f t="shared" si="30"/>
        <v>0</v>
      </c>
      <c r="BO96" s="7">
        <f t="shared" si="31"/>
        <v>3</v>
      </c>
    </row>
    <row r="97" spans="1:67" ht="45" x14ac:dyDescent="0.25">
      <c r="A97" s="2">
        <v>34224</v>
      </c>
      <c r="B97" s="2">
        <v>1</v>
      </c>
      <c r="C97" s="2">
        <v>0</v>
      </c>
      <c r="D97" s="2">
        <v>0</v>
      </c>
      <c r="E97" s="2">
        <v>1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f t="shared" si="16"/>
        <v>0</v>
      </c>
      <c r="M97" s="3" t="s">
        <v>403</v>
      </c>
      <c r="N97" s="2" t="s">
        <v>108</v>
      </c>
      <c r="O97" s="2" t="s">
        <v>108</v>
      </c>
      <c r="P97" s="2" t="s">
        <v>52</v>
      </c>
      <c r="Q97" s="2" t="s">
        <v>404</v>
      </c>
      <c r="R97" s="2">
        <v>21</v>
      </c>
      <c r="S97" s="2" t="s">
        <v>405</v>
      </c>
      <c r="T97" s="2">
        <v>1.3719015389568799E+18</v>
      </c>
      <c r="U97" s="2" t="b">
        <v>1</v>
      </c>
      <c r="W97" s="2">
        <v>0</v>
      </c>
      <c r="X97" s="2">
        <v>9</v>
      </c>
      <c r="Y97" s="2" t="s">
        <v>55</v>
      </c>
      <c r="Z97" s="2" t="s">
        <v>406</v>
      </c>
      <c r="AA97" s="2" t="s">
        <v>407</v>
      </c>
      <c r="AB97" s="2" t="s">
        <v>408</v>
      </c>
      <c r="AC97" s="2" t="b">
        <v>0</v>
      </c>
      <c r="AD97" s="2">
        <v>619</v>
      </c>
      <c r="AE97" s="2" t="s">
        <v>409</v>
      </c>
      <c r="AF97" s="2" t="s">
        <v>59</v>
      </c>
      <c r="AG97" s="2">
        <v>1</v>
      </c>
      <c r="AH97" s="2">
        <v>0</v>
      </c>
      <c r="AI97" s="2">
        <v>0</v>
      </c>
      <c r="AJ97" s="2">
        <v>1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f t="shared" si="17"/>
        <v>0</v>
      </c>
      <c r="AR97" s="4">
        <v>0</v>
      </c>
      <c r="AS97" s="2">
        <v>0</v>
      </c>
      <c r="AT97" s="2">
        <v>0.89700000000000002</v>
      </c>
      <c r="AU97" s="2">
        <v>0.10299999999999999</v>
      </c>
      <c r="AV97" s="2">
        <v>0.31819999999999998</v>
      </c>
      <c r="AW97" s="5">
        <v>1</v>
      </c>
      <c r="AX97" s="5">
        <v>0</v>
      </c>
      <c r="AY97" s="5">
        <v>0</v>
      </c>
      <c r="AZ97" s="5">
        <v>-1</v>
      </c>
      <c r="BA97" s="5">
        <v>0</v>
      </c>
      <c r="BB97" s="6">
        <f t="shared" si="18"/>
        <v>0</v>
      </c>
      <c r="BC97" s="7">
        <f t="shared" si="19"/>
        <v>1</v>
      </c>
      <c r="BD97" s="7">
        <f t="shared" si="20"/>
        <v>0</v>
      </c>
      <c r="BE97" s="7">
        <f t="shared" si="21"/>
        <v>0</v>
      </c>
      <c r="BF97" s="7">
        <f t="shared" si="22"/>
        <v>1</v>
      </c>
      <c r="BG97" s="7">
        <f t="shared" si="23"/>
        <v>0</v>
      </c>
      <c r="BH97" s="7">
        <f t="shared" si="24"/>
        <v>0</v>
      </c>
      <c r="BI97" s="7">
        <f t="shared" si="25"/>
        <v>0</v>
      </c>
      <c r="BJ97" s="7">
        <f t="shared" si="26"/>
        <v>0</v>
      </c>
      <c r="BK97" s="7">
        <f t="shared" si="27"/>
        <v>0</v>
      </c>
      <c r="BL97" s="7">
        <f t="shared" si="28"/>
        <v>0</v>
      </c>
      <c r="BM97" s="7">
        <f t="shared" si="29"/>
        <v>0</v>
      </c>
      <c r="BN97" s="7">
        <f t="shared" si="30"/>
        <v>2</v>
      </c>
      <c r="BO97" s="7">
        <f t="shared" si="31"/>
        <v>0</v>
      </c>
    </row>
    <row r="98" spans="1:67" ht="30" x14ac:dyDescent="0.25">
      <c r="A98" s="2">
        <v>55754</v>
      </c>
      <c r="B98" s="2">
        <v>0</v>
      </c>
      <c r="C98" s="2">
        <v>1</v>
      </c>
      <c r="D98" s="2">
        <v>0</v>
      </c>
      <c r="E98" s="2">
        <v>1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f t="shared" si="16"/>
        <v>0</v>
      </c>
      <c r="M98" s="3" t="s">
        <v>492</v>
      </c>
      <c r="N98" s="2" t="s">
        <v>108</v>
      </c>
      <c r="O98" s="2" t="s">
        <v>108</v>
      </c>
      <c r="P98" s="2" t="s">
        <v>52</v>
      </c>
      <c r="Q98" s="2" t="s">
        <v>493</v>
      </c>
      <c r="R98" s="2">
        <v>0</v>
      </c>
      <c r="S98" s="2" t="s">
        <v>494</v>
      </c>
      <c r="T98" s="2">
        <v>1.37254699118862E+18</v>
      </c>
      <c r="U98" s="2" t="b">
        <v>0</v>
      </c>
      <c r="W98" s="2">
        <v>1</v>
      </c>
      <c r="X98" s="2">
        <v>1</v>
      </c>
      <c r="Y98" s="2" t="s">
        <v>55</v>
      </c>
      <c r="Z98" s="2" t="s">
        <v>495</v>
      </c>
      <c r="AA98" s="2" t="s">
        <v>496</v>
      </c>
      <c r="AB98" s="2" t="s">
        <v>497</v>
      </c>
      <c r="AC98" s="2" t="b">
        <v>0</v>
      </c>
      <c r="AD98" s="2">
        <v>233</v>
      </c>
      <c r="AE98" s="2" t="s">
        <v>59</v>
      </c>
      <c r="AF98" s="2" t="s">
        <v>59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f t="shared" si="17"/>
        <v>1</v>
      </c>
      <c r="AR98" s="4">
        <v>0</v>
      </c>
      <c r="AS98" s="2">
        <v>0</v>
      </c>
      <c r="AT98" s="2">
        <v>0.80300000000000005</v>
      </c>
      <c r="AU98" s="2">
        <v>0.19700000000000001</v>
      </c>
      <c r="AV98" s="2">
        <v>0.40189999999999998</v>
      </c>
      <c r="AW98" s="5">
        <v>1</v>
      </c>
      <c r="AX98" s="5">
        <v>0</v>
      </c>
      <c r="AY98" s="5">
        <v>0</v>
      </c>
      <c r="AZ98" s="5">
        <v>-1</v>
      </c>
      <c r="BA98" s="5">
        <v>0</v>
      </c>
      <c r="BB98" s="6">
        <f t="shared" si="18"/>
        <v>0</v>
      </c>
      <c r="BC98" s="7">
        <f t="shared" si="19"/>
        <v>0</v>
      </c>
      <c r="BD98" s="7">
        <f t="shared" si="20"/>
        <v>-1</v>
      </c>
      <c r="BE98" s="7">
        <f t="shared" si="21"/>
        <v>0</v>
      </c>
      <c r="BF98" s="7">
        <f t="shared" si="22"/>
        <v>-1</v>
      </c>
      <c r="BG98" s="7">
        <f t="shared" si="23"/>
        <v>0</v>
      </c>
      <c r="BH98" s="7">
        <f t="shared" si="24"/>
        <v>0</v>
      </c>
      <c r="BI98" s="7">
        <f t="shared" si="25"/>
        <v>0</v>
      </c>
      <c r="BJ98" s="7">
        <f t="shared" si="26"/>
        <v>0</v>
      </c>
      <c r="BK98" s="7">
        <f t="shared" si="27"/>
        <v>0</v>
      </c>
      <c r="BL98" s="7">
        <f t="shared" si="28"/>
        <v>0</v>
      </c>
      <c r="BM98" s="7">
        <f t="shared" si="29"/>
        <v>-1</v>
      </c>
      <c r="BN98" s="7">
        <f t="shared" si="30"/>
        <v>0</v>
      </c>
      <c r="BO98" s="7">
        <f t="shared" si="31"/>
        <v>3</v>
      </c>
    </row>
    <row r="99" spans="1:67" ht="45" x14ac:dyDescent="0.25">
      <c r="A99" s="2">
        <v>72075</v>
      </c>
      <c r="B99" s="2">
        <v>0</v>
      </c>
      <c r="C99" s="2">
        <v>0</v>
      </c>
      <c r="D99" s="2">
        <v>0</v>
      </c>
      <c r="E99" s="2">
        <v>1</v>
      </c>
      <c r="F99" s="2">
        <v>0</v>
      </c>
      <c r="G99" s="2">
        <v>0</v>
      </c>
      <c r="H99" s="2">
        <v>0</v>
      </c>
      <c r="I99" s="2">
        <v>1</v>
      </c>
      <c r="J99" s="2">
        <v>0</v>
      </c>
      <c r="K99" s="2">
        <v>0</v>
      </c>
      <c r="L99" s="2">
        <f t="shared" si="16"/>
        <v>0</v>
      </c>
      <c r="M99" s="3" t="s">
        <v>552</v>
      </c>
      <c r="N99" s="2" t="s">
        <v>108</v>
      </c>
      <c r="O99" s="2" t="s">
        <v>108</v>
      </c>
      <c r="P99" s="2" t="s">
        <v>52</v>
      </c>
      <c r="Q99" s="2" t="s">
        <v>553</v>
      </c>
      <c r="R99" s="2">
        <v>39</v>
      </c>
      <c r="S99" s="2" t="s">
        <v>554</v>
      </c>
      <c r="T99" s="2">
        <v>1.3711666258067799E+18</v>
      </c>
      <c r="U99" s="2" t="b">
        <v>1</v>
      </c>
      <c r="W99" s="2">
        <v>0</v>
      </c>
      <c r="X99" s="2">
        <v>1</v>
      </c>
      <c r="Y99" s="2" t="s">
        <v>55</v>
      </c>
      <c r="Z99" s="2" t="s">
        <v>555</v>
      </c>
      <c r="AA99" s="2" t="s">
        <v>556</v>
      </c>
      <c r="AB99" s="2" t="s">
        <v>557</v>
      </c>
      <c r="AC99" s="2" t="b">
        <v>0</v>
      </c>
      <c r="AD99" s="2">
        <v>617</v>
      </c>
      <c r="AE99" s="2" t="s">
        <v>59</v>
      </c>
      <c r="AF99" s="2" t="s">
        <v>59</v>
      </c>
      <c r="AG99" s="2">
        <v>0</v>
      </c>
      <c r="AH99" s="2">
        <v>0</v>
      </c>
      <c r="AI99" s="2">
        <v>0</v>
      </c>
      <c r="AJ99" s="2">
        <v>0</v>
      </c>
      <c r="AK99" s="2">
        <v>1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f t="shared" si="17"/>
        <v>0</v>
      </c>
      <c r="AR99" s="4">
        <v>0</v>
      </c>
      <c r="AS99" s="2">
        <v>0</v>
      </c>
      <c r="AT99" s="2">
        <v>0.92900000000000005</v>
      </c>
      <c r="AU99" s="2">
        <v>7.0999999999999994E-2</v>
      </c>
      <c r="AV99" s="2">
        <v>7.7200000000000005E-2</v>
      </c>
      <c r="AW99" s="5">
        <v>1</v>
      </c>
      <c r="AX99" s="5">
        <v>0</v>
      </c>
      <c r="AY99" s="5">
        <v>0</v>
      </c>
      <c r="AZ99" s="5">
        <v>-1</v>
      </c>
      <c r="BA99" s="5">
        <v>0</v>
      </c>
      <c r="BB99" s="6">
        <f t="shared" si="18"/>
        <v>0</v>
      </c>
      <c r="BC99" s="7">
        <f t="shared" si="19"/>
        <v>0</v>
      </c>
      <c r="BD99" s="7">
        <f t="shared" si="20"/>
        <v>0</v>
      </c>
      <c r="BE99" s="7">
        <f t="shared" si="21"/>
        <v>0</v>
      </c>
      <c r="BF99" s="7">
        <f t="shared" si="22"/>
        <v>-1</v>
      </c>
      <c r="BG99" s="7">
        <f t="shared" si="23"/>
        <v>-1</v>
      </c>
      <c r="BH99" s="7">
        <f t="shared" si="24"/>
        <v>0</v>
      </c>
      <c r="BI99" s="7">
        <f t="shared" si="25"/>
        <v>0</v>
      </c>
      <c r="BJ99" s="7">
        <f t="shared" si="26"/>
        <v>-1</v>
      </c>
      <c r="BK99" s="7">
        <f t="shared" si="27"/>
        <v>0</v>
      </c>
      <c r="BL99" s="7">
        <f t="shared" si="28"/>
        <v>0</v>
      </c>
      <c r="BM99" s="7">
        <f t="shared" si="29"/>
        <v>0</v>
      </c>
      <c r="BN99" s="7">
        <f t="shared" si="30"/>
        <v>0</v>
      </c>
      <c r="BO99" s="7">
        <f t="shared" si="31"/>
        <v>3</v>
      </c>
    </row>
    <row r="100" spans="1:67" ht="45" x14ac:dyDescent="0.25">
      <c r="A100" s="2">
        <v>72693</v>
      </c>
      <c r="B100" s="2">
        <v>0</v>
      </c>
      <c r="C100" s="2">
        <v>1</v>
      </c>
      <c r="D100" s="2">
        <v>0</v>
      </c>
      <c r="E100" s="2">
        <v>1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f t="shared" si="16"/>
        <v>0</v>
      </c>
      <c r="M100" s="3" t="s">
        <v>558</v>
      </c>
      <c r="N100" s="2" t="s">
        <v>195</v>
      </c>
      <c r="O100" s="2" t="s">
        <v>108</v>
      </c>
      <c r="P100" s="2" t="s">
        <v>52</v>
      </c>
      <c r="Q100" s="2" t="s">
        <v>553</v>
      </c>
      <c r="R100" s="2">
        <v>36</v>
      </c>
      <c r="S100" s="2" t="s">
        <v>559</v>
      </c>
      <c r="T100" s="2">
        <v>1.3699925728700001E+18</v>
      </c>
      <c r="U100" s="2" t="b">
        <v>1</v>
      </c>
      <c r="V100" s="2" t="s">
        <v>560</v>
      </c>
      <c r="W100" s="2">
        <v>0</v>
      </c>
      <c r="X100" s="2">
        <v>2</v>
      </c>
      <c r="Y100" s="2" t="s">
        <v>55</v>
      </c>
      <c r="Z100" s="2" t="s">
        <v>560</v>
      </c>
      <c r="AA100" s="2" t="s">
        <v>561</v>
      </c>
      <c r="AB100" s="2" t="s">
        <v>562</v>
      </c>
      <c r="AC100" s="2" t="b">
        <v>0</v>
      </c>
      <c r="AD100" s="2">
        <v>4584</v>
      </c>
      <c r="AE100" s="2" t="s">
        <v>59</v>
      </c>
      <c r="AF100" s="2" t="s">
        <v>59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f t="shared" si="17"/>
        <v>1</v>
      </c>
      <c r="AR100" s="4">
        <v>0</v>
      </c>
      <c r="AS100" s="2">
        <v>0</v>
      </c>
      <c r="AT100" s="2">
        <v>0.85199999999999998</v>
      </c>
      <c r="AU100" s="2">
        <v>0.14799999999999999</v>
      </c>
      <c r="AV100" s="2">
        <v>0.38179999999999997</v>
      </c>
      <c r="AW100" s="5">
        <v>0</v>
      </c>
      <c r="AX100" s="5">
        <v>1</v>
      </c>
      <c r="AY100" s="5">
        <v>0</v>
      </c>
      <c r="AZ100" s="5">
        <v>0</v>
      </c>
      <c r="BA100" s="5">
        <v>0</v>
      </c>
      <c r="BB100" s="6">
        <f t="shared" si="18"/>
        <v>1</v>
      </c>
      <c r="BC100" s="7">
        <f t="shared" si="19"/>
        <v>0</v>
      </c>
      <c r="BD100" s="7">
        <f t="shared" si="20"/>
        <v>-1</v>
      </c>
      <c r="BE100" s="7">
        <f t="shared" si="21"/>
        <v>0</v>
      </c>
      <c r="BF100" s="7">
        <f t="shared" si="22"/>
        <v>-1</v>
      </c>
      <c r="BG100" s="7">
        <f t="shared" si="23"/>
        <v>0</v>
      </c>
      <c r="BH100" s="7">
        <f t="shared" si="24"/>
        <v>0</v>
      </c>
      <c r="BI100" s="7">
        <f t="shared" si="25"/>
        <v>0</v>
      </c>
      <c r="BJ100" s="7">
        <f t="shared" si="26"/>
        <v>0</v>
      </c>
      <c r="BK100" s="7">
        <f t="shared" si="27"/>
        <v>0</v>
      </c>
      <c r="BL100" s="7">
        <f t="shared" si="28"/>
        <v>0</v>
      </c>
      <c r="BM100" s="7">
        <f t="shared" si="29"/>
        <v>-1</v>
      </c>
      <c r="BN100" s="7">
        <f t="shared" si="30"/>
        <v>0</v>
      </c>
      <c r="BO100" s="7">
        <f t="shared" si="31"/>
        <v>3</v>
      </c>
    </row>
    <row r="101" spans="1:67" ht="30" x14ac:dyDescent="0.25">
      <c r="A101" s="2">
        <v>83816</v>
      </c>
      <c r="B101" s="2">
        <v>1</v>
      </c>
      <c r="C101" s="2">
        <v>0</v>
      </c>
      <c r="D101" s="2">
        <v>0</v>
      </c>
      <c r="E101" s="2">
        <v>1</v>
      </c>
      <c r="F101" s="2">
        <v>0</v>
      </c>
      <c r="G101" s="2">
        <v>0</v>
      </c>
      <c r="H101" s="2">
        <v>0</v>
      </c>
      <c r="I101" s="2">
        <v>1</v>
      </c>
      <c r="J101" s="2">
        <v>0</v>
      </c>
      <c r="K101" s="2">
        <v>0</v>
      </c>
      <c r="L101" s="2">
        <f t="shared" si="16"/>
        <v>0</v>
      </c>
      <c r="M101" s="3" t="s">
        <v>588</v>
      </c>
      <c r="N101" s="2" t="s">
        <v>102</v>
      </c>
      <c r="O101" s="2" t="s">
        <v>51</v>
      </c>
      <c r="P101" s="2" t="s">
        <v>52</v>
      </c>
      <c r="Q101" s="2" t="s">
        <v>582</v>
      </c>
      <c r="R101" s="2">
        <v>9</v>
      </c>
      <c r="S101" s="2" t="s">
        <v>589</v>
      </c>
      <c r="T101" s="2">
        <v>1.37253855852802E+18</v>
      </c>
      <c r="U101" s="2" t="b">
        <v>0</v>
      </c>
      <c r="W101" s="2">
        <v>0</v>
      </c>
      <c r="X101" s="2">
        <v>0</v>
      </c>
      <c r="Y101" s="2" t="s">
        <v>55</v>
      </c>
      <c r="Z101" s="2" t="s">
        <v>590</v>
      </c>
      <c r="AA101" s="2" t="s">
        <v>591</v>
      </c>
      <c r="AB101" s="2" t="s">
        <v>592</v>
      </c>
      <c r="AC101" s="2" t="b">
        <v>0</v>
      </c>
      <c r="AD101" s="2">
        <v>284</v>
      </c>
      <c r="AE101" s="2" t="s">
        <v>593</v>
      </c>
      <c r="AF101" s="2" t="s">
        <v>59</v>
      </c>
      <c r="AG101" s="2">
        <v>1</v>
      </c>
      <c r="AH101" s="2">
        <v>0</v>
      </c>
      <c r="AI101" s="2">
        <v>0</v>
      </c>
      <c r="AJ101" s="2">
        <v>1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f t="shared" si="17"/>
        <v>0</v>
      </c>
      <c r="AR101" s="4">
        <v>0</v>
      </c>
      <c r="AS101" s="2">
        <v>9.6000000000000002E-2</v>
      </c>
      <c r="AT101" s="2">
        <v>0.90400000000000003</v>
      </c>
      <c r="AU101" s="2">
        <v>0</v>
      </c>
      <c r="AV101" s="2">
        <v>-0.17860000000000001</v>
      </c>
      <c r="AW101" s="5">
        <v>1</v>
      </c>
      <c r="AX101" s="5">
        <v>0</v>
      </c>
      <c r="AY101" s="5">
        <v>0</v>
      </c>
      <c r="AZ101" s="5">
        <v>-1</v>
      </c>
      <c r="BA101" s="5">
        <v>0</v>
      </c>
      <c r="BB101" s="6">
        <f t="shared" si="18"/>
        <v>0</v>
      </c>
      <c r="BC101" s="7">
        <f t="shared" si="19"/>
        <v>1</v>
      </c>
      <c r="BD101" s="7">
        <f t="shared" si="20"/>
        <v>0</v>
      </c>
      <c r="BE101" s="7">
        <f t="shared" si="21"/>
        <v>0</v>
      </c>
      <c r="BF101" s="7">
        <f t="shared" si="22"/>
        <v>1</v>
      </c>
      <c r="BG101" s="7">
        <f t="shared" si="23"/>
        <v>0</v>
      </c>
      <c r="BH101" s="7">
        <f t="shared" si="24"/>
        <v>0</v>
      </c>
      <c r="BI101" s="7">
        <f t="shared" si="25"/>
        <v>0</v>
      </c>
      <c r="BJ101" s="7">
        <f t="shared" si="26"/>
        <v>-1</v>
      </c>
      <c r="BK101" s="7">
        <f t="shared" si="27"/>
        <v>0</v>
      </c>
      <c r="BL101" s="7">
        <f t="shared" si="28"/>
        <v>0</v>
      </c>
      <c r="BM101" s="7">
        <f t="shared" si="29"/>
        <v>0</v>
      </c>
      <c r="BN101" s="7">
        <f t="shared" si="30"/>
        <v>2</v>
      </c>
      <c r="BO101" s="7">
        <f t="shared" si="31"/>
        <v>1</v>
      </c>
    </row>
    <row r="102" spans="1:67" ht="45" x14ac:dyDescent="0.25">
      <c r="A102" s="2">
        <v>90601</v>
      </c>
      <c r="B102" s="2">
        <v>0</v>
      </c>
      <c r="C102" s="2">
        <v>0</v>
      </c>
      <c r="D102" s="2">
        <v>1</v>
      </c>
      <c r="E102" s="2">
        <v>0</v>
      </c>
      <c r="F102" s="2">
        <v>0</v>
      </c>
      <c r="G102" s="2">
        <v>0</v>
      </c>
      <c r="H102" s="2">
        <v>0</v>
      </c>
      <c r="I102" s="2">
        <v>1</v>
      </c>
      <c r="J102" s="2">
        <v>0</v>
      </c>
      <c r="K102" s="2">
        <v>0</v>
      </c>
      <c r="L102" s="2">
        <f t="shared" si="16"/>
        <v>0</v>
      </c>
      <c r="M102" s="3" t="s">
        <v>640</v>
      </c>
      <c r="N102" s="2" t="s">
        <v>102</v>
      </c>
      <c r="O102" s="2" t="s">
        <v>51</v>
      </c>
      <c r="P102" s="2" t="s">
        <v>52</v>
      </c>
      <c r="Q102" s="2" t="s">
        <v>641</v>
      </c>
      <c r="R102" s="2">
        <v>50</v>
      </c>
      <c r="S102" s="2" t="s">
        <v>642</v>
      </c>
      <c r="T102" s="2">
        <v>1.3722950769242801E+18</v>
      </c>
      <c r="U102" s="2" t="b">
        <v>1</v>
      </c>
      <c r="V102" s="2" t="s">
        <v>643</v>
      </c>
      <c r="W102" s="2">
        <v>0</v>
      </c>
      <c r="X102" s="2">
        <v>2</v>
      </c>
      <c r="Y102" s="2" t="s">
        <v>55</v>
      </c>
      <c r="Z102" s="2" t="s">
        <v>644</v>
      </c>
      <c r="AA102" s="2" t="s">
        <v>645</v>
      </c>
      <c r="AB102" s="2" t="s">
        <v>646</v>
      </c>
      <c r="AC102" s="2" t="b">
        <v>0</v>
      </c>
      <c r="AD102" s="2">
        <v>22</v>
      </c>
      <c r="AE102" s="2" t="s">
        <v>59</v>
      </c>
      <c r="AF102" s="2" t="s">
        <v>59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f t="shared" si="17"/>
        <v>1</v>
      </c>
      <c r="AR102" s="4">
        <v>0</v>
      </c>
      <c r="AS102" s="2">
        <v>0</v>
      </c>
      <c r="AT102" s="2">
        <v>0.89</v>
      </c>
      <c r="AU102" s="2">
        <v>0.11</v>
      </c>
      <c r="AV102" s="2">
        <v>0.38179999999999997</v>
      </c>
      <c r="AW102" s="5">
        <v>1</v>
      </c>
      <c r="AX102" s="5">
        <v>0</v>
      </c>
      <c r="AY102" s="5">
        <v>0</v>
      </c>
      <c r="AZ102" s="5">
        <v>-1</v>
      </c>
      <c r="BA102" s="5">
        <v>0</v>
      </c>
      <c r="BB102" s="6">
        <f t="shared" si="18"/>
        <v>0</v>
      </c>
      <c r="BC102" s="7">
        <f t="shared" si="19"/>
        <v>0</v>
      </c>
      <c r="BD102" s="7">
        <f t="shared" si="20"/>
        <v>0</v>
      </c>
      <c r="BE102" s="7">
        <f t="shared" si="21"/>
        <v>-1</v>
      </c>
      <c r="BF102" s="7">
        <f t="shared" si="22"/>
        <v>0</v>
      </c>
      <c r="BG102" s="7">
        <f t="shared" si="23"/>
        <v>0</v>
      </c>
      <c r="BH102" s="7">
        <f t="shared" si="24"/>
        <v>0</v>
      </c>
      <c r="BI102" s="7">
        <f t="shared" si="25"/>
        <v>0</v>
      </c>
      <c r="BJ102" s="7">
        <f t="shared" si="26"/>
        <v>-1</v>
      </c>
      <c r="BK102" s="7">
        <f t="shared" si="27"/>
        <v>0</v>
      </c>
      <c r="BL102" s="7">
        <f t="shared" si="28"/>
        <v>0</v>
      </c>
      <c r="BM102" s="7">
        <f t="shared" si="29"/>
        <v>-1</v>
      </c>
      <c r="BN102" s="7">
        <f t="shared" si="30"/>
        <v>0</v>
      </c>
      <c r="BO102" s="7">
        <f t="shared" si="31"/>
        <v>3</v>
      </c>
    </row>
    <row r="103" spans="1:67" ht="30" x14ac:dyDescent="0.25">
      <c r="A103" s="2">
        <v>91041</v>
      </c>
      <c r="B103" s="2">
        <v>0</v>
      </c>
      <c r="C103" s="2">
        <v>1</v>
      </c>
      <c r="D103" s="2">
        <v>0</v>
      </c>
      <c r="E103" s="2">
        <v>1</v>
      </c>
      <c r="F103" s="2">
        <v>0</v>
      </c>
      <c r="G103" s="2">
        <v>0</v>
      </c>
      <c r="H103" s="2">
        <v>0</v>
      </c>
      <c r="I103" s="2">
        <v>1</v>
      </c>
      <c r="J103" s="2">
        <v>0</v>
      </c>
      <c r="K103" s="2">
        <v>0</v>
      </c>
      <c r="L103" s="2">
        <f t="shared" si="16"/>
        <v>0</v>
      </c>
      <c r="M103" s="3" t="s">
        <v>647</v>
      </c>
      <c r="N103" s="2" t="s">
        <v>108</v>
      </c>
      <c r="O103" s="2" t="s">
        <v>108</v>
      </c>
      <c r="P103" s="2" t="s">
        <v>52</v>
      </c>
      <c r="Q103" s="2" t="s">
        <v>641</v>
      </c>
      <c r="R103" s="2">
        <v>50</v>
      </c>
      <c r="S103" s="2" t="s">
        <v>648</v>
      </c>
      <c r="T103" s="2">
        <v>1.37223634063757E+18</v>
      </c>
      <c r="U103" s="2" t="b">
        <v>0</v>
      </c>
      <c r="V103" s="2" t="s">
        <v>649</v>
      </c>
      <c r="W103" s="2">
        <v>0</v>
      </c>
      <c r="X103" s="2">
        <v>1</v>
      </c>
      <c r="Y103" s="2" t="s">
        <v>55</v>
      </c>
      <c r="Z103" s="2" t="s">
        <v>650</v>
      </c>
      <c r="AA103" s="2" t="s">
        <v>651</v>
      </c>
      <c r="AB103" s="2" t="s">
        <v>652</v>
      </c>
      <c r="AC103" s="2" t="b">
        <v>0</v>
      </c>
      <c r="AD103" s="2">
        <v>678</v>
      </c>
      <c r="AE103" s="2" t="s">
        <v>59</v>
      </c>
      <c r="AF103" s="2" t="s">
        <v>59</v>
      </c>
      <c r="AG103" s="2">
        <v>0</v>
      </c>
      <c r="AH103" s="2">
        <v>1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f t="shared" si="17"/>
        <v>0</v>
      </c>
      <c r="AR103" s="4">
        <v>0</v>
      </c>
      <c r="AS103" s="2">
        <v>0</v>
      </c>
      <c r="AT103" s="2">
        <v>1</v>
      </c>
      <c r="AU103" s="2">
        <v>0</v>
      </c>
      <c r="AV103" s="2">
        <v>0</v>
      </c>
      <c r="AW103" s="5">
        <v>1</v>
      </c>
      <c r="AX103" s="5">
        <v>0</v>
      </c>
      <c r="AY103" s="5">
        <v>0</v>
      </c>
      <c r="AZ103" s="5">
        <v>-1</v>
      </c>
      <c r="BA103" s="5">
        <v>0</v>
      </c>
      <c r="BB103" s="6">
        <f t="shared" si="18"/>
        <v>0</v>
      </c>
      <c r="BC103" s="7">
        <f t="shared" si="19"/>
        <v>0</v>
      </c>
      <c r="BD103" s="7">
        <f t="shared" si="20"/>
        <v>1</v>
      </c>
      <c r="BE103" s="7">
        <f t="shared" si="21"/>
        <v>0</v>
      </c>
      <c r="BF103" s="7">
        <f t="shared" si="22"/>
        <v>-1</v>
      </c>
      <c r="BG103" s="7">
        <f t="shared" si="23"/>
        <v>0</v>
      </c>
      <c r="BH103" s="7">
        <f t="shared" si="24"/>
        <v>0</v>
      </c>
      <c r="BI103" s="7">
        <f t="shared" si="25"/>
        <v>0</v>
      </c>
      <c r="BJ103" s="7">
        <f t="shared" si="26"/>
        <v>-1</v>
      </c>
      <c r="BK103" s="7">
        <f t="shared" si="27"/>
        <v>0</v>
      </c>
      <c r="BL103" s="7">
        <f t="shared" si="28"/>
        <v>0</v>
      </c>
      <c r="BM103" s="7">
        <f t="shared" si="29"/>
        <v>0</v>
      </c>
      <c r="BN103" s="7">
        <f t="shared" si="30"/>
        <v>1</v>
      </c>
      <c r="BO103" s="7">
        <f t="shared" si="31"/>
        <v>2</v>
      </c>
    </row>
    <row r="104" spans="1:67" ht="45" x14ac:dyDescent="0.25">
      <c r="A104" s="2">
        <v>93501</v>
      </c>
      <c r="B104" s="2">
        <v>1</v>
      </c>
      <c r="C104" s="2">
        <v>0</v>
      </c>
      <c r="D104" s="2">
        <v>1</v>
      </c>
      <c r="E104" s="2">
        <v>1</v>
      </c>
      <c r="F104" s="2">
        <v>0</v>
      </c>
      <c r="G104" s="2">
        <v>0</v>
      </c>
      <c r="H104" s="2">
        <v>0</v>
      </c>
      <c r="I104" s="2">
        <v>1</v>
      </c>
      <c r="J104" s="2">
        <v>0</v>
      </c>
      <c r="K104" s="2">
        <v>0</v>
      </c>
      <c r="L104" s="2">
        <f t="shared" si="16"/>
        <v>0</v>
      </c>
      <c r="M104" s="3" t="s">
        <v>663</v>
      </c>
      <c r="N104" s="2" t="s">
        <v>102</v>
      </c>
      <c r="O104" s="2" t="s">
        <v>51</v>
      </c>
      <c r="P104" s="2" t="s">
        <v>52</v>
      </c>
      <c r="Q104" s="2" t="s">
        <v>664</v>
      </c>
      <c r="R104" s="2">
        <v>0</v>
      </c>
      <c r="S104" s="2" t="s">
        <v>665</v>
      </c>
      <c r="T104" s="2">
        <v>1.3726274007779899E+18</v>
      </c>
      <c r="U104" s="2" t="b">
        <v>1</v>
      </c>
      <c r="V104" s="2" t="s">
        <v>666</v>
      </c>
      <c r="W104" s="2">
        <v>0</v>
      </c>
      <c r="X104" s="2">
        <v>0</v>
      </c>
      <c r="Y104" s="2" t="s">
        <v>55</v>
      </c>
      <c r="Z104" s="2" t="s">
        <v>667</v>
      </c>
      <c r="AA104" s="2" t="s">
        <v>668</v>
      </c>
      <c r="AC104" s="2" t="b">
        <v>0</v>
      </c>
      <c r="AD104" s="2">
        <v>144</v>
      </c>
      <c r="AE104" s="2" t="s">
        <v>59</v>
      </c>
      <c r="AF104" s="2" t="s">
        <v>59</v>
      </c>
      <c r="AG104" s="2">
        <v>1</v>
      </c>
      <c r="AH104" s="2">
        <v>0</v>
      </c>
      <c r="AI104" s="2">
        <v>1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f t="shared" si="17"/>
        <v>0</v>
      </c>
      <c r="AR104" s="4">
        <v>0</v>
      </c>
      <c r="AS104" s="2">
        <v>0.14299999999999999</v>
      </c>
      <c r="AT104" s="2">
        <v>0.85699999999999998</v>
      </c>
      <c r="AU104" s="2">
        <v>0</v>
      </c>
      <c r="AV104" s="2">
        <v>-0.36120000000000002</v>
      </c>
      <c r="AW104" s="5">
        <v>1</v>
      </c>
      <c r="AX104" s="5">
        <v>0</v>
      </c>
      <c r="AY104" s="5">
        <v>0</v>
      </c>
      <c r="AZ104" s="5">
        <v>-1</v>
      </c>
      <c r="BA104" s="5">
        <v>0</v>
      </c>
      <c r="BB104" s="6">
        <f t="shared" si="18"/>
        <v>0</v>
      </c>
      <c r="BC104" s="7">
        <f t="shared" si="19"/>
        <v>1</v>
      </c>
      <c r="BD104" s="7">
        <f t="shared" si="20"/>
        <v>0</v>
      </c>
      <c r="BE104" s="7">
        <f t="shared" si="21"/>
        <v>1</v>
      </c>
      <c r="BF104" s="7">
        <f t="shared" si="22"/>
        <v>-1</v>
      </c>
      <c r="BG104" s="7">
        <f t="shared" si="23"/>
        <v>0</v>
      </c>
      <c r="BH104" s="7">
        <f t="shared" si="24"/>
        <v>0</v>
      </c>
      <c r="BI104" s="7">
        <f t="shared" si="25"/>
        <v>0</v>
      </c>
      <c r="BJ104" s="7">
        <f t="shared" si="26"/>
        <v>-1</v>
      </c>
      <c r="BK104" s="7">
        <f t="shared" si="27"/>
        <v>0</v>
      </c>
      <c r="BL104" s="7">
        <f t="shared" si="28"/>
        <v>0</v>
      </c>
      <c r="BM104" s="7">
        <f t="shared" si="29"/>
        <v>0</v>
      </c>
      <c r="BN104" s="7">
        <f t="shared" si="30"/>
        <v>2</v>
      </c>
      <c r="BO104" s="7">
        <f t="shared" si="31"/>
        <v>2</v>
      </c>
    </row>
    <row r="105" spans="1:67" ht="45" x14ac:dyDescent="0.25">
      <c r="A105" s="2">
        <v>109225</v>
      </c>
      <c r="B105" s="2">
        <v>1</v>
      </c>
      <c r="C105" s="2">
        <v>0</v>
      </c>
      <c r="D105" s="2">
        <v>1</v>
      </c>
      <c r="E105" s="2">
        <v>1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f t="shared" si="16"/>
        <v>0</v>
      </c>
      <c r="M105" s="3" t="s">
        <v>708</v>
      </c>
      <c r="N105" s="2" t="s">
        <v>50</v>
      </c>
      <c r="O105" s="2" t="s">
        <v>51</v>
      </c>
      <c r="P105" s="2" t="s">
        <v>52</v>
      </c>
      <c r="Q105" s="2" t="s">
        <v>709</v>
      </c>
      <c r="R105" s="2">
        <v>6</v>
      </c>
      <c r="S105" s="2" t="s">
        <v>710</v>
      </c>
      <c r="T105" s="2">
        <v>1.3725984143666701E+18</v>
      </c>
      <c r="U105" s="2" t="b">
        <v>1</v>
      </c>
      <c r="V105" s="2" t="s">
        <v>711</v>
      </c>
      <c r="W105" s="2">
        <v>0</v>
      </c>
      <c r="X105" s="2">
        <v>1</v>
      </c>
      <c r="Y105" s="2" t="s">
        <v>55</v>
      </c>
      <c r="Z105" s="2" t="s">
        <v>712</v>
      </c>
      <c r="AA105" s="2" t="s">
        <v>713</v>
      </c>
      <c r="AB105" s="2" t="s">
        <v>714</v>
      </c>
      <c r="AC105" s="2" t="b">
        <v>0</v>
      </c>
      <c r="AD105" s="2">
        <v>1511</v>
      </c>
      <c r="AE105" s="2" t="s">
        <v>59</v>
      </c>
      <c r="AF105" s="2" t="s">
        <v>59</v>
      </c>
      <c r="AG105" s="2">
        <v>1</v>
      </c>
      <c r="AH105" s="2">
        <v>0</v>
      </c>
      <c r="AI105" s="2">
        <v>1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f t="shared" si="17"/>
        <v>0</v>
      </c>
      <c r="AR105" s="4">
        <v>0</v>
      </c>
      <c r="AS105" s="2">
        <v>0.159</v>
      </c>
      <c r="AT105" s="2">
        <v>0.70499999999999996</v>
      </c>
      <c r="AU105" s="2">
        <v>0.13700000000000001</v>
      </c>
      <c r="AV105" s="2">
        <v>0.128</v>
      </c>
      <c r="AW105" s="5">
        <v>0</v>
      </c>
      <c r="AX105" s="5">
        <v>1</v>
      </c>
      <c r="AY105" s="5">
        <v>0</v>
      </c>
      <c r="AZ105" s="5">
        <v>0</v>
      </c>
      <c r="BA105" s="5">
        <v>0</v>
      </c>
      <c r="BB105" s="6">
        <f t="shared" si="18"/>
        <v>1</v>
      </c>
      <c r="BC105" s="7">
        <f t="shared" si="19"/>
        <v>1</v>
      </c>
      <c r="BD105" s="7">
        <f t="shared" si="20"/>
        <v>0</v>
      </c>
      <c r="BE105" s="7">
        <f t="shared" si="21"/>
        <v>1</v>
      </c>
      <c r="BF105" s="7">
        <f t="shared" si="22"/>
        <v>-1</v>
      </c>
      <c r="BG105" s="7">
        <f t="shared" si="23"/>
        <v>0</v>
      </c>
      <c r="BH105" s="7">
        <f t="shared" si="24"/>
        <v>0</v>
      </c>
      <c r="BI105" s="7">
        <f t="shared" si="25"/>
        <v>0</v>
      </c>
      <c r="BJ105" s="7">
        <f t="shared" si="26"/>
        <v>0</v>
      </c>
      <c r="BK105" s="7">
        <f t="shared" si="27"/>
        <v>0</v>
      </c>
      <c r="BL105" s="7">
        <f t="shared" si="28"/>
        <v>0</v>
      </c>
      <c r="BM105" s="7">
        <f t="shared" si="29"/>
        <v>0</v>
      </c>
      <c r="BN105" s="7">
        <f t="shared" si="30"/>
        <v>2</v>
      </c>
      <c r="BO105" s="7">
        <f t="shared" si="31"/>
        <v>1</v>
      </c>
    </row>
    <row r="106" spans="1:67" ht="45" x14ac:dyDescent="0.25">
      <c r="A106" s="2">
        <v>110323</v>
      </c>
      <c r="B106" s="2">
        <v>1</v>
      </c>
      <c r="C106" s="2">
        <v>0</v>
      </c>
      <c r="D106" s="2">
        <v>0</v>
      </c>
      <c r="E106" s="2">
        <v>1</v>
      </c>
      <c r="F106" s="2">
        <v>0</v>
      </c>
      <c r="G106" s="2">
        <v>0</v>
      </c>
      <c r="H106" s="2">
        <v>0</v>
      </c>
      <c r="I106" s="2">
        <v>1</v>
      </c>
      <c r="J106" s="2">
        <v>0</v>
      </c>
      <c r="K106" s="2">
        <v>1</v>
      </c>
      <c r="L106" s="2">
        <f t="shared" si="16"/>
        <v>0</v>
      </c>
      <c r="M106" s="3" t="s">
        <v>715</v>
      </c>
      <c r="N106" s="2" t="s">
        <v>102</v>
      </c>
      <c r="O106" s="2" t="s">
        <v>51</v>
      </c>
      <c r="P106" s="2" t="s">
        <v>52</v>
      </c>
      <c r="Q106" s="2" t="s">
        <v>716</v>
      </c>
      <c r="R106" s="2">
        <v>7</v>
      </c>
      <c r="S106" s="2" t="s">
        <v>717</v>
      </c>
      <c r="T106" s="2">
        <v>1.3723485977658299E+18</v>
      </c>
      <c r="U106" s="2" t="b">
        <v>1</v>
      </c>
      <c r="W106" s="2">
        <v>0</v>
      </c>
      <c r="X106" s="2">
        <v>0</v>
      </c>
      <c r="Y106" s="2" t="s">
        <v>55</v>
      </c>
      <c r="Z106" s="2" t="s">
        <v>718</v>
      </c>
      <c r="AA106" s="2" t="s">
        <v>719</v>
      </c>
      <c r="AB106" s="2" t="s">
        <v>720</v>
      </c>
      <c r="AC106" s="2" t="b">
        <v>0</v>
      </c>
      <c r="AD106" s="2">
        <v>270</v>
      </c>
      <c r="AE106" s="2" t="s">
        <v>721</v>
      </c>
      <c r="AF106" s="2" t="s">
        <v>59</v>
      </c>
      <c r="AG106" s="2">
        <v>1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f t="shared" si="17"/>
        <v>0</v>
      </c>
      <c r="AR106" s="4">
        <v>0</v>
      </c>
      <c r="AS106" s="2">
        <v>0.25700000000000001</v>
      </c>
      <c r="AT106" s="2">
        <v>0.61899999999999999</v>
      </c>
      <c r="AU106" s="2">
        <v>0.124</v>
      </c>
      <c r="AV106" s="2">
        <v>-0.45879999999999999</v>
      </c>
      <c r="AW106" s="5">
        <v>1</v>
      </c>
      <c r="AX106" s="5">
        <v>0</v>
      </c>
      <c r="AY106" s="5">
        <v>0</v>
      </c>
      <c r="AZ106" s="5">
        <v>-1</v>
      </c>
      <c r="BA106" s="5">
        <v>0</v>
      </c>
      <c r="BB106" s="6">
        <f t="shared" si="18"/>
        <v>0</v>
      </c>
      <c r="BC106" s="7">
        <f t="shared" si="19"/>
        <v>1</v>
      </c>
      <c r="BD106" s="7">
        <f t="shared" si="20"/>
        <v>0</v>
      </c>
      <c r="BE106" s="7">
        <f t="shared" si="21"/>
        <v>0</v>
      </c>
      <c r="BF106" s="7">
        <f t="shared" si="22"/>
        <v>-1</v>
      </c>
      <c r="BG106" s="7">
        <f t="shared" si="23"/>
        <v>0</v>
      </c>
      <c r="BH106" s="7">
        <f t="shared" si="24"/>
        <v>0</v>
      </c>
      <c r="BI106" s="7">
        <f t="shared" si="25"/>
        <v>0</v>
      </c>
      <c r="BJ106" s="7">
        <f t="shared" si="26"/>
        <v>-1</v>
      </c>
      <c r="BK106" s="7">
        <f t="shared" si="27"/>
        <v>0</v>
      </c>
      <c r="BL106" s="7">
        <f t="shared" si="28"/>
        <v>-1</v>
      </c>
      <c r="BM106" s="7">
        <f t="shared" si="29"/>
        <v>0</v>
      </c>
      <c r="BN106" s="7">
        <f t="shared" si="30"/>
        <v>1</v>
      </c>
      <c r="BO106" s="7">
        <f t="shared" si="31"/>
        <v>3</v>
      </c>
    </row>
    <row r="107" spans="1:67" ht="45" x14ac:dyDescent="0.25">
      <c r="A107" s="2">
        <v>112646</v>
      </c>
      <c r="B107" s="2">
        <v>0</v>
      </c>
      <c r="C107" s="2">
        <v>1</v>
      </c>
      <c r="D107" s="2">
        <v>0</v>
      </c>
      <c r="E107" s="2">
        <v>1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f t="shared" si="16"/>
        <v>0</v>
      </c>
      <c r="M107" s="3" t="s">
        <v>722</v>
      </c>
      <c r="N107" s="2" t="s">
        <v>108</v>
      </c>
      <c r="O107" s="2" t="s">
        <v>108</v>
      </c>
      <c r="P107" s="2" t="s">
        <v>52</v>
      </c>
      <c r="Q107" s="2" t="s">
        <v>511</v>
      </c>
      <c r="R107" s="2">
        <v>25</v>
      </c>
      <c r="S107" s="2" t="s">
        <v>723</v>
      </c>
      <c r="T107" s="2">
        <v>1.3726612793416E+18</v>
      </c>
      <c r="U107" s="2" t="b">
        <v>1</v>
      </c>
      <c r="W107" s="2">
        <v>0</v>
      </c>
      <c r="X107" s="2">
        <v>0</v>
      </c>
      <c r="Y107" s="2" t="s">
        <v>55</v>
      </c>
      <c r="Z107" s="2" t="s">
        <v>724</v>
      </c>
      <c r="AA107" s="2" t="s">
        <v>725</v>
      </c>
      <c r="AB107" s="2" t="s">
        <v>726</v>
      </c>
      <c r="AC107" s="2" t="b">
        <v>0</v>
      </c>
      <c r="AD107" s="2">
        <v>160</v>
      </c>
      <c r="AE107" s="2" t="s">
        <v>59</v>
      </c>
      <c r="AF107" s="2" t="s">
        <v>59</v>
      </c>
      <c r="AG107" s="2">
        <v>0</v>
      </c>
      <c r="AH107" s="2">
        <v>0</v>
      </c>
      <c r="AI107" s="2">
        <v>0</v>
      </c>
      <c r="AJ107" s="2">
        <v>1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f t="shared" si="17"/>
        <v>0</v>
      </c>
      <c r="AR107" s="4">
        <v>0</v>
      </c>
      <c r="AS107" s="2">
        <v>0.23400000000000001</v>
      </c>
      <c r="AT107" s="2">
        <v>0.76600000000000001</v>
      </c>
      <c r="AU107" s="2">
        <v>0</v>
      </c>
      <c r="AV107" s="2">
        <v>-0.67049999999999998</v>
      </c>
      <c r="AW107" s="5">
        <v>1</v>
      </c>
      <c r="AX107" s="5">
        <v>0</v>
      </c>
      <c r="AY107" s="5">
        <v>0</v>
      </c>
      <c r="AZ107" s="5">
        <v>-1</v>
      </c>
      <c r="BA107" s="5">
        <v>0</v>
      </c>
      <c r="BB107" s="6">
        <f t="shared" si="18"/>
        <v>0</v>
      </c>
      <c r="BC107" s="7">
        <f t="shared" si="19"/>
        <v>0</v>
      </c>
      <c r="BD107" s="7">
        <f t="shared" si="20"/>
        <v>-1</v>
      </c>
      <c r="BE107" s="7">
        <f t="shared" si="21"/>
        <v>0</v>
      </c>
      <c r="BF107" s="7">
        <f t="shared" si="22"/>
        <v>1</v>
      </c>
      <c r="BG107" s="7">
        <f t="shared" si="23"/>
        <v>0</v>
      </c>
      <c r="BH107" s="7">
        <f t="shared" si="24"/>
        <v>0</v>
      </c>
      <c r="BI107" s="7">
        <f t="shared" si="25"/>
        <v>0</v>
      </c>
      <c r="BJ107" s="7">
        <f t="shared" si="26"/>
        <v>0</v>
      </c>
      <c r="BK107" s="7">
        <f t="shared" si="27"/>
        <v>0</v>
      </c>
      <c r="BL107" s="7">
        <f t="shared" si="28"/>
        <v>0</v>
      </c>
      <c r="BM107" s="7">
        <f t="shared" si="29"/>
        <v>0</v>
      </c>
      <c r="BN107" s="7">
        <f t="shared" si="30"/>
        <v>1</v>
      </c>
      <c r="BO107" s="7">
        <f t="shared" si="31"/>
        <v>1</v>
      </c>
    </row>
    <row r="108" spans="1:67" ht="45" x14ac:dyDescent="0.25">
      <c r="A108" s="2">
        <v>114565</v>
      </c>
      <c r="B108" s="2">
        <v>1</v>
      </c>
      <c r="C108" s="2">
        <v>0</v>
      </c>
      <c r="D108" s="2">
        <v>0</v>
      </c>
      <c r="E108" s="2">
        <v>1</v>
      </c>
      <c r="F108" s="2">
        <v>0</v>
      </c>
      <c r="G108" s="2">
        <v>0</v>
      </c>
      <c r="H108" s="2">
        <v>0</v>
      </c>
      <c r="I108" s="2">
        <v>1</v>
      </c>
      <c r="J108" s="2">
        <v>0</v>
      </c>
      <c r="K108" s="2">
        <v>0</v>
      </c>
      <c r="L108" s="2">
        <f t="shared" si="16"/>
        <v>0</v>
      </c>
      <c r="M108" s="3" t="s">
        <v>732</v>
      </c>
      <c r="N108" s="2" t="s">
        <v>108</v>
      </c>
      <c r="O108" s="2" t="s">
        <v>108</v>
      </c>
      <c r="P108" s="2" t="s">
        <v>52</v>
      </c>
      <c r="Q108" s="2" t="s">
        <v>564</v>
      </c>
      <c r="R108" s="2">
        <v>8</v>
      </c>
      <c r="S108" s="2" t="s">
        <v>733</v>
      </c>
      <c r="T108" s="2">
        <v>1.3721597049530199E+18</v>
      </c>
      <c r="U108" s="2" t="b">
        <v>1</v>
      </c>
      <c r="V108" s="2" t="s">
        <v>734</v>
      </c>
      <c r="W108" s="2">
        <v>0</v>
      </c>
      <c r="X108" s="2">
        <v>0</v>
      </c>
      <c r="Y108" s="2" t="s">
        <v>55</v>
      </c>
      <c r="Z108" s="2" t="s">
        <v>735</v>
      </c>
      <c r="AA108" s="2" t="s">
        <v>736</v>
      </c>
      <c r="AC108" s="2" t="b">
        <v>0</v>
      </c>
      <c r="AD108" s="2">
        <v>18</v>
      </c>
      <c r="AE108" s="2" t="s">
        <v>59</v>
      </c>
      <c r="AF108" s="2" t="s">
        <v>59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f t="shared" si="17"/>
        <v>1</v>
      </c>
      <c r="AR108" s="4">
        <v>0</v>
      </c>
      <c r="AS108" s="2">
        <v>0</v>
      </c>
      <c r="AT108" s="2">
        <v>0.749</v>
      </c>
      <c r="AU108" s="2">
        <v>0.251</v>
      </c>
      <c r="AV108" s="2">
        <v>0.69079999999999997</v>
      </c>
      <c r="AW108" s="5">
        <v>1</v>
      </c>
      <c r="AX108" s="5">
        <v>0</v>
      </c>
      <c r="AY108" s="5">
        <v>0</v>
      </c>
      <c r="AZ108" s="5">
        <v>-1</v>
      </c>
      <c r="BA108" s="5">
        <v>0</v>
      </c>
      <c r="BB108" s="6">
        <f t="shared" si="18"/>
        <v>0</v>
      </c>
      <c r="BC108" s="7">
        <f t="shared" si="19"/>
        <v>-1</v>
      </c>
      <c r="BD108" s="7">
        <f t="shared" si="20"/>
        <v>0</v>
      </c>
      <c r="BE108" s="7">
        <f t="shared" si="21"/>
        <v>0</v>
      </c>
      <c r="BF108" s="7">
        <f t="shared" si="22"/>
        <v>-1</v>
      </c>
      <c r="BG108" s="7">
        <f t="shared" si="23"/>
        <v>0</v>
      </c>
      <c r="BH108" s="7">
        <f t="shared" si="24"/>
        <v>0</v>
      </c>
      <c r="BI108" s="7">
        <f t="shared" si="25"/>
        <v>0</v>
      </c>
      <c r="BJ108" s="7">
        <f t="shared" si="26"/>
        <v>-1</v>
      </c>
      <c r="BK108" s="7">
        <f t="shared" si="27"/>
        <v>0</v>
      </c>
      <c r="BL108" s="7">
        <f t="shared" si="28"/>
        <v>0</v>
      </c>
      <c r="BM108" s="7">
        <f t="shared" si="29"/>
        <v>-1</v>
      </c>
      <c r="BN108" s="7">
        <f t="shared" si="30"/>
        <v>0</v>
      </c>
      <c r="BO108" s="7">
        <f t="shared" si="31"/>
        <v>4</v>
      </c>
    </row>
    <row r="109" spans="1:67" ht="45" x14ac:dyDescent="0.25">
      <c r="A109" s="2">
        <v>118629</v>
      </c>
      <c r="B109" s="2">
        <v>1</v>
      </c>
      <c r="C109" s="2">
        <v>0</v>
      </c>
      <c r="D109" s="2">
        <v>0</v>
      </c>
      <c r="E109" s="2">
        <v>1</v>
      </c>
      <c r="F109" s="2">
        <v>0</v>
      </c>
      <c r="G109" s="2">
        <v>0</v>
      </c>
      <c r="H109" s="2">
        <v>0</v>
      </c>
      <c r="I109" s="2">
        <v>0</v>
      </c>
      <c r="J109" s="2">
        <v>1</v>
      </c>
      <c r="K109" s="2">
        <v>0</v>
      </c>
      <c r="L109" s="2">
        <f t="shared" si="16"/>
        <v>0</v>
      </c>
      <c r="M109" s="3" t="s">
        <v>737</v>
      </c>
      <c r="N109" s="2" t="s">
        <v>108</v>
      </c>
      <c r="O109" s="2" t="s">
        <v>108</v>
      </c>
      <c r="P109" s="2" t="s">
        <v>52</v>
      </c>
      <c r="Q109" s="2" t="s">
        <v>738</v>
      </c>
      <c r="R109" s="2">
        <v>11</v>
      </c>
      <c r="S109" s="2" t="s">
        <v>739</v>
      </c>
      <c r="T109" s="2">
        <v>1.3718214271801001E+18</v>
      </c>
      <c r="U109" s="2" t="b">
        <v>1</v>
      </c>
      <c r="W109" s="2">
        <v>5</v>
      </c>
      <c r="X109" s="2">
        <v>6</v>
      </c>
      <c r="Y109" s="2" t="s">
        <v>55</v>
      </c>
      <c r="Z109" s="2" t="s">
        <v>740</v>
      </c>
      <c r="AA109" s="2" t="s">
        <v>740</v>
      </c>
      <c r="AB109" s="2" t="s">
        <v>741</v>
      </c>
      <c r="AC109" s="2" t="b">
        <v>0</v>
      </c>
      <c r="AD109" s="2">
        <v>31450</v>
      </c>
      <c r="AE109" s="2" t="s">
        <v>59</v>
      </c>
      <c r="AF109" s="2" t="s">
        <v>59</v>
      </c>
      <c r="AG109" s="2">
        <v>1</v>
      </c>
      <c r="AH109" s="2">
        <v>0</v>
      </c>
      <c r="AI109" s="2">
        <v>0</v>
      </c>
      <c r="AJ109" s="2">
        <v>1</v>
      </c>
      <c r="AK109" s="2">
        <v>0</v>
      </c>
      <c r="AL109" s="2">
        <v>0</v>
      </c>
      <c r="AM109" s="2">
        <v>0</v>
      </c>
      <c r="AN109" s="2">
        <v>0</v>
      </c>
      <c r="AO109" s="2">
        <v>1</v>
      </c>
      <c r="AP109" s="2">
        <v>0</v>
      </c>
      <c r="AQ109" s="2">
        <f t="shared" si="17"/>
        <v>0</v>
      </c>
      <c r="AR109" s="4">
        <v>0</v>
      </c>
      <c r="AS109" s="2">
        <v>0</v>
      </c>
      <c r="AT109" s="2">
        <v>1</v>
      </c>
      <c r="AU109" s="2">
        <v>0</v>
      </c>
      <c r="AV109" s="2">
        <v>0</v>
      </c>
      <c r="AW109" s="5">
        <v>0</v>
      </c>
      <c r="AX109" s="5">
        <v>1</v>
      </c>
      <c r="AY109" s="5">
        <v>0</v>
      </c>
      <c r="AZ109" s="5">
        <v>0</v>
      </c>
      <c r="BA109" s="5">
        <v>0</v>
      </c>
      <c r="BB109" s="6">
        <f t="shared" si="18"/>
        <v>1</v>
      </c>
      <c r="BC109" s="7">
        <f t="shared" si="19"/>
        <v>1</v>
      </c>
      <c r="BD109" s="7">
        <f t="shared" si="20"/>
        <v>0</v>
      </c>
      <c r="BE109" s="7">
        <f t="shared" si="21"/>
        <v>0</v>
      </c>
      <c r="BF109" s="7">
        <f t="shared" si="22"/>
        <v>1</v>
      </c>
      <c r="BG109" s="7">
        <f t="shared" si="23"/>
        <v>0</v>
      </c>
      <c r="BH109" s="7">
        <f t="shared" si="24"/>
        <v>0</v>
      </c>
      <c r="BI109" s="7">
        <f t="shared" si="25"/>
        <v>0</v>
      </c>
      <c r="BJ109" s="7">
        <f t="shared" si="26"/>
        <v>0</v>
      </c>
      <c r="BK109" s="7">
        <f t="shared" si="27"/>
        <v>1</v>
      </c>
      <c r="BL109" s="7">
        <f t="shared" si="28"/>
        <v>0</v>
      </c>
      <c r="BM109" s="7">
        <f t="shared" si="29"/>
        <v>0</v>
      </c>
      <c r="BN109" s="7">
        <f t="shared" si="30"/>
        <v>3</v>
      </c>
      <c r="BO109" s="7">
        <f t="shared" si="31"/>
        <v>0</v>
      </c>
    </row>
    <row r="110" spans="1:67" ht="45" x14ac:dyDescent="0.25">
      <c r="A110" s="2">
        <v>121653</v>
      </c>
      <c r="B110" s="2">
        <v>1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1</v>
      </c>
      <c r="J110" s="2">
        <v>0</v>
      </c>
      <c r="K110" s="2">
        <v>1</v>
      </c>
      <c r="L110" s="2">
        <f t="shared" si="16"/>
        <v>0</v>
      </c>
      <c r="M110" s="3" t="s">
        <v>749</v>
      </c>
      <c r="N110" s="2" t="s">
        <v>50</v>
      </c>
      <c r="O110" s="2" t="s">
        <v>51</v>
      </c>
      <c r="P110" s="2" t="s">
        <v>52</v>
      </c>
      <c r="Q110" s="2" t="s">
        <v>750</v>
      </c>
      <c r="R110" s="2">
        <v>17</v>
      </c>
      <c r="S110" s="2" t="s">
        <v>751</v>
      </c>
      <c r="T110" s="2">
        <v>1.3719252484850401E+18</v>
      </c>
      <c r="U110" s="2" t="b">
        <v>0</v>
      </c>
      <c r="W110" s="2">
        <v>2</v>
      </c>
      <c r="X110" s="2">
        <v>5</v>
      </c>
      <c r="Y110" s="2" t="s">
        <v>55</v>
      </c>
      <c r="Z110" s="2" t="s">
        <v>752</v>
      </c>
      <c r="AA110" s="2" t="s">
        <v>753</v>
      </c>
      <c r="AB110" s="2" t="s">
        <v>754</v>
      </c>
      <c r="AC110" s="2" t="b">
        <v>0</v>
      </c>
      <c r="AD110" s="2">
        <v>489</v>
      </c>
      <c r="AE110" s="2" t="s">
        <v>755</v>
      </c>
      <c r="AF110" s="2" t="s">
        <v>59</v>
      </c>
      <c r="AG110" s="2">
        <v>1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f t="shared" si="17"/>
        <v>0</v>
      </c>
      <c r="AR110" s="4">
        <v>0</v>
      </c>
      <c r="AS110" s="2">
        <v>0.25800000000000001</v>
      </c>
      <c r="AT110" s="2">
        <v>0.64100000000000001</v>
      </c>
      <c r="AU110" s="2">
        <v>0.10100000000000001</v>
      </c>
      <c r="AV110" s="2">
        <v>-0.66379999999999995</v>
      </c>
      <c r="AW110" s="5">
        <v>0</v>
      </c>
      <c r="AX110" s="5">
        <v>1</v>
      </c>
      <c r="AY110" s="5">
        <v>0</v>
      </c>
      <c r="AZ110" s="5">
        <v>0</v>
      </c>
      <c r="BA110" s="5">
        <v>0</v>
      </c>
      <c r="BB110" s="6">
        <f t="shared" si="18"/>
        <v>1</v>
      </c>
      <c r="BC110" s="7">
        <f t="shared" si="19"/>
        <v>1</v>
      </c>
      <c r="BD110" s="7">
        <f t="shared" si="20"/>
        <v>0</v>
      </c>
      <c r="BE110" s="7">
        <f t="shared" si="21"/>
        <v>0</v>
      </c>
      <c r="BF110" s="7">
        <f t="shared" si="22"/>
        <v>0</v>
      </c>
      <c r="BG110" s="7">
        <f t="shared" si="23"/>
        <v>0</v>
      </c>
      <c r="BH110" s="7">
        <f t="shared" si="24"/>
        <v>0</v>
      </c>
      <c r="BI110" s="7">
        <f t="shared" si="25"/>
        <v>0</v>
      </c>
      <c r="BJ110" s="7">
        <f t="shared" si="26"/>
        <v>-1</v>
      </c>
      <c r="BK110" s="7">
        <f t="shared" si="27"/>
        <v>0</v>
      </c>
      <c r="BL110" s="7">
        <f t="shared" si="28"/>
        <v>-1</v>
      </c>
      <c r="BM110" s="7">
        <f t="shared" si="29"/>
        <v>0</v>
      </c>
      <c r="BN110" s="7">
        <f t="shared" si="30"/>
        <v>1</v>
      </c>
      <c r="BO110" s="7">
        <f t="shared" si="31"/>
        <v>2</v>
      </c>
    </row>
    <row r="111" spans="1:67" ht="45" x14ac:dyDescent="0.25">
      <c r="A111" s="2">
        <v>122140</v>
      </c>
      <c r="B111" s="2">
        <v>1</v>
      </c>
      <c r="C111" s="2">
        <v>1</v>
      </c>
      <c r="D111" s="2">
        <v>0</v>
      </c>
      <c r="E111" s="2">
        <v>1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f t="shared" si="16"/>
        <v>0</v>
      </c>
      <c r="M111" s="3" t="s">
        <v>756</v>
      </c>
      <c r="N111" s="2" t="s">
        <v>50</v>
      </c>
      <c r="O111" s="2" t="s">
        <v>51</v>
      </c>
      <c r="P111" s="2" t="s">
        <v>52</v>
      </c>
      <c r="Q111" s="2" t="s">
        <v>750</v>
      </c>
      <c r="R111" s="2">
        <v>16</v>
      </c>
      <c r="S111" s="2" t="s">
        <v>757</v>
      </c>
      <c r="T111" s="2">
        <v>1.37181055551474E+18</v>
      </c>
      <c r="U111" s="2" t="b">
        <v>1</v>
      </c>
      <c r="W111" s="2">
        <v>0</v>
      </c>
      <c r="X111" s="2">
        <v>0</v>
      </c>
      <c r="Y111" s="2" t="s">
        <v>55</v>
      </c>
      <c r="Z111" s="2" t="s">
        <v>758</v>
      </c>
      <c r="AA111" s="2" t="s">
        <v>759</v>
      </c>
      <c r="AB111" s="2" t="s">
        <v>760</v>
      </c>
      <c r="AC111" s="2" t="b">
        <v>0</v>
      </c>
      <c r="AD111" s="2">
        <v>1592</v>
      </c>
      <c r="AE111" s="2" t="s">
        <v>59</v>
      </c>
      <c r="AF111" s="2" t="s">
        <v>59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f t="shared" si="17"/>
        <v>1</v>
      </c>
      <c r="AR111" s="4">
        <v>0</v>
      </c>
      <c r="AS111" s="2">
        <v>0</v>
      </c>
      <c r="AT111" s="2">
        <v>0.72399999999999998</v>
      </c>
      <c r="AU111" s="2">
        <v>0.27600000000000002</v>
      </c>
      <c r="AV111" s="2">
        <v>0.73799999999999999</v>
      </c>
      <c r="AW111" s="5">
        <v>1</v>
      </c>
      <c r="AX111" s="5">
        <v>0</v>
      </c>
      <c r="AY111" s="5">
        <v>0</v>
      </c>
      <c r="AZ111" s="5">
        <v>-1</v>
      </c>
      <c r="BA111" s="5">
        <v>0</v>
      </c>
      <c r="BB111" s="6">
        <f t="shared" si="18"/>
        <v>0</v>
      </c>
      <c r="BC111" s="7">
        <f t="shared" si="19"/>
        <v>-1</v>
      </c>
      <c r="BD111" s="7">
        <f t="shared" si="20"/>
        <v>-1</v>
      </c>
      <c r="BE111" s="7">
        <f t="shared" si="21"/>
        <v>0</v>
      </c>
      <c r="BF111" s="7">
        <f t="shared" si="22"/>
        <v>-1</v>
      </c>
      <c r="BG111" s="7">
        <f t="shared" si="23"/>
        <v>0</v>
      </c>
      <c r="BH111" s="7">
        <f t="shared" si="24"/>
        <v>0</v>
      </c>
      <c r="BI111" s="7">
        <f t="shared" si="25"/>
        <v>0</v>
      </c>
      <c r="BJ111" s="7">
        <f t="shared" si="26"/>
        <v>0</v>
      </c>
      <c r="BK111" s="7">
        <f t="shared" si="27"/>
        <v>0</v>
      </c>
      <c r="BL111" s="7">
        <f t="shared" si="28"/>
        <v>0</v>
      </c>
      <c r="BM111" s="7">
        <f t="shared" si="29"/>
        <v>-1</v>
      </c>
      <c r="BN111" s="7">
        <f t="shared" si="30"/>
        <v>0</v>
      </c>
      <c r="BO111" s="7">
        <f t="shared" si="31"/>
        <v>4</v>
      </c>
    </row>
    <row r="112" spans="1:67" ht="45" x14ac:dyDescent="0.25">
      <c r="A112" s="2">
        <v>132471</v>
      </c>
      <c r="B112" s="2">
        <v>0</v>
      </c>
      <c r="C112" s="2">
        <v>1</v>
      </c>
      <c r="D112" s="2">
        <v>1</v>
      </c>
      <c r="E112" s="2">
        <v>1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f t="shared" si="16"/>
        <v>0</v>
      </c>
      <c r="M112" s="3" t="s">
        <v>801</v>
      </c>
      <c r="N112" s="2" t="s">
        <v>108</v>
      </c>
      <c r="O112" s="2" t="s">
        <v>108</v>
      </c>
      <c r="P112" s="2" t="s">
        <v>52</v>
      </c>
      <c r="Q112" s="2" t="s">
        <v>167</v>
      </c>
      <c r="R112" s="2">
        <v>31</v>
      </c>
      <c r="S112" s="2" t="s">
        <v>802</v>
      </c>
      <c r="T112" s="2">
        <v>1.3712290275082199E+18</v>
      </c>
      <c r="U112" s="2" t="b">
        <v>0</v>
      </c>
      <c r="W112" s="2">
        <v>0</v>
      </c>
      <c r="X112" s="2">
        <v>0</v>
      </c>
      <c r="Y112" s="2" t="s">
        <v>55</v>
      </c>
      <c r="Z112" s="2" t="s">
        <v>803</v>
      </c>
      <c r="AA112" s="2" t="s">
        <v>804</v>
      </c>
      <c r="AB112" s="2" t="s">
        <v>805</v>
      </c>
      <c r="AC112" s="2" t="b">
        <v>0</v>
      </c>
      <c r="AD112" s="2">
        <v>149</v>
      </c>
      <c r="AE112" s="2" t="s">
        <v>806</v>
      </c>
      <c r="AF112" s="2" t="s">
        <v>59</v>
      </c>
      <c r="AG112" s="2">
        <v>1</v>
      </c>
      <c r="AH112" s="2">
        <v>0</v>
      </c>
      <c r="AI112" s="2">
        <v>1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1</v>
      </c>
      <c r="AP112" s="2">
        <v>0</v>
      </c>
      <c r="AQ112" s="2">
        <f t="shared" si="17"/>
        <v>0</v>
      </c>
      <c r="AR112" s="4">
        <v>0</v>
      </c>
      <c r="AS112" s="2">
        <v>0.36599999999999999</v>
      </c>
      <c r="AT112" s="2">
        <v>0.63400000000000001</v>
      </c>
      <c r="AU112" s="2">
        <v>0</v>
      </c>
      <c r="AV112" s="2">
        <v>-0.75790000000000002</v>
      </c>
      <c r="AW112" s="5">
        <v>1</v>
      </c>
      <c r="AX112" s="5">
        <v>0</v>
      </c>
      <c r="AY112" s="5">
        <v>0</v>
      </c>
      <c r="AZ112" s="5">
        <v>-1</v>
      </c>
      <c r="BA112" s="5">
        <v>0</v>
      </c>
      <c r="BB112" s="6">
        <f t="shared" si="18"/>
        <v>0</v>
      </c>
      <c r="BC112" s="7">
        <f t="shared" si="19"/>
        <v>-1</v>
      </c>
      <c r="BD112" s="7">
        <f t="shared" si="20"/>
        <v>-1</v>
      </c>
      <c r="BE112" s="7">
        <f t="shared" si="21"/>
        <v>1</v>
      </c>
      <c r="BF112" s="7">
        <f t="shared" si="22"/>
        <v>-1</v>
      </c>
      <c r="BG112" s="7">
        <f t="shared" si="23"/>
        <v>0</v>
      </c>
      <c r="BH112" s="7">
        <f t="shared" si="24"/>
        <v>0</v>
      </c>
      <c r="BI112" s="7">
        <f t="shared" si="25"/>
        <v>0</v>
      </c>
      <c r="BJ112" s="7">
        <f t="shared" si="26"/>
        <v>0</v>
      </c>
      <c r="BK112" s="7">
        <f t="shared" si="27"/>
        <v>-1</v>
      </c>
      <c r="BL112" s="7">
        <f t="shared" si="28"/>
        <v>0</v>
      </c>
      <c r="BM112" s="7">
        <f t="shared" si="29"/>
        <v>0</v>
      </c>
      <c r="BN112" s="7">
        <f t="shared" si="30"/>
        <v>1</v>
      </c>
      <c r="BO112" s="7">
        <f t="shared" si="31"/>
        <v>4</v>
      </c>
    </row>
    <row r="113" spans="1:67" ht="45" x14ac:dyDescent="0.25">
      <c r="A113" s="2">
        <v>152555</v>
      </c>
      <c r="B113" s="2">
        <v>0</v>
      </c>
      <c r="C113" s="2">
        <v>0</v>
      </c>
      <c r="D113" s="2">
        <v>0</v>
      </c>
      <c r="E113" s="2">
        <v>1</v>
      </c>
      <c r="F113" s="2">
        <v>0</v>
      </c>
      <c r="G113" s="2">
        <v>0</v>
      </c>
      <c r="H113" s="2">
        <v>0</v>
      </c>
      <c r="I113" s="2">
        <v>1</v>
      </c>
      <c r="J113" s="2">
        <v>0</v>
      </c>
      <c r="K113" s="2">
        <v>0</v>
      </c>
      <c r="L113" s="2">
        <f t="shared" si="16"/>
        <v>0</v>
      </c>
      <c r="M113" s="3" t="s">
        <v>870</v>
      </c>
      <c r="N113" s="2" t="s">
        <v>108</v>
      </c>
      <c r="O113" s="2" t="s">
        <v>108</v>
      </c>
      <c r="P113" s="2" t="s">
        <v>52</v>
      </c>
      <c r="Q113" s="2" t="s">
        <v>582</v>
      </c>
      <c r="R113" s="2">
        <v>43</v>
      </c>
      <c r="S113" s="2" t="s">
        <v>871</v>
      </c>
      <c r="T113" s="2">
        <v>1.3728146428887601E+18</v>
      </c>
      <c r="U113" s="2" t="b">
        <v>1</v>
      </c>
      <c r="W113" s="2">
        <v>0</v>
      </c>
      <c r="X113" s="2">
        <v>0</v>
      </c>
      <c r="Y113" s="2" t="s">
        <v>55</v>
      </c>
      <c r="Z113" s="2" t="s">
        <v>872</v>
      </c>
      <c r="AA113" s="2" t="s">
        <v>873</v>
      </c>
      <c r="AB113" s="2" t="s">
        <v>874</v>
      </c>
      <c r="AC113" s="2" t="b">
        <v>0</v>
      </c>
      <c r="AD113" s="2">
        <v>27</v>
      </c>
      <c r="AE113" s="2" t="s">
        <v>59</v>
      </c>
      <c r="AF113" s="2" t="s">
        <v>59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f t="shared" si="17"/>
        <v>1</v>
      </c>
      <c r="AR113" s="4">
        <v>0</v>
      </c>
      <c r="AS113" s="2">
        <v>0</v>
      </c>
      <c r="AT113" s="2">
        <v>0.89800000000000002</v>
      </c>
      <c r="AU113" s="2">
        <v>0.10199999999999999</v>
      </c>
      <c r="AV113" s="2">
        <v>0.36120000000000002</v>
      </c>
      <c r="AW113" s="5">
        <v>1</v>
      </c>
      <c r="AX113" s="5">
        <v>0</v>
      </c>
      <c r="AY113" s="5">
        <v>0</v>
      </c>
      <c r="AZ113" s="5">
        <v>-1</v>
      </c>
      <c r="BA113" s="5">
        <v>0</v>
      </c>
      <c r="BB113" s="6">
        <f t="shared" si="18"/>
        <v>0</v>
      </c>
      <c r="BC113" s="7">
        <f t="shared" si="19"/>
        <v>0</v>
      </c>
      <c r="BD113" s="7">
        <f t="shared" si="20"/>
        <v>0</v>
      </c>
      <c r="BE113" s="7">
        <f t="shared" si="21"/>
        <v>0</v>
      </c>
      <c r="BF113" s="7">
        <f t="shared" si="22"/>
        <v>-1</v>
      </c>
      <c r="BG113" s="7">
        <f t="shared" si="23"/>
        <v>0</v>
      </c>
      <c r="BH113" s="7">
        <f t="shared" si="24"/>
        <v>0</v>
      </c>
      <c r="BI113" s="7">
        <f t="shared" si="25"/>
        <v>0</v>
      </c>
      <c r="BJ113" s="7">
        <f t="shared" si="26"/>
        <v>-1</v>
      </c>
      <c r="BK113" s="7">
        <f t="shared" si="27"/>
        <v>0</v>
      </c>
      <c r="BL113" s="7">
        <f t="shared" si="28"/>
        <v>0</v>
      </c>
      <c r="BM113" s="7">
        <f t="shared" si="29"/>
        <v>-1</v>
      </c>
      <c r="BN113" s="7">
        <f t="shared" si="30"/>
        <v>0</v>
      </c>
      <c r="BO113" s="7">
        <f t="shared" si="31"/>
        <v>3</v>
      </c>
    </row>
    <row r="114" spans="1:67" ht="45" x14ac:dyDescent="0.25">
      <c r="A114" s="2">
        <v>158166</v>
      </c>
      <c r="B114" s="2">
        <v>0</v>
      </c>
      <c r="C114" s="2">
        <v>1</v>
      </c>
      <c r="D114" s="2">
        <v>0</v>
      </c>
      <c r="E114" s="2">
        <v>1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f t="shared" si="16"/>
        <v>0</v>
      </c>
      <c r="M114" s="3" t="s">
        <v>886</v>
      </c>
      <c r="N114" s="2" t="s">
        <v>195</v>
      </c>
      <c r="O114" s="2" t="s">
        <v>108</v>
      </c>
      <c r="P114" s="2" t="s">
        <v>52</v>
      </c>
      <c r="Q114" s="2" t="s">
        <v>600</v>
      </c>
      <c r="R114" s="2">
        <v>44</v>
      </c>
      <c r="S114" s="2" t="s">
        <v>887</v>
      </c>
      <c r="T114" s="2">
        <v>1.37261629029725E+18</v>
      </c>
      <c r="U114" s="2" t="b">
        <v>1</v>
      </c>
      <c r="W114" s="2">
        <v>9</v>
      </c>
      <c r="X114" s="2">
        <v>14</v>
      </c>
      <c r="Y114" s="2" t="s">
        <v>55</v>
      </c>
      <c r="Z114" s="2" t="s">
        <v>600</v>
      </c>
      <c r="AA114" s="2" t="s">
        <v>888</v>
      </c>
      <c r="AB114" s="2" t="s">
        <v>889</v>
      </c>
      <c r="AC114" s="2" t="b">
        <v>1</v>
      </c>
      <c r="AD114" s="2">
        <v>137768</v>
      </c>
      <c r="AE114" s="2" t="s">
        <v>721</v>
      </c>
      <c r="AF114" s="2" t="s">
        <v>59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f t="shared" si="17"/>
        <v>1</v>
      </c>
      <c r="AR114" s="4">
        <v>0</v>
      </c>
      <c r="AS114" s="2">
        <v>0</v>
      </c>
      <c r="AT114" s="2">
        <v>0.86799999999999999</v>
      </c>
      <c r="AU114" s="2">
        <v>0.13200000000000001</v>
      </c>
      <c r="AV114" s="2">
        <v>0.44040000000000001</v>
      </c>
      <c r="AW114" s="5">
        <v>1</v>
      </c>
      <c r="AX114" s="5">
        <v>0</v>
      </c>
      <c r="AY114" s="5">
        <v>0</v>
      </c>
      <c r="AZ114" s="5">
        <v>-1</v>
      </c>
      <c r="BA114" s="5">
        <v>0</v>
      </c>
      <c r="BB114" s="6">
        <f t="shared" si="18"/>
        <v>0</v>
      </c>
      <c r="BC114" s="7">
        <f t="shared" si="19"/>
        <v>0</v>
      </c>
      <c r="BD114" s="7">
        <f t="shared" si="20"/>
        <v>-1</v>
      </c>
      <c r="BE114" s="7">
        <f t="shared" si="21"/>
        <v>0</v>
      </c>
      <c r="BF114" s="7">
        <f t="shared" si="22"/>
        <v>-1</v>
      </c>
      <c r="BG114" s="7">
        <f t="shared" si="23"/>
        <v>0</v>
      </c>
      <c r="BH114" s="7">
        <f t="shared" si="24"/>
        <v>0</v>
      </c>
      <c r="BI114" s="7">
        <f t="shared" si="25"/>
        <v>0</v>
      </c>
      <c r="BJ114" s="7">
        <f t="shared" si="26"/>
        <v>0</v>
      </c>
      <c r="BK114" s="7">
        <f t="shared" si="27"/>
        <v>0</v>
      </c>
      <c r="BL114" s="7">
        <f t="shared" si="28"/>
        <v>0</v>
      </c>
      <c r="BM114" s="7">
        <f t="shared" si="29"/>
        <v>-1</v>
      </c>
      <c r="BN114" s="7">
        <f t="shared" si="30"/>
        <v>0</v>
      </c>
      <c r="BO114" s="7">
        <f t="shared" si="31"/>
        <v>3</v>
      </c>
    </row>
    <row r="115" spans="1:67" ht="45" x14ac:dyDescent="0.25">
      <c r="A115" s="2">
        <v>164438</v>
      </c>
      <c r="B115" s="2">
        <v>1</v>
      </c>
      <c r="C115" s="2">
        <v>0</v>
      </c>
      <c r="D115" s="2">
        <v>0</v>
      </c>
      <c r="E115" s="2">
        <v>1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f t="shared" si="16"/>
        <v>0</v>
      </c>
      <c r="M115" s="3" t="s">
        <v>897</v>
      </c>
      <c r="N115" s="2" t="s">
        <v>108</v>
      </c>
      <c r="O115" s="2" t="s">
        <v>108</v>
      </c>
      <c r="P115" s="2" t="s">
        <v>52</v>
      </c>
      <c r="Q115" s="2" t="s">
        <v>641</v>
      </c>
      <c r="R115" s="2">
        <v>50</v>
      </c>
      <c r="S115" s="2" t="s">
        <v>898</v>
      </c>
      <c r="T115" s="2">
        <v>1.3721112700825999E+18</v>
      </c>
      <c r="U115" s="2" t="b">
        <v>1</v>
      </c>
      <c r="V115" s="2" t="s">
        <v>899</v>
      </c>
      <c r="W115" s="2">
        <v>0</v>
      </c>
      <c r="X115" s="2">
        <v>0</v>
      </c>
      <c r="Y115" s="2" t="s">
        <v>55</v>
      </c>
      <c r="Z115" s="2" t="s">
        <v>900</v>
      </c>
      <c r="AA115" s="2" t="s">
        <v>901</v>
      </c>
      <c r="AB115" s="2" t="s">
        <v>902</v>
      </c>
      <c r="AC115" s="2" t="b">
        <v>0</v>
      </c>
      <c r="AD115" s="2">
        <v>320</v>
      </c>
      <c r="AE115" s="2" t="s">
        <v>59</v>
      </c>
      <c r="AF115" s="2" t="s">
        <v>59</v>
      </c>
      <c r="AG115" s="2">
        <v>0</v>
      </c>
      <c r="AH115" s="2">
        <v>0</v>
      </c>
      <c r="AI115" s="2">
        <v>0</v>
      </c>
      <c r="AJ115" s="2">
        <v>0</v>
      </c>
      <c r="AK115" s="2">
        <v>1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f t="shared" si="17"/>
        <v>0</v>
      </c>
      <c r="AR115" s="4">
        <v>0</v>
      </c>
      <c r="AS115" s="2">
        <v>0.253</v>
      </c>
      <c r="AT115" s="2">
        <v>0.747</v>
      </c>
      <c r="AU115" s="2">
        <v>0</v>
      </c>
      <c r="AV115" s="2">
        <v>-0.65969999999999995</v>
      </c>
      <c r="AW115" s="5">
        <v>1</v>
      </c>
      <c r="AX115" s="5">
        <v>0</v>
      </c>
      <c r="AY115" s="5">
        <v>0</v>
      </c>
      <c r="AZ115" s="5">
        <v>-1</v>
      </c>
      <c r="BA115" s="5">
        <v>0</v>
      </c>
      <c r="BB115" s="6">
        <f t="shared" si="18"/>
        <v>0</v>
      </c>
      <c r="BC115" s="7">
        <f t="shared" si="19"/>
        <v>-1</v>
      </c>
      <c r="BD115" s="7">
        <f t="shared" si="20"/>
        <v>0</v>
      </c>
      <c r="BE115" s="7">
        <f t="shared" si="21"/>
        <v>0</v>
      </c>
      <c r="BF115" s="7">
        <f t="shared" si="22"/>
        <v>-1</v>
      </c>
      <c r="BG115" s="7">
        <f t="shared" si="23"/>
        <v>-1</v>
      </c>
      <c r="BH115" s="7">
        <f t="shared" si="24"/>
        <v>0</v>
      </c>
      <c r="BI115" s="7">
        <f t="shared" si="25"/>
        <v>0</v>
      </c>
      <c r="BJ115" s="7">
        <f t="shared" si="26"/>
        <v>0</v>
      </c>
      <c r="BK115" s="7">
        <f t="shared" si="27"/>
        <v>0</v>
      </c>
      <c r="BL115" s="7">
        <f t="shared" si="28"/>
        <v>0</v>
      </c>
      <c r="BM115" s="7">
        <f t="shared" si="29"/>
        <v>0</v>
      </c>
      <c r="BN115" s="7">
        <f t="shared" si="30"/>
        <v>0</v>
      </c>
      <c r="BO115" s="7">
        <f t="shared" si="31"/>
        <v>3</v>
      </c>
    </row>
    <row r="116" spans="1:67" ht="45" x14ac:dyDescent="0.25">
      <c r="A116" s="2">
        <v>172220</v>
      </c>
      <c r="B116" s="2">
        <v>1</v>
      </c>
      <c r="C116" s="2">
        <v>0</v>
      </c>
      <c r="D116" s="2">
        <v>1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f t="shared" si="16"/>
        <v>0</v>
      </c>
      <c r="M116" s="3" t="s">
        <v>928</v>
      </c>
      <c r="N116" s="2" t="s">
        <v>138</v>
      </c>
      <c r="O116" s="2" t="s">
        <v>108</v>
      </c>
      <c r="P116" s="2" t="s">
        <v>52</v>
      </c>
      <c r="Q116" s="2" t="s">
        <v>910</v>
      </c>
      <c r="R116" s="2">
        <v>53</v>
      </c>
      <c r="S116" s="2" t="s">
        <v>929</v>
      </c>
      <c r="T116" s="2">
        <v>1.3727093833612001E+18</v>
      </c>
      <c r="U116" s="2" t="b">
        <v>1</v>
      </c>
      <c r="W116" s="2">
        <v>0</v>
      </c>
      <c r="X116" s="2">
        <v>1</v>
      </c>
      <c r="Y116" s="2" t="s">
        <v>55</v>
      </c>
      <c r="Z116" s="2" t="s">
        <v>930</v>
      </c>
      <c r="AA116" s="2" t="s">
        <v>931</v>
      </c>
      <c r="AB116" s="2" t="s">
        <v>932</v>
      </c>
      <c r="AC116" s="2" t="b">
        <v>0</v>
      </c>
      <c r="AD116" s="2">
        <v>2013</v>
      </c>
      <c r="AE116" s="2" t="s">
        <v>59</v>
      </c>
      <c r="AF116" s="2" t="s">
        <v>59</v>
      </c>
      <c r="AG116" s="2">
        <v>1</v>
      </c>
      <c r="AH116" s="2">
        <v>0</v>
      </c>
      <c r="AI116" s="2">
        <v>1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f t="shared" si="17"/>
        <v>0</v>
      </c>
      <c r="AR116" s="4">
        <v>0</v>
      </c>
      <c r="AS116" s="2">
        <v>0</v>
      </c>
      <c r="AT116" s="2">
        <v>1</v>
      </c>
      <c r="AU116" s="2">
        <v>0</v>
      </c>
      <c r="AV116" s="2">
        <v>0</v>
      </c>
      <c r="AW116" s="5">
        <v>0</v>
      </c>
      <c r="AX116" s="5">
        <v>1</v>
      </c>
      <c r="AY116" s="5">
        <v>0</v>
      </c>
      <c r="AZ116" s="5">
        <v>0</v>
      </c>
      <c r="BA116" s="5">
        <v>0</v>
      </c>
      <c r="BB116" s="6">
        <f t="shared" si="18"/>
        <v>1</v>
      </c>
      <c r="BC116" s="7">
        <f t="shared" si="19"/>
        <v>1</v>
      </c>
      <c r="BD116" s="7">
        <f t="shared" si="20"/>
        <v>0</v>
      </c>
      <c r="BE116" s="7">
        <f t="shared" si="21"/>
        <v>1</v>
      </c>
      <c r="BF116" s="7">
        <f t="shared" si="22"/>
        <v>0</v>
      </c>
      <c r="BG116" s="7">
        <f t="shared" si="23"/>
        <v>0</v>
      </c>
      <c r="BH116" s="7">
        <f t="shared" si="24"/>
        <v>0</v>
      </c>
      <c r="BI116" s="7">
        <f t="shared" si="25"/>
        <v>0</v>
      </c>
      <c r="BJ116" s="7">
        <f t="shared" si="26"/>
        <v>0</v>
      </c>
      <c r="BK116" s="7">
        <f t="shared" si="27"/>
        <v>0</v>
      </c>
      <c r="BL116" s="7">
        <f t="shared" si="28"/>
        <v>0</v>
      </c>
      <c r="BM116" s="7">
        <f t="shared" si="29"/>
        <v>0</v>
      </c>
      <c r="BN116" s="7">
        <f t="shared" si="30"/>
        <v>2</v>
      </c>
      <c r="BO116" s="7">
        <f t="shared" si="31"/>
        <v>0</v>
      </c>
    </row>
    <row r="117" spans="1:67" ht="45" x14ac:dyDescent="0.25">
      <c r="A117" s="2">
        <v>173465</v>
      </c>
      <c r="B117" s="2">
        <v>1</v>
      </c>
      <c r="C117" s="2">
        <v>0</v>
      </c>
      <c r="D117" s="2">
        <v>1</v>
      </c>
      <c r="E117" s="2">
        <v>1</v>
      </c>
      <c r="F117" s="2">
        <v>0</v>
      </c>
      <c r="G117" s="2">
        <v>0</v>
      </c>
      <c r="H117" s="2">
        <v>0</v>
      </c>
      <c r="I117" s="2">
        <v>0</v>
      </c>
      <c r="J117" s="2">
        <v>1</v>
      </c>
      <c r="K117" s="2">
        <v>0</v>
      </c>
      <c r="L117" s="2">
        <f t="shared" si="16"/>
        <v>0</v>
      </c>
      <c r="M117" s="3" t="s">
        <v>933</v>
      </c>
      <c r="N117" s="2" t="s">
        <v>108</v>
      </c>
      <c r="O117" s="2" t="s">
        <v>108</v>
      </c>
      <c r="P117" s="2" t="s">
        <v>52</v>
      </c>
      <c r="Q117" s="2" t="s">
        <v>934</v>
      </c>
      <c r="R117" s="2">
        <v>58</v>
      </c>
      <c r="S117" s="2" t="s">
        <v>935</v>
      </c>
      <c r="T117" s="2">
        <v>1.37282043183774E+18</v>
      </c>
      <c r="U117" s="2" t="b">
        <v>1</v>
      </c>
      <c r="V117" s="2" t="s">
        <v>936</v>
      </c>
      <c r="W117" s="2">
        <v>0</v>
      </c>
      <c r="X117" s="2">
        <v>0</v>
      </c>
      <c r="Y117" s="2" t="s">
        <v>55</v>
      </c>
      <c r="Z117" s="2" t="s">
        <v>937</v>
      </c>
      <c r="AA117" s="2" t="s">
        <v>938</v>
      </c>
      <c r="AC117" s="2" t="b">
        <v>0</v>
      </c>
      <c r="AD117" s="2">
        <v>0</v>
      </c>
      <c r="AE117" s="2" t="s">
        <v>59</v>
      </c>
      <c r="AF117" s="2" t="s">
        <v>59</v>
      </c>
      <c r="AG117" s="2">
        <v>1</v>
      </c>
      <c r="AH117" s="2">
        <v>0</v>
      </c>
      <c r="AI117" s="2">
        <v>1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1</v>
      </c>
      <c r="AP117" s="2">
        <v>0</v>
      </c>
      <c r="AQ117" s="2">
        <f t="shared" si="17"/>
        <v>0</v>
      </c>
      <c r="AR117" s="4">
        <v>0</v>
      </c>
      <c r="AS117" s="2">
        <v>0.26700000000000002</v>
      </c>
      <c r="AT117" s="2">
        <v>0.54900000000000004</v>
      </c>
      <c r="AU117" s="2">
        <v>0.183</v>
      </c>
      <c r="AV117" s="2">
        <v>-0.31819999999999998</v>
      </c>
      <c r="AW117" s="5">
        <v>1</v>
      </c>
      <c r="AX117" s="5">
        <v>0</v>
      </c>
      <c r="AY117" s="5">
        <v>0</v>
      </c>
      <c r="AZ117" s="5">
        <v>-1</v>
      </c>
      <c r="BA117" s="5">
        <v>0</v>
      </c>
      <c r="BB117" s="6">
        <f t="shared" si="18"/>
        <v>0</v>
      </c>
      <c r="BC117" s="7">
        <f t="shared" si="19"/>
        <v>1</v>
      </c>
      <c r="BD117" s="7">
        <f t="shared" si="20"/>
        <v>0</v>
      </c>
      <c r="BE117" s="7">
        <f t="shared" si="21"/>
        <v>1</v>
      </c>
      <c r="BF117" s="7">
        <f t="shared" si="22"/>
        <v>-1</v>
      </c>
      <c r="BG117" s="7">
        <f t="shared" si="23"/>
        <v>0</v>
      </c>
      <c r="BH117" s="7">
        <f t="shared" si="24"/>
        <v>0</v>
      </c>
      <c r="BI117" s="7">
        <f t="shared" si="25"/>
        <v>0</v>
      </c>
      <c r="BJ117" s="7">
        <f t="shared" si="26"/>
        <v>0</v>
      </c>
      <c r="BK117" s="7">
        <f t="shared" si="27"/>
        <v>1</v>
      </c>
      <c r="BL117" s="7">
        <f t="shared" si="28"/>
        <v>0</v>
      </c>
      <c r="BM117" s="7">
        <f t="shared" si="29"/>
        <v>0</v>
      </c>
      <c r="BN117" s="7">
        <f t="shared" si="30"/>
        <v>3</v>
      </c>
      <c r="BO117" s="7">
        <f t="shared" si="31"/>
        <v>1</v>
      </c>
    </row>
    <row r="118" spans="1:67" ht="30" x14ac:dyDescent="0.25">
      <c r="A118" s="2">
        <v>175495</v>
      </c>
      <c r="B118" s="2">
        <v>0</v>
      </c>
      <c r="C118" s="2">
        <v>0</v>
      </c>
      <c r="D118" s="2">
        <v>0</v>
      </c>
      <c r="E118" s="2">
        <v>1</v>
      </c>
      <c r="F118" s="2">
        <v>0</v>
      </c>
      <c r="G118" s="2">
        <v>0</v>
      </c>
      <c r="H118" s="2">
        <v>0</v>
      </c>
      <c r="I118" s="2">
        <v>1</v>
      </c>
      <c r="J118" s="2">
        <v>0</v>
      </c>
      <c r="K118" s="2">
        <v>0</v>
      </c>
      <c r="L118" s="2">
        <f t="shared" si="16"/>
        <v>0</v>
      </c>
      <c r="M118" s="3" t="s">
        <v>959</v>
      </c>
      <c r="N118" s="2" t="s">
        <v>108</v>
      </c>
      <c r="O118" s="2" t="s">
        <v>108</v>
      </c>
      <c r="P118" s="2" t="s">
        <v>52</v>
      </c>
      <c r="Q118" s="2" t="s">
        <v>934</v>
      </c>
      <c r="R118" s="2">
        <v>54</v>
      </c>
      <c r="S118" s="2" t="s">
        <v>960</v>
      </c>
      <c r="T118" s="2">
        <v>1.37251870251667E+18</v>
      </c>
      <c r="U118" s="2" t="b">
        <v>0</v>
      </c>
      <c r="V118" s="2" t="s">
        <v>961</v>
      </c>
      <c r="W118" s="2">
        <v>0</v>
      </c>
      <c r="X118" s="2">
        <v>1</v>
      </c>
      <c r="Y118" s="2" t="s">
        <v>55</v>
      </c>
      <c r="Z118" s="2" t="s">
        <v>962</v>
      </c>
      <c r="AA118" s="2" t="s">
        <v>963</v>
      </c>
      <c r="AB118" s="2" t="s">
        <v>964</v>
      </c>
      <c r="AC118" s="2" t="b">
        <v>0</v>
      </c>
      <c r="AD118" s="2">
        <v>98</v>
      </c>
      <c r="AE118" s="2" t="s">
        <v>59</v>
      </c>
      <c r="AF118" s="2" t="s">
        <v>59</v>
      </c>
      <c r="AG118" s="2">
        <v>0</v>
      </c>
      <c r="AH118" s="2">
        <v>0</v>
      </c>
      <c r="AI118" s="2">
        <v>0</v>
      </c>
      <c r="AJ118" s="2">
        <v>1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f t="shared" si="17"/>
        <v>0</v>
      </c>
      <c r="AR118" s="4">
        <v>0</v>
      </c>
      <c r="AS118" s="2">
        <v>0.25600000000000001</v>
      </c>
      <c r="AT118" s="2">
        <v>0.64</v>
      </c>
      <c r="AU118" s="2">
        <v>0.104</v>
      </c>
      <c r="AV118" s="2">
        <v>-0.44040000000000001</v>
      </c>
      <c r="AW118" s="5">
        <v>1</v>
      </c>
      <c r="AX118" s="5">
        <v>0</v>
      </c>
      <c r="AY118" s="5">
        <v>0</v>
      </c>
      <c r="AZ118" s="5">
        <v>-1</v>
      </c>
      <c r="BA118" s="5">
        <v>0</v>
      </c>
      <c r="BB118" s="6">
        <f t="shared" si="18"/>
        <v>0</v>
      </c>
      <c r="BC118" s="7">
        <f t="shared" si="19"/>
        <v>0</v>
      </c>
      <c r="BD118" s="7">
        <f t="shared" si="20"/>
        <v>0</v>
      </c>
      <c r="BE118" s="7">
        <f t="shared" si="21"/>
        <v>0</v>
      </c>
      <c r="BF118" s="7">
        <f t="shared" si="22"/>
        <v>1</v>
      </c>
      <c r="BG118" s="7">
        <f t="shared" si="23"/>
        <v>0</v>
      </c>
      <c r="BH118" s="7">
        <f t="shared" si="24"/>
        <v>0</v>
      </c>
      <c r="BI118" s="7">
        <f t="shared" si="25"/>
        <v>0</v>
      </c>
      <c r="BJ118" s="7">
        <f t="shared" si="26"/>
        <v>-1</v>
      </c>
      <c r="BK118" s="7">
        <f t="shared" si="27"/>
        <v>0</v>
      </c>
      <c r="BL118" s="7">
        <f t="shared" si="28"/>
        <v>0</v>
      </c>
      <c r="BM118" s="7">
        <f t="shared" si="29"/>
        <v>0</v>
      </c>
      <c r="BN118" s="7">
        <f t="shared" si="30"/>
        <v>1</v>
      </c>
      <c r="BO118" s="7">
        <f t="shared" si="31"/>
        <v>1</v>
      </c>
    </row>
    <row r="119" spans="1:67" ht="45" x14ac:dyDescent="0.25">
      <c r="A119" s="2">
        <v>183424</v>
      </c>
      <c r="B119" s="2">
        <v>1</v>
      </c>
      <c r="C119" s="2">
        <v>0</v>
      </c>
      <c r="D119" s="2">
        <v>1</v>
      </c>
      <c r="E119" s="2">
        <v>1</v>
      </c>
      <c r="F119" s="2">
        <v>0</v>
      </c>
      <c r="G119" s="2">
        <v>0</v>
      </c>
      <c r="H119" s="2">
        <v>0</v>
      </c>
      <c r="I119" s="2">
        <v>1</v>
      </c>
      <c r="J119" s="2">
        <v>0</v>
      </c>
      <c r="K119" s="2">
        <v>0</v>
      </c>
      <c r="L119" s="2">
        <f t="shared" si="16"/>
        <v>0</v>
      </c>
      <c r="M119" s="3" t="s">
        <v>988</v>
      </c>
      <c r="N119" s="2" t="s">
        <v>138</v>
      </c>
      <c r="O119" s="2" t="s">
        <v>108</v>
      </c>
      <c r="P119" s="2" t="s">
        <v>52</v>
      </c>
      <c r="Q119" s="2" t="s">
        <v>983</v>
      </c>
      <c r="R119" s="2">
        <v>57</v>
      </c>
      <c r="S119" s="2" t="s">
        <v>989</v>
      </c>
      <c r="T119" s="2">
        <v>1.37257378103886E+18</v>
      </c>
      <c r="U119" s="2" t="b">
        <v>1</v>
      </c>
      <c r="W119" s="2">
        <v>0</v>
      </c>
      <c r="X119" s="2">
        <v>0</v>
      </c>
      <c r="Y119" s="2" t="s">
        <v>55</v>
      </c>
      <c r="Z119" s="2" t="s">
        <v>990</v>
      </c>
      <c r="AA119" s="2" t="s">
        <v>991</v>
      </c>
      <c r="AC119" s="2" t="b">
        <v>0</v>
      </c>
      <c r="AD119" s="2">
        <v>5</v>
      </c>
      <c r="AE119" s="2" t="s">
        <v>59</v>
      </c>
      <c r="AF119" s="2" t="s">
        <v>59</v>
      </c>
      <c r="AG119" s="2">
        <v>1</v>
      </c>
      <c r="AH119" s="2">
        <v>0</v>
      </c>
      <c r="AI119" s="2">
        <v>1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f t="shared" si="17"/>
        <v>0</v>
      </c>
      <c r="AR119" s="4">
        <v>0</v>
      </c>
      <c r="AS119" s="2">
        <v>0.28499999999999998</v>
      </c>
      <c r="AT119" s="2">
        <v>0.64300000000000002</v>
      </c>
      <c r="AU119" s="2">
        <v>7.1999999999999995E-2</v>
      </c>
      <c r="AV119" s="2">
        <v>-0.74299999999999999</v>
      </c>
      <c r="AW119" s="5">
        <v>1</v>
      </c>
      <c r="AX119" s="5">
        <v>0</v>
      </c>
      <c r="AY119" s="5">
        <v>0</v>
      </c>
      <c r="AZ119" s="5">
        <v>-1</v>
      </c>
      <c r="BA119" s="5">
        <v>0</v>
      </c>
      <c r="BB119" s="6">
        <f t="shared" si="18"/>
        <v>0</v>
      </c>
      <c r="BC119" s="7">
        <f t="shared" si="19"/>
        <v>1</v>
      </c>
      <c r="BD119" s="7">
        <f t="shared" si="20"/>
        <v>0</v>
      </c>
      <c r="BE119" s="7">
        <f t="shared" si="21"/>
        <v>1</v>
      </c>
      <c r="BF119" s="7">
        <f t="shared" si="22"/>
        <v>-1</v>
      </c>
      <c r="BG119" s="7">
        <f t="shared" si="23"/>
        <v>0</v>
      </c>
      <c r="BH119" s="7">
        <f t="shared" si="24"/>
        <v>0</v>
      </c>
      <c r="BI119" s="7">
        <f t="shared" si="25"/>
        <v>0</v>
      </c>
      <c r="BJ119" s="7">
        <f t="shared" si="26"/>
        <v>-1</v>
      </c>
      <c r="BK119" s="7">
        <f t="shared" si="27"/>
        <v>0</v>
      </c>
      <c r="BL119" s="7">
        <f t="shared" si="28"/>
        <v>0</v>
      </c>
      <c r="BM119" s="7">
        <f t="shared" si="29"/>
        <v>0</v>
      </c>
      <c r="BN119" s="7">
        <f t="shared" si="30"/>
        <v>2</v>
      </c>
      <c r="BO119" s="7">
        <f t="shared" si="31"/>
        <v>2</v>
      </c>
    </row>
    <row r="120" spans="1:67" ht="30" x14ac:dyDescent="0.25">
      <c r="A120" s="2">
        <v>188170</v>
      </c>
      <c r="B120" s="2">
        <v>0</v>
      </c>
      <c r="C120" s="2">
        <v>1</v>
      </c>
      <c r="D120" s="2">
        <v>0</v>
      </c>
      <c r="E120" s="2">
        <v>1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f t="shared" si="16"/>
        <v>0</v>
      </c>
      <c r="M120" s="3" t="s">
        <v>998</v>
      </c>
      <c r="N120" s="2" t="s">
        <v>108</v>
      </c>
      <c r="O120" s="2" t="s">
        <v>108</v>
      </c>
      <c r="P120" s="2" t="s">
        <v>52</v>
      </c>
      <c r="Q120" s="2" t="s">
        <v>993</v>
      </c>
      <c r="R120" s="2">
        <v>66</v>
      </c>
      <c r="S120" s="2" t="s">
        <v>999</v>
      </c>
      <c r="T120" s="2">
        <v>1.37241813436846E+18</v>
      </c>
      <c r="U120" s="2" t="b">
        <v>0</v>
      </c>
      <c r="V120" s="2" t="s">
        <v>1000</v>
      </c>
      <c r="W120" s="2">
        <v>0</v>
      </c>
      <c r="X120" s="2">
        <v>0</v>
      </c>
      <c r="Y120" s="2" t="s">
        <v>55</v>
      </c>
      <c r="Z120" s="2" t="s">
        <v>1001</v>
      </c>
      <c r="AA120" s="2" t="s">
        <v>1002</v>
      </c>
      <c r="AB120" s="2" t="s">
        <v>1003</v>
      </c>
      <c r="AC120" s="2" t="b">
        <v>0</v>
      </c>
      <c r="AD120" s="2">
        <v>41</v>
      </c>
      <c r="AE120" s="2" t="s">
        <v>59</v>
      </c>
      <c r="AF120" s="2" t="s">
        <v>59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1</v>
      </c>
      <c r="AN120" s="2">
        <v>0</v>
      </c>
      <c r="AO120" s="2">
        <v>0</v>
      </c>
      <c r="AP120" s="2">
        <v>0</v>
      </c>
      <c r="AQ120" s="2">
        <f t="shared" si="17"/>
        <v>0</v>
      </c>
      <c r="AR120" s="4">
        <v>0</v>
      </c>
      <c r="AS120" s="2">
        <v>0.245</v>
      </c>
      <c r="AT120" s="2">
        <v>0.629</v>
      </c>
      <c r="AU120" s="2">
        <v>0.126</v>
      </c>
      <c r="AV120" s="2">
        <v>-0.40189999999999998</v>
      </c>
      <c r="AW120" s="5">
        <v>1</v>
      </c>
      <c r="AX120" s="5">
        <v>0</v>
      </c>
      <c r="AY120" s="5">
        <v>0</v>
      </c>
      <c r="AZ120" s="5">
        <v>-1</v>
      </c>
      <c r="BA120" s="5">
        <v>0</v>
      </c>
      <c r="BB120" s="6">
        <f t="shared" si="18"/>
        <v>0</v>
      </c>
      <c r="BC120" s="7">
        <f t="shared" si="19"/>
        <v>0</v>
      </c>
      <c r="BD120" s="7">
        <f t="shared" si="20"/>
        <v>-1</v>
      </c>
      <c r="BE120" s="7">
        <f t="shared" si="21"/>
        <v>0</v>
      </c>
      <c r="BF120" s="7">
        <f t="shared" si="22"/>
        <v>-1</v>
      </c>
      <c r="BG120" s="7">
        <f t="shared" si="23"/>
        <v>0</v>
      </c>
      <c r="BH120" s="7">
        <f t="shared" si="24"/>
        <v>0</v>
      </c>
      <c r="BI120" s="7">
        <f t="shared" si="25"/>
        <v>-1</v>
      </c>
      <c r="BJ120" s="7">
        <f t="shared" si="26"/>
        <v>0</v>
      </c>
      <c r="BK120" s="7">
        <f t="shared" si="27"/>
        <v>0</v>
      </c>
      <c r="BL120" s="7">
        <f t="shared" si="28"/>
        <v>0</v>
      </c>
      <c r="BM120" s="7">
        <f t="shared" si="29"/>
        <v>0</v>
      </c>
      <c r="BN120" s="7">
        <f t="shared" si="30"/>
        <v>0</v>
      </c>
      <c r="BO120" s="7">
        <f t="shared" si="31"/>
        <v>3</v>
      </c>
    </row>
    <row r="121" spans="1:67" ht="45" x14ac:dyDescent="0.25">
      <c r="A121" s="2">
        <v>193023</v>
      </c>
      <c r="B121" s="2">
        <v>1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1</v>
      </c>
      <c r="J121" s="2">
        <v>0</v>
      </c>
      <c r="K121" s="2">
        <v>0</v>
      </c>
      <c r="L121" s="2">
        <f t="shared" si="16"/>
        <v>0</v>
      </c>
      <c r="M121" s="3" t="s">
        <v>1015</v>
      </c>
      <c r="N121" s="2" t="s">
        <v>102</v>
      </c>
      <c r="O121" s="2" t="s">
        <v>51</v>
      </c>
      <c r="P121" s="2" t="s">
        <v>52</v>
      </c>
      <c r="Q121" s="2" t="s">
        <v>1010</v>
      </c>
      <c r="R121" s="2">
        <v>67</v>
      </c>
      <c r="S121" s="2" t="s">
        <v>1016</v>
      </c>
      <c r="T121" s="2">
        <v>1.3726630018121101E+18</v>
      </c>
      <c r="U121" s="2" t="b">
        <v>1</v>
      </c>
      <c r="W121" s="2">
        <v>0</v>
      </c>
      <c r="X121" s="2">
        <v>2</v>
      </c>
      <c r="Y121" s="2" t="s">
        <v>55</v>
      </c>
      <c r="Z121" s="2" t="s">
        <v>1017</v>
      </c>
      <c r="AA121" s="2" t="s">
        <v>1018</v>
      </c>
      <c r="AB121" s="2" t="s">
        <v>1019</v>
      </c>
      <c r="AC121" s="2" t="b">
        <v>0</v>
      </c>
      <c r="AD121" s="2">
        <v>66</v>
      </c>
      <c r="AE121" s="2" t="s">
        <v>59</v>
      </c>
      <c r="AF121" s="2" t="s">
        <v>59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f t="shared" si="17"/>
        <v>1</v>
      </c>
      <c r="AR121" s="4">
        <v>0</v>
      </c>
      <c r="AS121" s="2">
        <v>0</v>
      </c>
      <c r="AT121" s="2">
        <v>0.86599999999999999</v>
      </c>
      <c r="AU121" s="2">
        <v>0.13400000000000001</v>
      </c>
      <c r="AV121" s="2">
        <v>0.42009999999999997</v>
      </c>
      <c r="AW121" s="5">
        <v>1</v>
      </c>
      <c r="AX121" s="5">
        <v>0</v>
      </c>
      <c r="AY121" s="5">
        <v>0</v>
      </c>
      <c r="AZ121" s="5">
        <v>-1</v>
      </c>
      <c r="BA121" s="5">
        <v>0</v>
      </c>
      <c r="BB121" s="6">
        <f t="shared" si="18"/>
        <v>0</v>
      </c>
      <c r="BC121" s="7">
        <f t="shared" si="19"/>
        <v>-1</v>
      </c>
      <c r="BD121" s="7">
        <f t="shared" si="20"/>
        <v>0</v>
      </c>
      <c r="BE121" s="7">
        <f t="shared" si="21"/>
        <v>0</v>
      </c>
      <c r="BF121" s="7">
        <f t="shared" si="22"/>
        <v>0</v>
      </c>
      <c r="BG121" s="7">
        <f t="shared" si="23"/>
        <v>0</v>
      </c>
      <c r="BH121" s="7">
        <f t="shared" si="24"/>
        <v>0</v>
      </c>
      <c r="BI121" s="7">
        <f t="shared" si="25"/>
        <v>0</v>
      </c>
      <c r="BJ121" s="7">
        <f t="shared" si="26"/>
        <v>-1</v>
      </c>
      <c r="BK121" s="7">
        <f t="shared" si="27"/>
        <v>0</v>
      </c>
      <c r="BL121" s="7">
        <f t="shared" si="28"/>
        <v>0</v>
      </c>
      <c r="BM121" s="7">
        <f t="shared" si="29"/>
        <v>-1</v>
      </c>
      <c r="BN121" s="7">
        <f t="shared" si="30"/>
        <v>0</v>
      </c>
      <c r="BO121" s="7">
        <f t="shared" si="31"/>
        <v>3</v>
      </c>
    </row>
    <row r="122" spans="1:67" ht="45" x14ac:dyDescent="0.25">
      <c r="A122" s="2">
        <v>195609</v>
      </c>
      <c r="B122" s="2">
        <v>0</v>
      </c>
      <c r="C122" s="2">
        <v>0</v>
      </c>
      <c r="D122" s="2">
        <v>1</v>
      </c>
      <c r="E122" s="2">
        <v>1</v>
      </c>
      <c r="F122" s="2">
        <v>0</v>
      </c>
      <c r="G122" s="2">
        <v>0</v>
      </c>
      <c r="H122" s="2">
        <v>0</v>
      </c>
      <c r="I122" s="2">
        <v>1</v>
      </c>
      <c r="J122" s="2">
        <v>0</v>
      </c>
      <c r="K122" s="2">
        <v>0</v>
      </c>
      <c r="L122" s="2">
        <f t="shared" si="16"/>
        <v>0</v>
      </c>
      <c r="M122" s="3" t="s">
        <v>1020</v>
      </c>
      <c r="N122" s="2" t="s">
        <v>108</v>
      </c>
      <c r="O122" s="2" t="s">
        <v>108</v>
      </c>
      <c r="P122" s="2" t="s">
        <v>52</v>
      </c>
      <c r="Q122" s="2" t="s">
        <v>1010</v>
      </c>
      <c r="R122" s="2">
        <v>63</v>
      </c>
      <c r="S122" s="2" t="s">
        <v>1021</v>
      </c>
      <c r="T122" s="2">
        <v>1.37226769111391E+18</v>
      </c>
      <c r="U122" s="2" t="b">
        <v>1</v>
      </c>
      <c r="V122" s="2" t="s">
        <v>1022</v>
      </c>
      <c r="W122" s="2">
        <v>1</v>
      </c>
      <c r="X122" s="2">
        <v>7</v>
      </c>
      <c r="Y122" s="2" t="s">
        <v>55</v>
      </c>
      <c r="Z122" s="2" t="s">
        <v>1023</v>
      </c>
      <c r="AA122" s="2" t="s">
        <v>1024</v>
      </c>
      <c r="AB122" s="2" t="s">
        <v>1025</v>
      </c>
      <c r="AC122" s="2" t="b">
        <v>0</v>
      </c>
      <c r="AD122" s="2">
        <v>4398</v>
      </c>
      <c r="AE122" s="2" t="s">
        <v>59</v>
      </c>
      <c r="AF122" s="2" t="s">
        <v>59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f t="shared" si="17"/>
        <v>1</v>
      </c>
      <c r="AR122" s="4">
        <v>0</v>
      </c>
      <c r="AS122" s="2">
        <v>0</v>
      </c>
      <c r="AT122" s="2">
        <v>1</v>
      </c>
      <c r="AU122" s="2">
        <v>0</v>
      </c>
      <c r="AV122" s="2">
        <v>0</v>
      </c>
      <c r="AW122" s="5">
        <v>1</v>
      </c>
      <c r="AX122" s="5">
        <v>0</v>
      </c>
      <c r="AY122" s="5">
        <v>0</v>
      </c>
      <c r="AZ122" s="5">
        <v>-1</v>
      </c>
      <c r="BA122" s="5">
        <v>0</v>
      </c>
      <c r="BB122" s="6">
        <f t="shared" si="18"/>
        <v>0</v>
      </c>
      <c r="BC122" s="7">
        <f t="shared" si="19"/>
        <v>0</v>
      </c>
      <c r="BD122" s="7">
        <f t="shared" si="20"/>
        <v>0</v>
      </c>
      <c r="BE122" s="7">
        <f t="shared" si="21"/>
        <v>-1</v>
      </c>
      <c r="BF122" s="7">
        <f t="shared" si="22"/>
        <v>-1</v>
      </c>
      <c r="BG122" s="7">
        <f t="shared" si="23"/>
        <v>0</v>
      </c>
      <c r="BH122" s="7">
        <f t="shared" si="24"/>
        <v>0</v>
      </c>
      <c r="BI122" s="7">
        <f t="shared" si="25"/>
        <v>0</v>
      </c>
      <c r="BJ122" s="7">
        <f t="shared" si="26"/>
        <v>-1</v>
      </c>
      <c r="BK122" s="7">
        <f t="shared" si="27"/>
        <v>0</v>
      </c>
      <c r="BL122" s="7">
        <f t="shared" si="28"/>
        <v>0</v>
      </c>
      <c r="BM122" s="7">
        <f t="shared" si="29"/>
        <v>-1</v>
      </c>
      <c r="BN122" s="7">
        <f t="shared" si="30"/>
        <v>0</v>
      </c>
      <c r="BO122" s="7">
        <f t="shared" si="31"/>
        <v>4</v>
      </c>
    </row>
    <row r="123" spans="1:67" ht="45" x14ac:dyDescent="0.25">
      <c r="A123" s="2">
        <v>197226</v>
      </c>
      <c r="B123" s="2">
        <v>1</v>
      </c>
      <c r="C123" s="2">
        <v>1</v>
      </c>
      <c r="D123" s="2">
        <v>0</v>
      </c>
      <c r="E123" s="2">
        <v>1</v>
      </c>
      <c r="F123" s="2">
        <v>0</v>
      </c>
      <c r="G123" s="2">
        <v>0</v>
      </c>
      <c r="H123" s="2">
        <v>1</v>
      </c>
      <c r="I123" s="2">
        <v>0</v>
      </c>
      <c r="J123" s="2">
        <v>0</v>
      </c>
      <c r="K123" s="2">
        <v>0</v>
      </c>
      <c r="L123" s="2">
        <f t="shared" si="16"/>
        <v>0</v>
      </c>
      <c r="M123" s="3" t="s">
        <v>1031</v>
      </c>
      <c r="N123" s="2" t="s">
        <v>149</v>
      </c>
      <c r="O123" s="2" t="s">
        <v>80</v>
      </c>
      <c r="P123" s="2" t="s">
        <v>52</v>
      </c>
      <c r="Q123" s="2" t="s">
        <v>486</v>
      </c>
      <c r="R123" s="2">
        <v>65</v>
      </c>
      <c r="S123" s="2" t="s">
        <v>1032</v>
      </c>
      <c r="T123" s="2">
        <v>1.3727618527661299E+18</v>
      </c>
      <c r="U123" s="2" t="b">
        <v>1</v>
      </c>
      <c r="W123" s="2">
        <v>10</v>
      </c>
      <c r="X123" s="2">
        <v>41</v>
      </c>
      <c r="Y123" s="2" t="s">
        <v>55</v>
      </c>
      <c r="Z123" s="2" t="s">
        <v>1033</v>
      </c>
      <c r="AA123" s="2" t="s">
        <v>1034</v>
      </c>
      <c r="AB123" s="2" t="s">
        <v>1035</v>
      </c>
      <c r="AC123" s="2" t="b">
        <v>0</v>
      </c>
      <c r="AD123" s="2">
        <v>5154</v>
      </c>
      <c r="AE123" s="2" t="s">
        <v>1036</v>
      </c>
      <c r="AF123" s="2" t="s">
        <v>59</v>
      </c>
      <c r="AG123" s="2">
        <v>0</v>
      </c>
      <c r="AH123" s="2">
        <v>1</v>
      </c>
      <c r="AI123" s="2">
        <v>0</v>
      </c>
      <c r="AJ123" s="2">
        <v>0</v>
      </c>
      <c r="AK123" s="2">
        <v>1</v>
      </c>
      <c r="AL123" s="2">
        <v>0</v>
      </c>
      <c r="AM123" s="2">
        <v>1</v>
      </c>
      <c r="AN123" s="2">
        <v>0</v>
      </c>
      <c r="AO123" s="2">
        <v>0</v>
      </c>
      <c r="AP123" s="2">
        <v>0</v>
      </c>
      <c r="AQ123" s="2">
        <f t="shared" si="17"/>
        <v>0</v>
      </c>
      <c r="AR123" s="4">
        <v>0</v>
      </c>
      <c r="AS123" s="2">
        <v>0</v>
      </c>
      <c r="AT123" s="2">
        <v>1</v>
      </c>
      <c r="AU123" s="2">
        <v>0</v>
      </c>
      <c r="AV123" s="2">
        <v>0</v>
      </c>
      <c r="AW123" s="5">
        <v>0</v>
      </c>
      <c r="AX123" s="5">
        <v>1</v>
      </c>
      <c r="AY123" s="5">
        <v>0</v>
      </c>
      <c r="AZ123" s="5">
        <v>0</v>
      </c>
      <c r="BA123" s="5">
        <v>0</v>
      </c>
      <c r="BB123" s="6">
        <f t="shared" si="18"/>
        <v>1</v>
      </c>
      <c r="BC123" s="7">
        <f t="shared" si="19"/>
        <v>-1</v>
      </c>
      <c r="BD123" s="7">
        <f t="shared" si="20"/>
        <v>1</v>
      </c>
      <c r="BE123" s="7">
        <f t="shared" si="21"/>
        <v>0</v>
      </c>
      <c r="BF123" s="7">
        <f t="shared" si="22"/>
        <v>-1</v>
      </c>
      <c r="BG123" s="7">
        <f t="shared" si="23"/>
        <v>-1</v>
      </c>
      <c r="BH123" s="7">
        <f t="shared" si="24"/>
        <v>0</v>
      </c>
      <c r="BI123" s="7">
        <f t="shared" si="25"/>
        <v>1</v>
      </c>
      <c r="BJ123" s="7">
        <f t="shared" si="26"/>
        <v>0</v>
      </c>
      <c r="BK123" s="7">
        <f t="shared" si="27"/>
        <v>0</v>
      </c>
      <c r="BL123" s="7">
        <f t="shared" si="28"/>
        <v>0</v>
      </c>
      <c r="BM123" s="7">
        <f t="shared" si="29"/>
        <v>0</v>
      </c>
      <c r="BN123" s="7">
        <f t="shared" si="30"/>
        <v>2</v>
      </c>
      <c r="BO123" s="7">
        <f t="shared" si="31"/>
        <v>3</v>
      </c>
    </row>
    <row r="124" spans="1:67" ht="45" x14ac:dyDescent="0.25">
      <c r="A124" s="2">
        <v>202155</v>
      </c>
      <c r="B124" s="2">
        <v>1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1</v>
      </c>
      <c r="J124" s="2">
        <v>0</v>
      </c>
      <c r="K124" s="2">
        <v>0</v>
      </c>
      <c r="L124" s="2">
        <f t="shared" si="16"/>
        <v>0</v>
      </c>
      <c r="M124" s="3" t="s">
        <v>1043</v>
      </c>
      <c r="N124" s="2" t="s">
        <v>102</v>
      </c>
      <c r="O124" s="2" t="s">
        <v>51</v>
      </c>
      <c r="P124" s="2" t="s">
        <v>52</v>
      </c>
      <c r="Q124" s="2" t="s">
        <v>1044</v>
      </c>
      <c r="R124" s="2">
        <v>74</v>
      </c>
      <c r="S124" s="2" t="s">
        <v>1045</v>
      </c>
      <c r="T124" s="2">
        <v>1.3723519625664499E+18</v>
      </c>
      <c r="U124" s="2" t="b">
        <v>1</v>
      </c>
      <c r="W124" s="2">
        <v>0</v>
      </c>
      <c r="X124" s="2">
        <v>1</v>
      </c>
      <c r="Y124" s="2" t="s">
        <v>55</v>
      </c>
      <c r="Z124" s="2" t="s">
        <v>1046</v>
      </c>
      <c r="AA124" s="2" t="s">
        <v>1047</v>
      </c>
      <c r="AB124" s="2" t="s">
        <v>1048</v>
      </c>
      <c r="AC124" s="2" t="b">
        <v>0</v>
      </c>
      <c r="AD124" s="2">
        <v>231</v>
      </c>
      <c r="AE124" s="2" t="s">
        <v>59</v>
      </c>
      <c r="AF124" s="2" t="s">
        <v>59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1</v>
      </c>
      <c r="AP124" s="2">
        <v>0</v>
      </c>
      <c r="AQ124" s="2">
        <f t="shared" si="17"/>
        <v>0</v>
      </c>
      <c r="AR124" s="4">
        <v>0</v>
      </c>
      <c r="AS124" s="2">
        <v>0.14099999999999999</v>
      </c>
      <c r="AT124" s="2">
        <v>0.85899999999999999</v>
      </c>
      <c r="AU124" s="2">
        <v>0</v>
      </c>
      <c r="AV124" s="2">
        <v>-0.55740000000000001</v>
      </c>
      <c r="AW124" s="5">
        <v>1</v>
      </c>
      <c r="AX124" s="5">
        <v>0</v>
      </c>
      <c r="AY124" s="5">
        <v>0</v>
      </c>
      <c r="AZ124" s="5">
        <v>-1</v>
      </c>
      <c r="BA124" s="5">
        <v>0</v>
      </c>
      <c r="BB124" s="6">
        <f t="shared" si="18"/>
        <v>0</v>
      </c>
      <c r="BC124" s="7">
        <f t="shared" si="19"/>
        <v>-1</v>
      </c>
      <c r="BD124" s="7">
        <f t="shared" si="20"/>
        <v>0</v>
      </c>
      <c r="BE124" s="7">
        <f t="shared" si="21"/>
        <v>0</v>
      </c>
      <c r="BF124" s="7">
        <f t="shared" si="22"/>
        <v>0</v>
      </c>
      <c r="BG124" s="7">
        <f t="shared" si="23"/>
        <v>0</v>
      </c>
      <c r="BH124" s="7">
        <f t="shared" si="24"/>
        <v>0</v>
      </c>
      <c r="BI124" s="7">
        <f t="shared" si="25"/>
        <v>0</v>
      </c>
      <c r="BJ124" s="7">
        <f t="shared" si="26"/>
        <v>-1</v>
      </c>
      <c r="BK124" s="7">
        <f t="shared" si="27"/>
        <v>-1</v>
      </c>
      <c r="BL124" s="7">
        <f t="shared" si="28"/>
        <v>0</v>
      </c>
      <c r="BM124" s="7">
        <f t="shared" si="29"/>
        <v>0</v>
      </c>
      <c r="BN124" s="7">
        <f t="shared" si="30"/>
        <v>0</v>
      </c>
      <c r="BO124" s="7">
        <f t="shared" si="31"/>
        <v>3</v>
      </c>
    </row>
    <row r="125" spans="1:67" ht="45" x14ac:dyDescent="0.25">
      <c r="A125" s="2">
        <v>205356</v>
      </c>
      <c r="B125" s="2">
        <v>1</v>
      </c>
      <c r="C125" s="2">
        <v>0</v>
      </c>
      <c r="D125" s="2">
        <v>0</v>
      </c>
      <c r="E125" s="2">
        <v>1</v>
      </c>
      <c r="F125" s="2">
        <v>0</v>
      </c>
      <c r="G125" s="2">
        <v>0</v>
      </c>
      <c r="H125" s="2">
        <v>0</v>
      </c>
      <c r="I125" s="2">
        <v>1</v>
      </c>
      <c r="J125" s="2">
        <v>0</v>
      </c>
      <c r="K125" s="2">
        <v>0</v>
      </c>
      <c r="L125" s="2">
        <f t="shared" si="16"/>
        <v>0</v>
      </c>
      <c r="M125" s="3" t="s">
        <v>1056</v>
      </c>
      <c r="N125" s="2" t="s">
        <v>108</v>
      </c>
      <c r="O125" s="2" t="s">
        <v>108</v>
      </c>
      <c r="P125" s="2" t="s">
        <v>52</v>
      </c>
      <c r="Q125" s="2" t="s">
        <v>1050</v>
      </c>
      <c r="R125" s="2">
        <v>71</v>
      </c>
      <c r="S125" s="2" t="s">
        <v>1057</v>
      </c>
      <c r="T125" s="2">
        <v>1.37225916090195E+18</v>
      </c>
      <c r="U125" s="2" t="b">
        <v>1</v>
      </c>
      <c r="W125" s="2">
        <v>0</v>
      </c>
      <c r="X125" s="2">
        <v>1</v>
      </c>
      <c r="Y125" s="2" t="s">
        <v>55</v>
      </c>
      <c r="Z125" s="2" t="s">
        <v>1058</v>
      </c>
      <c r="AA125" s="2" t="s">
        <v>1059</v>
      </c>
      <c r="AB125" s="2" t="s">
        <v>1060</v>
      </c>
      <c r="AC125" s="2" t="b">
        <v>0</v>
      </c>
      <c r="AD125" s="2">
        <v>49304</v>
      </c>
      <c r="AE125" s="2" t="s">
        <v>1061</v>
      </c>
      <c r="AF125" s="2" t="s">
        <v>59</v>
      </c>
      <c r="AG125" s="2">
        <v>1</v>
      </c>
      <c r="AH125" s="2">
        <v>0</v>
      </c>
      <c r="AI125" s="2">
        <v>0</v>
      </c>
      <c r="AJ125" s="2">
        <v>1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f t="shared" si="17"/>
        <v>0</v>
      </c>
      <c r="AR125" s="4">
        <v>0</v>
      </c>
      <c r="AS125" s="2">
        <v>0</v>
      </c>
      <c r="AT125" s="2">
        <v>0.85399999999999998</v>
      </c>
      <c r="AU125" s="2">
        <v>0.14599999999999999</v>
      </c>
      <c r="AV125" s="2">
        <v>0.44040000000000001</v>
      </c>
      <c r="AW125" s="5">
        <v>1</v>
      </c>
      <c r="AX125" s="5">
        <v>0</v>
      </c>
      <c r="AY125" s="5">
        <v>0</v>
      </c>
      <c r="AZ125" s="5">
        <v>-1</v>
      </c>
      <c r="BA125" s="5">
        <v>0</v>
      </c>
      <c r="BB125" s="6">
        <f t="shared" si="18"/>
        <v>0</v>
      </c>
      <c r="BC125" s="7">
        <f t="shared" si="19"/>
        <v>1</v>
      </c>
      <c r="BD125" s="7">
        <f t="shared" si="20"/>
        <v>0</v>
      </c>
      <c r="BE125" s="7">
        <f t="shared" si="21"/>
        <v>0</v>
      </c>
      <c r="BF125" s="7">
        <f t="shared" si="22"/>
        <v>1</v>
      </c>
      <c r="BG125" s="7">
        <f t="shared" si="23"/>
        <v>0</v>
      </c>
      <c r="BH125" s="7">
        <f t="shared" si="24"/>
        <v>0</v>
      </c>
      <c r="BI125" s="7">
        <f t="shared" si="25"/>
        <v>0</v>
      </c>
      <c r="BJ125" s="7">
        <f t="shared" si="26"/>
        <v>-1</v>
      </c>
      <c r="BK125" s="7">
        <f t="shared" si="27"/>
        <v>0</v>
      </c>
      <c r="BL125" s="7">
        <f t="shared" si="28"/>
        <v>0</v>
      </c>
      <c r="BM125" s="7">
        <f t="shared" si="29"/>
        <v>0</v>
      </c>
      <c r="BN125" s="7">
        <f t="shared" si="30"/>
        <v>2</v>
      </c>
      <c r="BO125" s="7">
        <f t="shared" si="31"/>
        <v>1</v>
      </c>
    </row>
    <row r="126" spans="1:67" ht="45" x14ac:dyDescent="0.25">
      <c r="A126" s="2">
        <v>228264</v>
      </c>
      <c r="B126" s="2">
        <v>1</v>
      </c>
      <c r="C126" s="2">
        <v>0</v>
      </c>
      <c r="D126" s="2">
        <v>0</v>
      </c>
      <c r="E126" s="2">
        <v>1</v>
      </c>
      <c r="F126" s="2">
        <v>0</v>
      </c>
      <c r="G126" s="2">
        <v>0</v>
      </c>
      <c r="H126" s="2">
        <v>0</v>
      </c>
      <c r="I126" s="2">
        <v>1</v>
      </c>
      <c r="J126" s="2">
        <v>1</v>
      </c>
      <c r="K126" s="2">
        <v>0</v>
      </c>
      <c r="L126" s="2">
        <f t="shared" si="16"/>
        <v>0</v>
      </c>
      <c r="M126" s="3" t="s">
        <v>1145</v>
      </c>
      <c r="N126" s="2" t="s">
        <v>50</v>
      </c>
      <c r="O126" s="2" t="s">
        <v>51</v>
      </c>
      <c r="P126" s="2" t="s">
        <v>52</v>
      </c>
      <c r="Q126" s="2" t="s">
        <v>1146</v>
      </c>
      <c r="R126" s="2">
        <v>52</v>
      </c>
      <c r="S126" s="2" t="s">
        <v>1147</v>
      </c>
      <c r="T126" s="2">
        <v>1.3729466102803999E+18</v>
      </c>
      <c r="U126" s="2" t="b">
        <v>1</v>
      </c>
      <c r="V126" s="2" t="s">
        <v>1148</v>
      </c>
      <c r="W126" s="2">
        <v>0</v>
      </c>
      <c r="X126" s="2">
        <v>0</v>
      </c>
      <c r="Y126" s="2" t="s">
        <v>55</v>
      </c>
      <c r="Z126" s="2" t="s">
        <v>1149</v>
      </c>
      <c r="AA126" s="2" t="s">
        <v>1150</v>
      </c>
      <c r="AB126" s="2" t="s">
        <v>1151</v>
      </c>
      <c r="AC126" s="2" t="b">
        <v>0</v>
      </c>
      <c r="AD126" s="2">
        <v>1168</v>
      </c>
      <c r="AE126" s="2" t="s">
        <v>59</v>
      </c>
      <c r="AF126" s="2" t="s">
        <v>59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1</v>
      </c>
      <c r="AP126" s="2">
        <v>0</v>
      </c>
      <c r="AQ126" s="2">
        <f t="shared" si="17"/>
        <v>0</v>
      </c>
      <c r="AR126" s="4">
        <v>0</v>
      </c>
      <c r="AS126" s="2">
        <v>0.20799999999999999</v>
      </c>
      <c r="AT126" s="2">
        <v>0.79200000000000004</v>
      </c>
      <c r="AU126" s="2">
        <v>0</v>
      </c>
      <c r="AV126" s="2">
        <v>-0.61240000000000006</v>
      </c>
      <c r="AW126" s="5">
        <v>1</v>
      </c>
      <c r="AX126" s="5">
        <v>0</v>
      </c>
      <c r="AY126" s="5">
        <v>0</v>
      </c>
      <c r="AZ126" s="5">
        <v>-1</v>
      </c>
      <c r="BA126" s="5">
        <v>0</v>
      </c>
      <c r="BB126" s="6">
        <f t="shared" si="18"/>
        <v>0</v>
      </c>
      <c r="BC126" s="7">
        <f t="shared" si="19"/>
        <v>-1</v>
      </c>
      <c r="BD126" s="7">
        <f t="shared" si="20"/>
        <v>0</v>
      </c>
      <c r="BE126" s="7">
        <f t="shared" si="21"/>
        <v>0</v>
      </c>
      <c r="BF126" s="7">
        <f t="shared" si="22"/>
        <v>-1</v>
      </c>
      <c r="BG126" s="7">
        <f t="shared" si="23"/>
        <v>0</v>
      </c>
      <c r="BH126" s="7">
        <f t="shared" si="24"/>
        <v>0</v>
      </c>
      <c r="BI126" s="7">
        <f t="shared" si="25"/>
        <v>0</v>
      </c>
      <c r="BJ126" s="7">
        <f t="shared" si="26"/>
        <v>-1</v>
      </c>
      <c r="BK126" s="7">
        <f t="shared" si="27"/>
        <v>1</v>
      </c>
      <c r="BL126" s="7">
        <f t="shared" si="28"/>
        <v>0</v>
      </c>
      <c r="BM126" s="7">
        <f t="shared" si="29"/>
        <v>0</v>
      </c>
      <c r="BN126" s="7">
        <f t="shared" si="30"/>
        <v>1</v>
      </c>
      <c r="BO126" s="7">
        <f t="shared" si="31"/>
        <v>3</v>
      </c>
    </row>
    <row r="127" spans="1:67" ht="45" x14ac:dyDescent="0.25">
      <c r="A127" s="2">
        <v>236030</v>
      </c>
      <c r="B127" s="2">
        <v>1</v>
      </c>
      <c r="C127" s="2">
        <v>0</v>
      </c>
      <c r="D127" s="2">
        <v>0</v>
      </c>
      <c r="E127" s="2">
        <v>1</v>
      </c>
      <c r="F127" s="2">
        <v>0</v>
      </c>
      <c r="G127" s="2">
        <v>0</v>
      </c>
      <c r="H127" s="2">
        <v>0</v>
      </c>
      <c r="I127" s="2">
        <v>1</v>
      </c>
      <c r="J127" s="2">
        <v>0</v>
      </c>
      <c r="K127" s="2">
        <v>0</v>
      </c>
      <c r="L127" s="2">
        <f t="shared" si="16"/>
        <v>0</v>
      </c>
      <c r="M127" s="3" t="s">
        <v>1178</v>
      </c>
      <c r="N127" s="2" t="s">
        <v>108</v>
      </c>
      <c r="O127" s="2" t="s">
        <v>108</v>
      </c>
      <c r="P127" s="2" t="s">
        <v>52</v>
      </c>
      <c r="Q127" s="2" t="s">
        <v>1050</v>
      </c>
      <c r="R127" s="2">
        <v>75</v>
      </c>
      <c r="S127" s="2" t="s">
        <v>1179</v>
      </c>
      <c r="T127" s="2">
        <v>1.3730051501015301E+18</v>
      </c>
      <c r="U127" s="2" t="b">
        <v>0</v>
      </c>
      <c r="V127" s="2" t="s">
        <v>1180</v>
      </c>
      <c r="W127" s="2">
        <v>1</v>
      </c>
      <c r="X127" s="2">
        <v>9</v>
      </c>
      <c r="Y127" s="2" t="s">
        <v>55</v>
      </c>
      <c r="Z127" s="2" t="s">
        <v>1181</v>
      </c>
      <c r="AA127" s="2" t="s">
        <v>1182</v>
      </c>
      <c r="AC127" s="2" t="b">
        <v>0</v>
      </c>
      <c r="AD127" s="2">
        <v>68</v>
      </c>
      <c r="AE127" s="2" t="s">
        <v>59</v>
      </c>
      <c r="AF127" s="2" t="s">
        <v>59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f t="shared" si="17"/>
        <v>1</v>
      </c>
      <c r="AR127" s="4">
        <v>0</v>
      </c>
      <c r="AS127" s="2">
        <v>0.27600000000000002</v>
      </c>
      <c r="AT127" s="2">
        <v>0.72399999999999998</v>
      </c>
      <c r="AU127" s="2">
        <v>0</v>
      </c>
      <c r="AV127" s="2">
        <v>-0.72689999999999999</v>
      </c>
      <c r="AW127" s="5">
        <v>1</v>
      </c>
      <c r="AX127" s="5">
        <v>0</v>
      </c>
      <c r="AY127" s="5">
        <v>0</v>
      </c>
      <c r="AZ127" s="5">
        <v>-1</v>
      </c>
      <c r="BA127" s="5">
        <v>0</v>
      </c>
      <c r="BB127" s="6">
        <f t="shared" si="18"/>
        <v>0</v>
      </c>
      <c r="BC127" s="7">
        <f t="shared" si="19"/>
        <v>-1</v>
      </c>
      <c r="BD127" s="7">
        <f t="shared" si="20"/>
        <v>0</v>
      </c>
      <c r="BE127" s="7">
        <f t="shared" si="21"/>
        <v>0</v>
      </c>
      <c r="BF127" s="7">
        <f t="shared" si="22"/>
        <v>-1</v>
      </c>
      <c r="BG127" s="7">
        <f t="shared" si="23"/>
        <v>0</v>
      </c>
      <c r="BH127" s="7">
        <f t="shared" si="24"/>
        <v>0</v>
      </c>
      <c r="BI127" s="7">
        <f t="shared" si="25"/>
        <v>0</v>
      </c>
      <c r="BJ127" s="7">
        <f t="shared" si="26"/>
        <v>-1</v>
      </c>
      <c r="BK127" s="7">
        <f t="shared" si="27"/>
        <v>0</v>
      </c>
      <c r="BL127" s="7">
        <f t="shared" si="28"/>
        <v>0</v>
      </c>
      <c r="BM127" s="7">
        <f t="shared" si="29"/>
        <v>-1</v>
      </c>
      <c r="BN127" s="7">
        <f t="shared" si="30"/>
        <v>0</v>
      </c>
      <c r="BO127" s="7">
        <f t="shared" si="31"/>
        <v>4</v>
      </c>
    </row>
    <row r="128" spans="1:67" ht="60" x14ac:dyDescent="0.25">
      <c r="A128" s="2">
        <v>237716</v>
      </c>
      <c r="B128" s="2">
        <v>1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1</v>
      </c>
      <c r="J128" s="2">
        <v>0</v>
      </c>
      <c r="K128" s="2">
        <v>0</v>
      </c>
      <c r="L128" s="2">
        <f t="shared" si="16"/>
        <v>0</v>
      </c>
      <c r="M128" s="3" t="s">
        <v>1198</v>
      </c>
      <c r="N128" s="2" t="s">
        <v>50</v>
      </c>
      <c r="O128" s="2" t="s">
        <v>51</v>
      </c>
      <c r="P128" s="2" t="s">
        <v>52</v>
      </c>
      <c r="Q128" s="2" t="s">
        <v>664</v>
      </c>
      <c r="R128" s="2">
        <v>0</v>
      </c>
      <c r="S128" s="2" t="s">
        <v>1199</v>
      </c>
      <c r="T128" s="2">
        <v>1.3731043670421901E+18</v>
      </c>
      <c r="U128" s="2" t="b">
        <v>1</v>
      </c>
      <c r="V128" s="2" t="s">
        <v>1200</v>
      </c>
      <c r="W128" s="2">
        <v>0</v>
      </c>
      <c r="X128" s="2">
        <v>1</v>
      </c>
      <c r="Y128" s="2" t="s">
        <v>55</v>
      </c>
      <c r="Z128" s="2" t="s">
        <v>1201</v>
      </c>
      <c r="AA128" s="2" t="s">
        <v>1202</v>
      </c>
      <c r="AB128" s="2" t="s">
        <v>1203</v>
      </c>
      <c r="AC128" s="2" t="b">
        <v>0</v>
      </c>
      <c r="AD128" s="2">
        <v>2652</v>
      </c>
      <c r="AE128" s="2" t="s">
        <v>59</v>
      </c>
      <c r="AF128" s="2" t="s">
        <v>59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f t="shared" si="17"/>
        <v>1</v>
      </c>
      <c r="AR128" s="4">
        <v>0</v>
      </c>
      <c r="AS128" s="2">
        <v>0.127</v>
      </c>
      <c r="AT128" s="2">
        <v>0.77100000000000002</v>
      </c>
      <c r="AU128" s="2">
        <v>0.10299999999999999</v>
      </c>
      <c r="AV128" s="2">
        <v>-0.11890000000000001</v>
      </c>
      <c r="AW128" s="5">
        <v>1</v>
      </c>
      <c r="AX128" s="5">
        <v>0</v>
      </c>
      <c r="AY128" s="5">
        <v>0</v>
      </c>
      <c r="AZ128" s="5">
        <v>-1</v>
      </c>
      <c r="BA128" s="5">
        <v>0</v>
      </c>
      <c r="BB128" s="6">
        <f t="shared" si="18"/>
        <v>0</v>
      </c>
      <c r="BC128" s="7">
        <f t="shared" si="19"/>
        <v>-1</v>
      </c>
      <c r="BD128" s="7">
        <f t="shared" si="20"/>
        <v>0</v>
      </c>
      <c r="BE128" s="7">
        <f t="shared" si="21"/>
        <v>0</v>
      </c>
      <c r="BF128" s="7">
        <f t="shared" si="22"/>
        <v>0</v>
      </c>
      <c r="BG128" s="7">
        <f t="shared" si="23"/>
        <v>0</v>
      </c>
      <c r="BH128" s="7">
        <f t="shared" si="24"/>
        <v>0</v>
      </c>
      <c r="BI128" s="7">
        <f t="shared" si="25"/>
        <v>0</v>
      </c>
      <c r="BJ128" s="7">
        <f t="shared" si="26"/>
        <v>-1</v>
      </c>
      <c r="BK128" s="7">
        <f t="shared" si="27"/>
        <v>0</v>
      </c>
      <c r="BL128" s="7">
        <f t="shared" si="28"/>
        <v>0</v>
      </c>
      <c r="BM128" s="7">
        <f t="shared" si="29"/>
        <v>-1</v>
      </c>
      <c r="BN128" s="7">
        <f t="shared" si="30"/>
        <v>0</v>
      </c>
      <c r="BO128" s="7">
        <f t="shared" si="31"/>
        <v>3</v>
      </c>
    </row>
    <row r="129" spans="1:67" ht="30" x14ac:dyDescent="0.25">
      <c r="A129" s="2">
        <v>295856</v>
      </c>
      <c r="B129" s="2">
        <v>1</v>
      </c>
      <c r="C129" s="2">
        <v>0</v>
      </c>
      <c r="D129" s="2">
        <v>0</v>
      </c>
      <c r="E129" s="2">
        <v>1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f t="shared" si="16"/>
        <v>0</v>
      </c>
      <c r="M129" s="3" t="s">
        <v>1376</v>
      </c>
      <c r="N129" s="2" t="s">
        <v>108</v>
      </c>
      <c r="O129" s="2" t="s">
        <v>108</v>
      </c>
      <c r="P129" s="2" t="s">
        <v>52</v>
      </c>
      <c r="Q129" s="2" t="s">
        <v>934</v>
      </c>
      <c r="R129" s="2">
        <v>58</v>
      </c>
      <c r="S129" s="2" t="s">
        <v>1377</v>
      </c>
      <c r="T129" s="2">
        <v>1.3733190032052101E+18</v>
      </c>
      <c r="U129" s="2" t="b">
        <v>0</v>
      </c>
      <c r="V129" s="2" t="s">
        <v>1378</v>
      </c>
      <c r="W129" s="2">
        <v>0</v>
      </c>
      <c r="X129" s="2">
        <v>0</v>
      </c>
      <c r="Y129" s="2" t="s">
        <v>55</v>
      </c>
      <c r="Z129" s="2" t="s">
        <v>1379</v>
      </c>
      <c r="AA129" s="2" t="s">
        <v>1380</v>
      </c>
      <c r="AC129" s="2" t="b">
        <v>0</v>
      </c>
      <c r="AD129" s="2">
        <v>71</v>
      </c>
      <c r="AE129" s="2" t="s">
        <v>59</v>
      </c>
      <c r="AF129" s="2" t="s">
        <v>59</v>
      </c>
      <c r="AG129" s="2">
        <v>1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f t="shared" si="17"/>
        <v>0</v>
      </c>
      <c r="AR129" s="4">
        <v>0</v>
      </c>
      <c r="AS129" s="2">
        <v>0.51200000000000001</v>
      </c>
      <c r="AT129" s="2">
        <v>0.34899999999999998</v>
      </c>
      <c r="AU129" s="2">
        <v>0.14000000000000001</v>
      </c>
      <c r="AV129" s="2">
        <v>-0.65969999999999995</v>
      </c>
      <c r="AW129" s="5">
        <v>1</v>
      </c>
      <c r="AX129" s="5">
        <v>0</v>
      </c>
      <c r="AY129" s="5">
        <v>0</v>
      </c>
      <c r="AZ129" s="5">
        <v>-1</v>
      </c>
      <c r="BA129" s="5">
        <v>-1</v>
      </c>
      <c r="BB129" s="6">
        <f t="shared" si="18"/>
        <v>1</v>
      </c>
      <c r="BC129" s="7">
        <f t="shared" si="19"/>
        <v>1</v>
      </c>
      <c r="BD129" s="7">
        <f t="shared" si="20"/>
        <v>0</v>
      </c>
      <c r="BE129" s="7">
        <f t="shared" si="21"/>
        <v>0</v>
      </c>
      <c r="BF129" s="7">
        <f t="shared" si="22"/>
        <v>-1</v>
      </c>
      <c r="BG129" s="7">
        <f t="shared" si="23"/>
        <v>0</v>
      </c>
      <c r="BH129" s="7">
        <f t="shared" si="24"/>
        <v>0</v>
      </c>
      <c r="BI129" s="7">
        <f t="shared" si="25"/>
        <v>0</v>
      </c>
      <c r="BJ129" s="7">
        <f t="shared" si="26"/>
        <v>0</v>
      </c>
      <c r="BK129" s="7">
        <f t="shared" si="27"/>
        <v>0</v>
      </c>
      <c r="BL129" s="7">
        <f t="shared" si="28"/>
        <v>0</v>
      </c>
      <c r="BM129" s="7">
        <f t="shared" si="29"/>
        <v>0</v>
      </c>
      <c r="BN129" s="7">
        <f t="shared" si="30"/>
        <v>1</v>
      </c>
      <c r="BO129" s="7">
        <f t="shared" si="31"/>
        <v>1</v>
      </c>
    </row>
    <row r="130" spans="1:67" ht="45" x14ac:dyDescent="0.25">
      <c r="A130" s="2">
        <v>299014</v>
      </c>
      <c r="B130" s="2">
        <v>1</v>
      </c>
      <c r="C130" s="2">
        <v>0</v>
      </c>
      <c r="D130" s="2">
        <v>1</v>
      </c>
      <c r="E130" s="2">
        <v>1</v>
      </c>
      <c r="F130" s="2">
        <v>0</v>
      </c>
      <c r="G130" s="2">
        <v>0</v>
      </c>
      <c r="H130" s="2">
        <v>0</v>
      </c>
      <c r="I130" s="2">
        <v>1</v>
      </c>
      <c r="J130" s="2">
        <v>0</v>
      </c>
      <c r="K130" s="2">
        <v>0</v>
      </c>
      <c r="L130" s="2">
        <f t="shared" ref="L130:L193" si="32">IF(SUM(B130:K130)=0, 1, 0)</f>
        <v>0</v>
      </c>
      <c r="M130" s="3" t="s">
        <v>1398</v>
      </c>
      <c r="N130" s="2" t="s">
        <v>108</v>
      </c>
      <c r="O130" s="2" t="s">
        <v>108</v>
      </c>
      <c r="P130" s="2" t="s">
        <v>52</v>
      </c>
      <c r="Q130" s="2" t="s">
        <v>1010</v>
      </c>
      <c r="R130" s="2">
        <v>67</v>
      </c>
      <c r="S130" s="2" t="s">
        <v>1399</v>
      </c>
      <c r="T130" s="2">
        <v>1.3734140208295099E+18</v>
      </c>
      <c r="U130" s="2" t="b">
        <v>1</v>
      </c>
      <c r="V130" s="2" t="s">
        <v>1400</v>
      </c>
      <c r="W130" s="2">
        <v>0</v>
      </c>
      <c r="X130" s="2">
        <v>0</v>
      </c>
      <c r="Y130" s="2" t="s">
        <v>55</v>
      </c>
      <c r="Z130" s="2" t="s">
        <v>1400</v>
      </c>
      <c r="AA130" s="2" t="s">
        <v>1401</v>
      </c>
      <c r="AC130" s="2" t="b">
        <v>0</v>
      </c>
      <c r="AD130" s="2">
        <v>56</v>
      </c>
      <c r="AE130" s="2" t="s">
        <v>59</v>
      </c>
      <c r="AF130" s="2" t="s">
        <v>59</v>
      </c>
      <c r="AG130" s="2">
        <v>0</v>
      </c>
      <c r="AH130" s="2">
        <v>0</v>
      </c>
      <c r="AI130" s="2">
        <v>0</v>
      </c>
      <c r="AJ130" s="2">
        <v>0</v>
      </c>
      <c r="AK130" s="2">
        <v>1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f t="shared" ref="AQ130:AQ193" si="33">IF(SUM(AG130:AP130)=0, 1, 0)</f>
        <v>0</v>
      </c>
      <c r="AR130" s="4">
        <v>0</v>
      </c>
      <c r="AS130" s="2">
        <v>0</v>
      </c>
      <c r="AT130" s="2">
        <v>1</v>
      </c>
      <c r="AU130" s="2">
        <v>0</v>
      </c>
      <c r="AV130" s="2">
        <v>0</v>
      </c>
      <c r="AW130" s="5">
        <v>1</v>
      </c>
      <c r="AX130" s="5">
        <v>0</v>
      </c>
      <c r="AY130" s="5">
        <v>0</v>
      </c>
      <c r="AZ130" s="5">
        <v>-1</v>
      </c>
      <c r="BA130" s="5">
        <v>0</v>
      </c>
      <c r="BB130" s="6">
        <f t="shared" ref="BB130:BB193" si="34">(BA130=AZ130)+0</f>
        <v>0</v>
      </c>
      <c r="BC130" s="7">
        <f t="shared" ref="BC130:BC193" si="35">IF(OR(AG130=1, B130=1), IF(B130=AG130, 1, -1), 0)</f>
        <v>-1</v>
      </c>
      <c r="BD130" s="7">
        <f t="shared" ref="BD130:BD193" si="36">IF(OR(AH130=1, C130=1), IF(C130=AH130, 1, -1), 0)</f>
        <v>0</v>
      </c>
      <c r="BE130" s="7">
        <f t="shared" ref="BE130:BE193" si="37">IF(OR(AI130=1, D130=1), IF(D130=AI130, 1, -1), 0)</f>
        <v>-1</v>
      </c>
      <c r="BF130" s="7">
        <f t="shared" ref="BF130:BF193" si="38">IF(OR(AJ130=1, E130=1), IF(E130=AJ130, 1, -1), 0)</f>
        <v>-1</v>
      </c>
      <c r="BG130" s="7">
        <f t="shared" ref="BG130:BG193" si="39">IF(OR(AK130=1, F130=1), IF(F130=AK130, 1, -1), 0)</f>
        <v>-1</v>
      </c>
      <c r="BH130" s="7">
        <f t="shared" ref="BH130:BH193" si="40">IF(OR(AL130=1, G130=1), IF(G130=AL130, 1, -1), 0)</f>
        <v>0</v>
      </c>
      <c r="BI130" s="7">
        <f t="shared" ref="BI130:BI193" si="41">IF(OR(AM130=1, H130=1), IF(H130=AM130, 1, -1), 0)</f>
        <v>0</v>
      </c>
      <c r="BJ130" s="7">
        <f t="shared" ref="BJ130:BJ193" si="42">IF(OR(AN130=1, I130=1), IF(I130=AN130, 1, -1), 0)</f>
        <v>-1</v>
      </c>
      <c r="BK130" s="7">
        <f t="shared" ref="BK130:BK193" si="43">IF(OR(AO130=1, J130=1), IF(J130=AO130, 1, -1), 0)</f>
        <v>0</v>
      </c>
      <c r="BL130" s="7">
        <f t="shared" ref="BL130:BL193" si="44">IF(OR(AP130=1, K130=1), IF(K130=AP130, 1, -1), 0)</f>
        <v>0</v>
      </c>
      <c r="BM130" s="7">
        <f t="shared" ref="BM130:BM193" si="45">IF(OR(AQ130=1, L130=1), IF(L130=AQ130, 1, -1), 0)</f>
        <v>0</v>
      </c>
      <c r="BN130" s="7">
        <f t="shared" ref="BN130:BN193" si="46">COUNTIF(BC130:BM130,1)</f>
        <v>0</v>
      </c>
      <c r="BO130" s="7">
        <f t="shared" ref="BO130:BO193" si="47">COUNTIF(BC130:BM130,-1)</f>
        <v>5</v>
      </c>
    </row>
    <row r="131" spans="1:67" ht="45" x14ac:dyDescent="0.25">
      <c r="A131" s="2">
        <v>299958</v>
      </c>
      <c r="B131" s="2">
        <v>0</v>
      </c>
      <c r="C131" s="2">
        <v>0</v>
      </c>
      <c r="D131" s="2">
        <v>0</v>
      </c>
      <c r="E131" s="2">
        <v>1</v>
      </c>
      <c r="F131" s="2">
        <v>1</v>
      </c>
      <c r="G131" s="2">
        <v>0</v>
      </c>
      <c r="H131" s="2">
        <v>1</v>
      </c>
      <c r="I131" s="2">
        <v>0</v>
      </c>
      <c r="J131" s="2">
        <v>0</v>
      </c>
      <c r="K131" s="2">
        <v>0</v>
      </c>
      <c r="L131" s="2">
        <f t="shared" si="32"/>
        <v>0</v>
      </c>
      <c r="M131" s="3" t="s">
        <v>1416</v>
      </c>
      <c r="N131" s="2" t="s">
        <v>108</v>
      </c>
      <c r="O131" s="2" t="s">
        <v>108</v>
      </c>
      <c r="P131" s="2" t="s">
        <v>52</v>
      </c>
      <c r="Q131" s="2" t="s">
        <v>1409</v>
      </c>
      <c r="R131" s="2">
        <v>68</v>
      </c>
      <c r="S131" s="2" t="s">
        <v>1417</v>
      </c>
      <c r="T131" s="2">
        <v>1.3733133975975601E+18</v>
      </c>
      <c r="U131" s="2" t="b">
        <v>1</v>
      </c>
      <c r="W131" s="2">
        <v>0</v>
      </c>
      <c r="X131" s="2">
        <v>0</v>
      </c>
      <c r="Y131" s="2" t="s">
        <v>55</v>
      </c>
      <c r="Z131" s="2" t="s">
        <v>1418</v>
      </c>
      <c r="AA131" s="2" t="s">
        <v>1419</v>
      </c>
      <c r="AB131" s="2" t="s">
        <v>1420</v>
      </c>
      <c r="AC131" s="2" t="b">
        <v>0</v>
      </c>
      <c r="AD131" s="2">
        <v>728</v>
      </c>
      <c r="AE131" s="2" t="s">
        <v>59</v>
      </c>
      <c r="AF131" s="2" t="s">
        <v>59</v>
      </c>
      <c r="AG131" s="2">
        <v>0</v>
      </c>
      <c r="AH131" s="2">
        <v>0</v>
      </c>
      <c r="AI131" s="2">
        <v>0</v>
      </c>
      <c r="AJ131" s="2">
        <v>0</v>
      </c>
      <c r="AK131" s="2">
        <v>1</v>
      </c>
      <c r="AL131" s="2">
        <v>0</v>
      </c>
      <c r="AM131" s="2">
        <v>1</v>
      </c>
      <c r="AN131" s="2">
        <v>0</v>
      </c>
      <c r="AO131" s="2">
        <v>0</v>
      </c>
      <c r="AP131" s="2">
        <v>0</v>
      </c>
      <c r="AQ131" s="2">
        <f t="shared" si="33"/>
        <v>0</v>
      </c>
      <c r="AR131" s="4">
        <v>0</v>
      </c>
      <c r="AS131" s="2">
        <v>6.8000000000000005E-2</v>
      </c>
      <c r="AT131" s="2">
        <v>0.75900000000000001</v>
      </c>
      <c r="AU131" s="2">
        <v>0.17299999999999999</v>
      </c>
      <c r="AV131" s="2">
        <v>0.5423</v>
      </c>
      <c r="AW131" s="5">
        <v>0</v>
      </c>
      <c r="AX131" s="5">
        <v>1</v>
      </c>
      <c r="AY131" s="5">
        <v>0</v>
      </c>
      <c r="AZ131" s="5">
        <v>0</v>
      </c>
      <c r="BA131" s="5">
        <v>0</v>
      </c>
      <c r="BB131" s="6">
        <f t="shared" si="34"/>
        <v>1</v>
      </c>
      <c r="BC131" s="7">
        <f t="shared" si="35"/>
        <v>0</v>
      </c>
      <c r="BD131" s="7">
        <f t="shared" si="36"/>
        <v>0</v>
      </c>
      <c r="BE131" s="7">
        <f t="shared" si="37"/>
        <v>0</v>
      </c>
      <c r="BF131" s="7">
        <f t="shared" si="38"/>
        <v>-1</v>
      </c>
      <c r="BG131" s="7">
        <f t="shared" si="39"/>
        <v>1</v>
      </c>
      <c r="BH131" s="7">
        <f t="shared" si="40"/>
        <v>0</v>
      </c>
      <c r="BI131" s="7">
        <f t="shared" si="41"/>
        <v>1</v>
      </c>
      <c r="BJ131" s="7">
        <f t="shared" si="42"/>
        <v>0</v>
      </c>
      <c r="BK131" s="7">
        <f t="shared" si="43"/>
        <v>0</v>
      </c>
      <c r="BL131" s="7">
        <f t="shared" si="44"/>
        <v>0</v>
      </c>
      <c r="BM131" s="7">
        <f t="shared" si="45"/>
        <v>0</v>
      </c>
      <c r="BN131" s="7">
        <f t="shared" si="46"/>
        <v>2</v>
      </c>
      <c r="BO131" s="7">
        <f t="shared" si="47"/>
        <v>1</v>
      </c>
    </row>
    <row r="132" spans="1:67" ht="45" x14ac:dyDescent="0.25">
      <c r="A132" s="2">
        <v>310907</v>
      </c>
      <c r="B132" s="2">
        <v>1</v>
      </c>
      <c r="C132" s="2">
        <v>0</v>
      </c>
      <c r="D132" s="2">
        <v>1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f t="shared" si="32"/>
        <v>0</v>
      </c>
      <c r="M132" s="3" t="s">
        <v>1470</v>
      </c>
      <c r="N132" s="2" t="s">
        <v>50</v>
      </c>
      <c r="O132" s="2" t="s">
        <v>51</v>
      </c>
      <c r="P132" s="2" t="s">
        <v>52</v>
      </c>
      <c r="Q132" s="2" t="s">
        <v>691</v>
      </c>
      <c r="R132" s="2">
        <v>2</v>
      </c>
      <c r="S132" s="2" t="s">
        <v>1471</v>
      </c>
      <c r="T132" s="2">
        <v>1.3732638891656499E+18</v>
      </c>
      <c r="U132" s="2" t="b">
        <v>1</v>
      </c>
      <c r="V132" s="2" t="s">
        <v>1472</v>
      </c>
      <c r="W132" s="2">
        <v>0</v>
      </c>
      <c r="X132" s="2">
        <v>0</v>
      </c>
      <c r="Y132" s="2" t="s">
        <v>55</v>
      </c>
      <c r="Z132" s="2" t="s">
        <v>1473</v>
      </c>
      <c r="AA132" s="2" t="s">
        <v>1474</v>
      </c>
      <c r="AB132" s="2" t="s">
        <v>1475</v>
      </c>
      <c r="AC132" s="2" t="b">
        <v>0</v>
      </c>
      <c r="AD132" s="2">
        <v>475</v>
      </c>
      <c r="AE132" s="2" t="s">
        <v>59</v>
      </c>
      <c r="AF132" s="2" t="s">
        <v>59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f t="shared" si="33"/>
        <v>1</v>
      </c>
      <c r="AR132" s="4">
        <v>0</v>
      </c>
      <c r="AS132" s="2">
        <v>0</v>
      </c>
      <c r="AT132" s="2">
        <v>0.747</v>
      </c>
      <c r="AU132" s="2">
        <v>0.253</v>
      </c>
      <c r="AV132" s="2">
        <v>0.52790000000000004</v>
      </c>
      <c r="AW132" s="5">
        <v>1</v>
      </c>
      <c r="AX132" s="5">
        <v>0</v>
      </c>
      <c r="AY132" s="5">
        <v>0</v>
      </c>
      <c r="AZ132" s="5">
        <v>-1</v>
      </c>
      <c r="BA132" s="5">
        <v>0</v>
      </c>
      <c r="BB132" s="6">
        <f t="shared" si="34"/>
        <v>0</v>
      </c>
      <c r="BC132" s="7">
        <f t="shared" si="35"/>
        <v>-1</v>
      </c>
      <c r="BD132" s="7">
        <f t="shared" si="36"/>
        <v>0</v>
      </c>
      <c r="BE132" s="7">
        <f t="shared" si="37"/>
        <v>-1</v>
      </c>
      <c r="BF132" s="7">
        <f t="shared" si="38"/>
        <v>0</v>
      </c>
      <c r="BG132" s="7">
        <f t="shared" si="39"/>
        <v>0</v>
      </c>
      <c r="BH132" s="7">
        <f t="shared" si="40"/>
        <v>0</v>
      </c>
      <c r="BI132" s="7">
        <f t="shared" si="41"/>
        <v>0</v>
      </c>
      <c r="BJ132" s="7">
        <f t="shared" si="42"/>
        <v>0</v>
      </c>
      <c r="BK132" s="7">
        <f t="shared" si="43"/>
        <v>0</v>
      </c>
      <c r="BL132" s="7">
        <f t="shared" si="44"/>
        <v>0</v>
      </c>
      <c r="BM132" s="7">
        <f t="shared" si="45"/>
        <v>-1</v>
      </c>
      <c r="BN132" s="7">
        <f t="shared" si="46"/>
        <v>0</v>
      </c>
      <c r="BO132" s="7">
        <f t="shared" si="47"/>
        <v>3</v>
      </c>
    </row>
    <row r="133" spans="1:67" ht="45" x14ac:dyDescent="0.25">
      <c r="A133" s="2">
        <v>329694</v>
      </c>
      <c r="B133" s="2">
        <v>0</v>
      </c>
      <c r="C133" s="2">
        <v>0</v>
      </c>
      <c r="D133" s="2">
        <v>0</v>
      </c>
      <c r="E133" s="2">
        <v>1</v>
      </c>
      <c r="F133" s="2">
        <v>0</v>
      </c>
      <c r="G133" s="2">
        <v>0</v>
      </c>
      <c r="H133" s="2">
        <v>0</v>
      </c>
      <c r="I133" s="2">
        <v>1</v>
      </c>
      <c r="J133" s="2">
        <v>1</v>
      </c>
      <c r="K133" s="2">
        <v>0</v>
      </c>
      <c r="L133" s="2">
        <f t="shared" si="32"/>
        <v>0</v>
      </c>
      <c r="M133" s="3" t="s">
        <v>1518</v>
      </c>
      <c r="N133" s="2" t="s">
        <v>108</v>
      </c>
      <c r="O133" s="2" t="s">
        <v>108</v>
      </c>
      <c r="P133" s="2" t="s">
        <v>52</v>
      </c>
      <c r="Q133" s="2" t="s">
        <v>983</v>
      </c>
      <c r="R133" s="2">
        <v>61</v>
      </c>
      <c r="S133" s="2" t="s">
        <v>1519</v>
      </c>
      <c r="T133" s="2">
        <v>1.3732991396482199E+18</v>
      </c>
      <c r="U133" s="2" t="b">
        <v>1</v>
      </c>
      <c r="W133" s="2">
        <v>0</v>
      </c>
      <c r="X133" s="2">
        <v>0</v>
      </c>
      <c r="Y133" s="2" t="s">
        <v>55</v>
      </c>
      <c r="Z133" s="2" t="s">
        <v>1520</v>
      </c>
      <c r="AA133" s="2" t="s">
        <v>1521</v>
      </c>
      <c r="AC133" s="2" t="b">
        <v>0</v>
      </c>
      <c r="AD133" s="2">
        <v>65</v>
      </c>
      <c r="AE133" s="2" t="s">
        <v>59</v>
      </c>
      <c r="AF133" s="2" t="s">
        <v>59</v>
      </c>
      <c r="AG133" s="2">
        <v>0</v>
      </c>
      <c r="AH133" s="2">
        <v>0</v>
      </c>
      <c r="AI133" s="2">
        <v>0</v>
      </c>
      <c r="AJ133" s="2">
        <v>1</v>
      </c>
      <c r="AK133" s="2">
        <v>0</v>
      </c>
      <c r="AL133" s="2">
        <v>0</v>
      </c>
      <c r="AM133" s="2">
        <v>0</v>
      </c>
      <c r="AN133" s="2">
        <v>0</v>
      </c>
      <c r="AO133" s="2">
        <v>1</v>
      </c>
      <c r="AP133" s="2">
        <v>0</v>
      </c>
      <c r="AQ133" s="2">
        <f t="shared" si="33"/>
        <v>0</v>
      </c>
      <c r="AR133" s="4">
        <v>0</v>
      </c>
      <c r="AS133" s="2">
        <v>0.12</v>
      </c>
      <c r="AT133" s="2">
        <v>0.88</v>
      </c>
      <c r="AU133" s="2">
        <v>0</v>
      </c>
      <c r="AV133" s="2">
        <v>-0.38179999999999997</v>
      </c>
      <c r="AW133" s="5">
        <v>1</v>
      </c>
      <c r="AX133" s="5">
        <v>0</v>
      </c>
      <c r="AY133" s="5">
        <v>0</v>
      </c>
      <c r="AZ133" s="5">
        <v>-1</v>
      </c>
      <c r="BA133" s="5">
        <v>0</v>
      </c>
      <c r="BB133" s="6">
        <f t="shared" si="34"/>
        <v>0</v>
      </c>
      <c r="BC133" s="7">
        <f t="shared" si="35"/>
        <v>0</v>
      </c>
      <c r="BD133" s="7">
        <f t="shared" si="36"/>
        <v>0</v>
      </c>
      <c r="BE133" s="7">
        <f t="shared" si="37"/>
        <v>0</v>
      </c>
      <c r="BF133" s="7">
        <f t="shared" si="38"/>
        <v>1</v>
      </c>
      <c r="BG133" s="7">
        <f t="shared" si="39"/>
        <v>0</v>
      </c>
      <c r="BH133" s="7">
        <f t="shared" si="40"/>
        <v>0</v>
      </c>
      <c r="BI133" s="7">
        <f t="shared" si="41"/>
        <v>0</v>
      </c>
      <c r="BJ133" s="7">
        <f t="shared" si="42"/>
        <v>-1</v>
      </c>
      <c r="BK133" s="7">
        <f t="shared" si="43"/>
        <v>1</v>
      </c>
      <c r="BL133" s="7">
        <f t="shared" si="44"/>
        <v>0</v>
      </c>
      <c r="BM133" s="7">
        <f t="shared" si="45"/>
        <v>0</v>
      </c>
      <c r="BN133" s="7">
        <f t="shared" si="46"/>
        <v>2</v>
      </c>
      <c r="BO133" s="7">
        <f t="shared" si="47"/>
        <v>1</v>
      </c>
    </row>
    <row r="134" spans="1:67" ht="30" x14ac:dyDescent="0.25">
      <c r="A134" s="2">
        <v>339363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f t="shared" si="32"/>
        <v>1</v>
      </c>
      <c r="M134" s="3" t="s">
        <v>1538</v>
      </c>
      <c r="N134" s="2" t="s">
        <v>61</v>
      </c>
      <c r="O134" s="2" t="s">
        <v>62</v>
      </c>
      <c r="P134" s="2" t="s">
        <v>52</v>
      </c>
      <c r="Q134" s="2" t="s">
        <v>709</v>
      </c>
      <c r="R134" s="2">
        <v>6</v>
      </c>
      <c r="S134" s="2" t="s">
        <v>1539</v>
      </c>
      <c r="T134" s="2">
        <v>1.3734951641325399E+18</v>
      </c>
      <c r="U134" s="2" t="b">
        <v>0</v>
      </c>
      <c r="V134" s="2" t="s">
        <v>1540</v>
      </c>
      <c r="W134" s="2">
        <v>0</v>
      </c>
      <c r="X134" s="2">
        <v>0</v>
      </c>
      <c r="Y134" s="2" t="s">
        <v>55</v>
      </c>
      <c r="Z134" s="2" t="s">
        <v>1540</v>
      </c>
      <c r="AA134" s="2" t="s">
        <v>1541</v>
      </c>
      <c r="AB134" s="2" t="s">
        <v>1542</v>
      </c>
      <c r="AC134" s="2" t="b">
        <v>0</v>
      </c>
      <c r="AD134" s="2">
        <v>3862</v>
      </c>
      <c r="AE134" s="2" t="s">
        <v>59</v>
      </c>
      <c r="AF134" s="2" t="s">
        <v>59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f t="shared" si="33"/>
        <v>1</v>
      </c>
      <c r="AR134" s="4">
        <v>0</v>
      </c>
      <c r="AS134" s="2">
        <v>0</v>
      </c>
      <c r="AT134" s="2">
        <v>1</v>
      </c>
      <c r="AU134" s="2">
        <v>0</v>
      </c>
      <c r="AV134" s="2">
        <v>0</v>
      </c>
      <c r="AW134" s="5">
        <v>0</v>
      </c>
      <c r="AX134" s="5">
        <v>1</v>
      </c>
      <c r="AY134" s="5">
        <v>0</v>
      </c>
      <c r="AZ134" s="5">
        <v>0</v>
      </c>
      <c r="BA134" s="5">
        <v>0</v>
      </c>
      <c r="BB134" s="6">
        <f t="shared" si="34"/>
        <v>1</v>
      </c>
      <c r="BC134" s="7">
        <f t="shared" si="35"/>
        <v>0</v>
      </c>
      <c r="BD134" s="7">
        <f t="shared" si="36"/>
        <v>0</v>
      </c>
      <c r="BE134" s="7">
        <f t="shared" si="37"/>
        <v>0</v>
      </c>
      <c r="BF134" s="7">
        <f t="shared" si="38"/>
        <v>0</v>
      </c>
      <c r="BG134" s="7">
        <f t="shared" si="39"/>
        <v>0</v>
      </c>
      <c r="BH134" s="7">
        <f t="shared" si="40"/>
        <v>0</v>
      </c>
      <c r="BI134" s="7">
        <f t="shared" si="41"/>
        <v>0</v>
      </c>
      <c r="BJ134" s="7">
        <f t="shared" si="42"/>
        <v>0</v>
      </c>
      <c r="BK134" s="7">
        <f t="shared" si="43"/>
        <v>0</v>
      </c>
      <c r="BL134" s="7">
        <f t="shared" si="44"/>
        <v>0</v>
      </c>
      <c r="BM134" s="7">
        <f t="shared" si="45"/>
        <v>1</v>
      </c>
      <c r="BN134" s="7">
        <f t="shared" si="46"/>
        <v>1</v>
      </c>
      <c r="BO134" s="7">
        <f t="shared" si="47"/>
        <v>0</v>
      </c>
    </row>
    <row r="135" spans="1:67" ht="45" x14ac:dyDescent="0.25">
      <c r="A135" s="2">
        <v>342446</v>
      </c>
      <c r="B135" s="2">
        <v>0</v>
      </c>
      <c r="C135" s="2">
        <v>0</v>
      </c>
      <c r="D135" s="2">
        <v>1</v>
      </c>
      <c r="E135" s="2">
        <v>1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f t="shared" si="32"/>
        <v>0</v>
      </c>
      <c r="M135" s="3" t="s">
        <v>1548</v>
      </c>
      <c r="N135" s="2" t="s">
        <v>138</v>
      </c>
      <c r="O135" s="2" t="s">
        <v>108</v>
      </c>
      <c r="P135" s="2" t="s">
        <v>52</v>
      </c>
      <c r="Q135" s="2" t="s">
        <v>534</v>
      </c>
      <c r="R135" s="2">
        <v>35</v>
      </c>
      <c r="S135" s="2" t="s">
        <v>1549</v>
      </c>
      <c r="T135" s="2">
        <v>1.37352680591985E+18</v>
      </c>
      <c r="U135" s="2" t="b">
        <v>1</v>
      </c>
      <c r="W135" s="2">
        <v>0</v>
      </c>
      <c r="X135" s="2">
        <v>6</v>
      </c>
      <c r="Y135" s="2" t="s">
        <v>55</v>
      </c>
      <c r="Z135" s="2" t="s">
        <v>1550</v>
      </c>
      <c r="AA135" s="2" t="s">
        <v>1550</v>
      </c>
      <c r="AB135" s="2" t="s">
        <v>1551</v>
      </c>
      <c r="AC135" s="2" t="b">
        <v>0</v>
      </c>
      <c r="AD135" s="2">
        <v>354674</v>
      </c>
      <c r="AE135" s="2" t="s">
        <v>59</v>
      </c>
      <c r="AF135" s="2" t="s">
        <v>59</v>
      </c>
      <c r="AG135" s="2">
        <v>0</v>
      </c>
      <c r="AH135" s="2">
        <v>0</v>
      </c>
      <c r="AI135" s="2">
        <v>1</v>
      </c>
      <c r="AJ135" s="2">
        <v>1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f t="shared" si="33"/>
        <v>0</v>
      </c>
      <c r="AR135" s="4">
        <v>0</v>
      </c>
      <c r="AS135" s="2">
        <v>0</v>
      </c>
      <c r="AT135" s="2">
        <v>1</v>
      </c>
      <c r="AU135" s="2">
        <v>0</v>
      </c>
      <c r="AV135" s="2">
        <v>0</v>
      </c>
      <c r="AW135" s="5">
        <v>1</v>
      </c>
      <c r="AX135" s="5">
        <v>0</v>
      </c>
      <c r="AY135" s="5">
        <v>0</v>
      </c>
      <c r="AZ135" s="5">
        <v>-1</v>
      </c>
      <c r="BA135" s="5">
        <v>0</v>
      </c>
      <c r="BB135" s="6">
        <f t="shared" si="34"/>
        <v>0</v>
      </c>
      <c r="BC135" s="7">
        <f t="shared" si="35"/>
        <v>0</v>
      </c>
      <c r="BD135" s="7">
        <f t="shared" si="36"/>
        <v>0</v>
      </c>
      <c r="BE135" s="7">
        <f t="shared" si="37"/>
        <v>1</v>
      </c>
      <c r="BF135" s="7">
        <f t="shared" si="38"/>
        <v>1</v>
      </c>
      <c r="BG135" s="7">
        <f t="shared" si="39"/>
        <v>0</v>
      </c>
      <c r="BH135" s="7">
        <f t="shared" si="40"/>
        <v>0</v>
      </c>
      <c r="BI135" s="7">
        <f t="shared" si="41"/>
        <v>0</v>
      </c>
      <c r="BJ135" s="7">
        <f t="shared" si="42"/>
        <v>0</v>
      </c>
      <c r="BK135" s="7">
        <f t="shared" si="43"/>
        <v>0</v>
      </c>
      <c r="BL135" s="7">
        <f t="shared" si="44"/>
        <v>0</v>
      </c>
      <c r="BM135" s="7">
        <f t="shared" si="45"/>
        <v>0</v>
      </c>
      <c r="BN135" s="7">
        <f t="shared" si="46"/>
        <v>2</v>
      </c>
      <c r="BO135" s="7">
        <f t="shared" si="47"/>
        <v>0</v>
      </c>
    </row>
    <row r="136" spans="1:67" ht="45" x14ac:dyDescent="0.25">
      <c r="A136" s="2">
        <v>345493</v>
      </c>
      <c r="B136" s="2">
        <v>1</v>
      </c>
      <c r="C136" s="2">
        <v>0</v>
      </c>
      <c r="D136" s="2">
        <v>1</v>
      </c>
      <c r="E136" s="2">
        <v>0</v>
      </c>
      <c r="F136" s="2">
        <v>0</v>
      </c>
      <c r="G136" s="2">
        <v>0</v>
      </c>
      <c r="H136" s="2">
        <v>0</v>
      </c>
      <c r="I136" s="2">
        <v>1</v>
      </c>
      <c r="J136" s="2">
        <v>0</v>
      </c>
      <c r="K136" s="2">
        <v>0</v>
      </c>
      <c r="L136" s="2">
        <f t="shared" si="32"/>
        <v>0</v>
      </c>
      <c r="M136" s="3" t="s">
        <v>1564</v>
      </c>
      <c r="N136" s="2" t="s">
        <v>50</v>
      </c>
      <c r="O136" s="2" t="s">
        <v>51</v>
      </c>
      <c r="P136" s="2" t="s">
        <v>52</v>
      </c>
      <c r="Q136" s="2" t="s">
        <v>864</v>
      </c>
      <c r="R136" s="2">
        <v>45</v>
      </c>
      <c r="S136" s="2" t="s">
        <v>1565</v>
      </c>
      <c r="T136" s="2">
        <v>1.37350945545167E+18</v>
      </c>
      <c r="U136" s="2" t="b">
        <v>1</v>
      </c>
      <c r="W136" s="2">
        <v>0</v>
      </c>
      <c r="X136" s="2">
        <v>0</v>
      </c>
      <c r="Y136" s="2" t="s">
        <v>55</v>
      </c>
      <c r="Z136" s="2" t="s">
        <v>1566</v>
      </c>
      <c r="AA136" s="2" t="s">
        <v>1567</v>
      </c>
      <c r="AB136" s="2" t="s">
        <v>1568</v>
      </c>
      <c r="AC136" s="2" t="b">
        <v>0</v>
      </c>
      <c r="AD136" s="2">
        <v>0</v>
      </c>
      <c r="AE136" s="2" t="s">
        <v>59</v>
      </c>
      <c r="AF136" s="2" t="s">
        <v>59</v>
      </c>
      <c r="AG136" s="2">
        <v>1</v>
      </c>
      <c r="AH136" s="2">
        <v>0</v>
      </c>
      <c r="AI136" s="2">
        <v>1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f t="shared" si="33"/>
        <v>0</v>
      </c>
      <c r="AR136" s="4">
        <v>0</v>
      </c>
      <c r="AS136" s="2">
        <v>0.17499999999999999</v>
      </c>
      <c r="AT136" s="2">
        <v>0.82499999999999996</v>
      </c>
      <c r="AU136" s="2">
        <v>0</v>
      </c>
      <c r="AV136" s="2">
        <v>-0.52669999999999995</v>
      </c>
      <c r="AW136" s="5">
        <v>1</v>
      </c>
      <c r="AX136" s="5">
        <v>0</v>
      </c>
      <c r="AY136" s="5">
        <v>0</v>
      </c>
      <c r="AZ136" s="5">
        <v>-1</v>
      </c>
      <c r="BA136" s="5">
        <v>0</v>
      </c>
      <c r="BB136" s="6">
        <f t="shared" si="34"/>
        <v>0</v>
      </c>
      <c r="BC136" s="7">
        <f t="shared" si="35"/>
        <v>1</v>
      </c>
      <c r="BD136" s="7">
        <f t="shared" si="36"/>
        <v>0</v>
      </c>
      <c r="BE136" s="7">
        <f t="shared" si="37"/>
        <v>1</v>
      </c>
      <c r="BF136" s="7">
        <f t="shared" si="38"/>
        <v>0</v>
      </c>
      <c r="BG136" s="7">
        <f t="shared" si="39"/>
        <v>0</v>
      </c>
      <c r="BH136" s="7">
        <f t="shared" si="40"/>
        <v>0</v>
      </c>
      <c r="BI136" s="7">
        <f t="shared" si="41"/>
        <v>0</v>
      </c>
      <c r="BJ136" s="7">
        <f t="shared" si="42"/>
        <v>-1</v>
      </c>
      <c r="BK136" s="7">
        <f t="shared" si="43"/>
        <v>0</v>
      </c>
      <c r="BL136" s="7">
        <f t="shared" si="44"/>
        <v>0</v>
      </c>
      <c r="BM136" s="7">
        <f t="shared" si="45"/>
        <v>0</v>
      </c>
      <c r="BN136" s="7">
        <f t="shared" si="46"/>
        <v>2</v>
      </c>
      <c r="BO136" s="7">
        <f t="shared" si="47"/>
        <v>1</v>
      </c>
    </row>
    <row r="137" spans="1:67" ht="60" x14ac:dyDescent="0.25">
      <c r="A137" s="2">
        <v>390269</v>
      </c>
      <c r="B137" s="2">
        <v>0</v>
      </c>
      <c r="C137" s="2">
        <v>1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f t="shared" si="32"/>
        <v>0</v>
      </c>
      <c r="M137" s="3" t="s">
        <v>1644</v>
      </c>
      <c r="N137" s="2" t="s">
        <v>195</v>
      </c>
      <c r="O137" s="2" t="s">
        <v>108</v>
      </c>
      <c r="P137" s="2" t="s">
        <v>52</v>
      </c>
      <c r="Q137" s="2" t="s">
        <v>910</v>
      </c>
      <c r="R137" s="2">
        <v>57</v>
      </c>
      <c r="S137" s="2" t="s">
        <v>1645</v>
      </c>
      <c r="T137" s="2">
        <v>1.37381893550259E+18</v>
      </c>
      <c r="U137" s="2" t="b">
        <v>1</v>
      </c>
      <c r="V137" s="2" t="s">
        <v>1646</v>
      </c>
      <c r="W137" s="2">
        <v>0</v>
      </c>
      <c r="X137" s="2">
        <v>0</v>
      </c>
      <c r="Y137" s="2" t="s">
        <v>55</v>
      </c>
      <c r="Z137" s="2" t="s">
        <v>1647</v>
      </c>
      <c r="AA137" s="2" t="s">
        <v>1648</v>
      </c>
      <c r="AC137" s="2" t="b">
        <v>0</v>
      </c>
      <c r="AD137" s="2">
        <v>219</v>
      </c>
      <c r="AE137" s="2" t="s">
        <v>59</v>
      </c>
      <c r="AF137" s="2" t="s">
        <v>59</v>
      </c>
      <c r="AG137" s="2">
        <v>0</v>
      </c>
      <c r="AH137" s="2">
        <v>1</v>
      </c>
      <c r="AI137" s="2">
        <v>0</v>
      </c>
      <c r="AJ137" s="2">
        <v>0</v>
      </c>
      <c r="AK137" s="2">
        <v>1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f t="shared" si="33"/>
        <v>0</v>
      </c>
      <c r="AR137" s="4">
        <v>0</v>
      </c>
      <c r="AS137" s="2">
        <v>0</v>
      </c>
      <c r="AT137" s="2">
        <v>1</v>
      </c>
      <c r="AU137" s="2">
        <v>0</v>
      </c>
      <c r="AV137" s="2">
        <v>0</v>
      </c>
      <c r="AW137" s="5">
        <v>0</v>
      </c>
      <c r="AX137" s="5">
        <v>1</v>
      </c>
      <c r="AY137" s="5">
        <v>0</v>
      </c>
      <c r="AZ137" s="5">
        <v>0</v>
      </c>
      <c r="BA137" s="5">
        <v>0</v>
      </c>
      <c r="BB137" s="6">
        <f t="shared" si="34"/>
        <v>1</v>
      </c>
      <c r="BC137" s="7">
        <f t="shared" si="35"/>
        <v>0</v>
      </c>
      <c r="BD137" s="7">
        <f t="shared" si="36"/>
        <v>1</v>
      </c>
      <c r="BE137" s="7">
        <f t="shared" si="37"/>
        <v>0</v>
      </c>
      <c r="BF137" s="7">
        <f t="shared" si="38"/>
        <v>0</v>
      </c>
      <c r="BG137" s="7">
        <f t="shared" si="39"/>
        <v>-1</v>
      </c>
      <c r="BH137" s="7">
        <f t="shared" si="40"/>
        <v>0</v>
      </c>
      <c r="BI137" s="7">
        <f t="shared" si="41"/>
        <v>0</v>
      </c>
      <c r="BJ137" s="7">
        <f t="shared" si="42"/>
        <v>0</v>
      </c>
      <c r="BK137" s="7">
        <f t="shared" si="43"/>
        <v>0</v>
      </c>
      <c r="BL137" s="7">
        <f t="shared" si="44"/>
        <v>0</v>
      </c>
      <c r="BM137" s="7">
        <f t="shared" si="45"/>
        <v>0</v>
      </c>
      <c r="BN137" s="7">
        <f t="shared" si="46"/>
        <v>1</v>
      </c>
      <c r="BO137" s="7">
        <f t="shared" si="47"/>
        <v>1</v>
      </c>
    </row>
    <row r="138" spans="1:67" ht="45" x14ac:dyDescent="0.25">
      <c r="A138" s="2">
        <v>428445</v>
      </c>
      <c r="B138" s="2">
        <v>1</v>
      </c>
      <c r="C138" s="2">
        <v>0</v>
      </c>
      <c r="D138" s="2">
        <v>1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f t="shared" si="32"/>
        <v>0</v>
      </c>
      <c r="M138" s="3" t="s">
        <v>1683</v>
      </c>
      <c r="N138" s="2" t="s">
        <v>50</v>
      </c>
      <c r="O138" s="2" t="s">
        <v>51</v>
      </c>
      <c r="P138" s="2" t="s">
        <v>52</v>
      </c>
      <c r="Q138" s="2" t="s">
        <v>983</v>
      </c>
      <c r="R138" s="2">
        <v>61</v>
      </c>
      <c r="S138" s="2" t="s">
        <v>1684</v>
      </c>
      <c r="T138" s="2">
        <v>1.3740068198074501E+18</v>
      </c>
      <c r="U138" s="2" t="b">
        <v>1</v>
      </c>
      <c r="V138" s="2" t="s">
        <v>1685</v>
      </c>
      <c r="W138" s="2">
        <v>0</v>
      </c>
      <c r="X138" s="2">
        <v>0</v>
      </c>
      <c r="Y138" s="2" t="s">
        <v>55</v>
      </c>
      <c r="Z138" s="2" t="s">
        <v>1686</v>
      </c>
      <c r="AA138" s="2" t="s">
        <v>1687</v>
      </c>
      <c r="AB138" s="2" t="s">
        <v>1688</v>
      </c>
      <c r="AC138" s="2" t="b">
        <v>0</v>
      </c>
      <c r="AD138" s="2">
        <v>496</v>
      </c>
      <c r="AE138" s="2" t="s">
        <v>59</v>
      </c>
      <c r="AF138" s="2" t="s">
        <v>59</v>
      </c>
      <c r="AG138" s="2">
        <v>1</v>
      </c>
      <c r="AH138" s="2">
        <v>0</v>
      </c>
      <c r="AI138" s="2">
        <v>1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f t="shared" si="33"/>
        <v>0</v>
      </c>
      <c r="AR138" s="4">
        <v>0</v>
      </c>
      <c r="AS138" s="2">
        <v>0.104</v>
      </c>
      <c r="AT138" s="2">
        <v>0.89600000000000002</v>
      </c>
      <c r="AU138" s="2">
        <v>0</v>
      </c>
      <c r="AV138" s="2">
        <v>-0.32519999999999999</v>
      </c>
      <c r="AW138" s="5">
        <v>1</v>
      </c>
      <c r="AX138" s="5">
        <v>0</v>
      </c>
      <c r="AY138" s="5">
        <v>0</v>
      </c>
      <c r="AZ138" s="5">
        <v>-1</v>
      </c>
      <c r="BA138" s="5">
        <v>0</v>
      </c>
      <c r="BB138" s="6">
        <f t="shared" si="34"/>
        <v>0</v>
      </c>
      <c r="BC138" s="7">
        <f t="shared" si="35"/>
        <v>1</v>
      </c>
      <c r="BD138" s="7">
        <f t="shared" si="36"/>
        <v>0</v>
      </c>
      <c r="BE138" s="7">
        <f t="shared" si="37"/>
        <v>1</v>
      </c>
      <c r="BF138" s="7">
        <f t="shared" si="38"/>
        <v>0</v>
      </c>
      <c r="BG138" s="7">
        <f t="shared" si="39"/>
        <v>0</v>
      </c>
      <c r="BH138" s="7">
        <f t="shared" si="40"/>
        <v>0</v>
      </c>
      <c r="BI138" s="7">
        <f t="shared" si="41"/>
        <v>0</v>
      </c>
      <c r="BJ138" s="7">
        <f t="shared" si="42"/>
        <v>0</v>
      </c>
      <c r="BK138" s="7">
        <f t="shared" si="43"/>
        <v>0</v>
      </c>
      <c r="BL138" s="7">
        <f t="shared" si="44"/>
        <v>0</v>
      </c>
      <c r="BM138" s="7">
        <f t="shared" si="45"/>
        <v>0</v>
      </c>
      <c r="BN138" s="7">
        <f t="shared" si="46"/>
        <v>2</v>
      </c>
      <c r="BO138" s="7">
        <f t="shared" si="47"/>
        <v>0</v>
      </c>
    </row>
    <row r="139" spans="1:67" ht="45" x14ac:dyDescent="0.25">
      <c r="A139" s="2">
        <v>444288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1</v>
      </c>
      <c r="L139" s="2">
        <f t="shared" si="32"/>
        <v>0</v>
      </c>
      <c r="M139" s="3" t="s">
        <v>1694</v>
      </c>
      <c r="N139" s="2" t="s">
        <v>61</v>
      </c>
      <c r="O139" s="2" t="s">
        <v>62</v>
      </c>
      <c r="P139" s="2" t="s">
        <v>52</v>
      </c>
      <c r="Q139" s="2" t="s">
        <v>612</v>
      </c>
      <c r="R139" s="2">
        <v>50</v>
      </c>
      <c r="S139" s="2" t="s">
        <v>1695</v>
      </c>
      <c r="T139" s="2">
        <v>1.37410338307474E+18</v>
      </c>
      <c r="U139" s="2" t="b">
        <v>1</v>
      </c>
      <c r="V139" s="2" t="s">
        <v>1696</v>
      </c>
      <c r="W139" s="2">
        <v>0</v>
      </c>
      <c r="X139" s="2">
        <v>15</v>
      </c>
      <c r="Y139" s="2" t="s">
        <v>55</v>
      </c>
      <c r="Z139" s="2" t="s">
        <v>1697</v>
      </c>
      <c r="AA139" s="2" t="s">
        <v>1698</v>
      </c>
      <c r="AB139" s="2" t="s">
        <v>1699</v>
      </c>
      <c r="AC139" s="2" t="b">
        <v>0</v>
      </c>
      <c r="AD139" s="2">
        <v>62</v>
      </c>
      <c r="AE139" s="2" t="s">
        <v>59</v>
      </c>
      <c r="AF139" s="2" t="s">
        <v>59</v>
      </c>
      <c r="AG139" s="2">
        <v>0</v>
      </c>
      <c r="AH139" s="2">
        <v>0</v>
      </c>
      <c r="AI139" s="2">
        <v>0</v>
      </c>
      <c r="AJ139" s="2">
        <v>0</v>
      </c>
      <c r="AK139" s="2">
        <v>1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f t="shared" si="33"/>
        <v>0</v>
      </c>
      <c r="AR139" s="4">
        <v>0</v>
      </c>
      <c r="AS139" s="2">
        <v>0</v>
      </c>
      <c r="AT139" s="2">
        <v>0.86</v>
      </c>
      <c r="AU139" s="2">
        <v>0.14000000000000001</v>
      </c>
      <c r="AV139" s="2">
        <v>0.47670000000000001</v>
      </c>
      <c r="AW139" s="5">
        <v>0</v>
      </c>
      <c r="AX139" s="5">
        <v>1</v>
      </c>
      <c r="AY139" s="5">
        <v>0</v>
      </c>
      <c r="AZ139" s="5">
        <v>0</v>
      </c>
      <c r="BA139" s="5">
        <v>0</v>
      </c>
      <c r="BB139" s="6">
        <f t="shared" si="34"/>
        <v>1</v>
      </c>
      <c r="BC139" s="7">
        <f t="shared" si="35"/>
        <v>0</v>
      </c>
      <c r="BD139" s="7">
        <f t="shared" si="36"/>
        <v>0</v>
      </c>
      <c r="BE139" s="7">
        <f t="shared" si="37"/>
        <v>0</v>
      </c>
      <c r="BF139" s="7">
        <f t="shared" si="38"/>
        <v>0</v>
      </c>
      <c r="BG139" s="7">
        <f t="shared" si="39"/>
        <v>-1</v>
      </c>
      <c r="BH139" s="7">
        <f t="shared" si="40"/>
        <v>0</v>
      </c>
      <c r="BI139" s="7">
        <f t="shared" si="41"/>
        <v>0</v>
      </c>
      <c r="BJ139" s="7">
        <f t="shared" si="42"/>
        <v>0</v>
      </c>
      <c r="BK139" s="7">
        <f t="shared" si="43"/>
        <v>0</v>
      </c>
      <c r="BL139" s="7">
        <f t="shared" si="44"/>
        <v>-1</v>
      </c>
      <c r="BM139" s="7">
        <f t="shared" si="45"/>
        <v>0</v>
      </c>
      <c r="BN139" s="7">
        <f t="shared" si="46"/>
        <v>0</v>
      </c>
      <c r="BO139" s="7">
        <f t="shared" si="47"/>
        <v>2</v>
      </c>
    </row>
    <row r="140" spans="1:67" ht="45" x14ac:dyDescent="0.25">
      <c r="A140" s="2">
        <v>516756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f t="shared" si="32"/>
        <v>1</v>
      </c>
      <c r="M140" s="3" t="s">
        <v>1764</v>
      </c>
      <c r="N140" s="2" t="s">
        <v>61</v>
      </c>
      <c r="O140" s="2" t="s">
        <v>62</v>
      </c>
      <c r="P140" s="2" t="s">
        <v>52</v>
      </c>
      <c r="Q140" s="2" t="s">
        <v>691</v>
      </c>
      <c r="R140" s="2">
        <v>1</v>
      </c>
      <c r="S140" s="2" t="s">
        <v>1765</v>
      </c>
      <c r="T140" s="2">
        <v>1.37436592236691E+18</v>
      </c>
      <c r="U140" s="2" t="b">
        <v>1</v>
      </c>
      <c r="W140" s="2">
        <v>1</v>
      </c>
      <c r="X140" s="2">
        <v>1</v>
      </c>
      <c r="Y140" s="2" t="s">
        <v>55</v>
      </c>
      <c r="Z140" s="2" t="s">
        <v>1766</v>
      </c>
      <c r="AA140" s="2" t="s">
        <v>1767</v>
      </c>
      <c r="AB140" s="2" t="s">
        <v>1768</v>
      </c>
      <c r="AC140" s="2" t="b">
        <v>0</v>
      </c>
      <c r="AD140" s="2">
        <v>384</v>
      </c>
      <c r="AE140" s="2" t="s">
        <v>1769</v>
      </c>
      <c r="AF140" s="2" t="s">
        <v>59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f t="shared" si="33"/>
        <v>1</v>
      </c>
      <c r="AR140" s="4">
        <v>0</v>
      </c>
      <c r="AS140" s="2">
        <v>0.15</v>
      </c>
      <c r="AT140" s="2">
        <v>0.63600000000000001</v>
      </c>
      <c r="AU140" s="2">
        <v>0.214</v>
      </c>
      <c r="AV140" s="2">
        <v>2.58E-2</v>
      </c>
      <c r="AW140" s="5">
        <v>0</v>
      </c>
      <c r="AX140" s="5">
        <v>1</v>
      </c>
      <c r="AY140" s="5">
        <v>0</v>
      </c>
      <c r="AZ140" s="5">
        <v>0</v>
      </c>
      <c r="BA140" s="5">
        <v>0</v>
      </c>
      <c r="BB140" s="6">
        <f t="shared" si="34"/>
        <v>1</v>
      </c>
      <c r="BC140" s="7">
        <f t="shared" si="35"/>
        <v>0</v>
      </c>
      <c r="BD140" s="7">
        <f t="shared" si="36"/>
        <v>0</v>
      </c>
      <c r="BE140" s="7">
        <f t="shared" si="37"/>
        <v>0</v>
      </c>
      <c r="BF140" s="7">
        <f t="shared" si="38"/>
        <v>0</v>
      </c>
      <c r="BG140" s="7">
        <f t="shared" si="39"/>
        <v>0</v>
      </c>
      <c r="BH140" s="7">
        <f t="shared" si="40"/>
        <v>0</v>
      </c>
      <c r="BI140" s="7">
        <f t="shared" si="41"/>
        <v>0</v>
      </c>
      <c r="BJ140" s="7">
        <f t="shared" si="42"/>
        <v>0</v>
      </c>
      <c r="BK140" s="7">
        <f t="shared" si="43"/>
        <v>0</v>
      </c>
      <c r="BL140" s="7">
        <f t="shared" si="44"/>
        <v>0</v>
      </c>
      <c r="BM140" s="7">
        <f t="shared" si="45"/>
        <v>1</v>
      </c>
      <c r="BN140" s="7">
        <f t="shared" si="46"/>
        <v>1</v>
      </c>
      <c r="BO140" s="7">
        <f t="shared" si="47"/>
        <v>0</v>
      </c>
    </row>
    <row r="141" spans="1:67" ht="60" x14ac:dyDescent="0.25">
      <c r="A141" s="2">
        <v>545321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f t="shared" si="32"/>
        <v>1</v>
      </c>
      <c r="M141" s="3" t="s">
        <v>1814</v>
      </c>
      <c r="N141" s="2" t="s">
        <v>61</v>
      </c>
      <c r="O141" s="2" t="s">
        <v>62</v>
      </c>
      <c r="P141" s="2" t="s">
        <v>52</v>
      </c>
      <c r="Q141" s="2" t="s">
        <v>910</v>
      </c>
      <c r="R141" s="2">
        <v>55</v>
      </c>
      <c r="S141" s="2" t="s">
        <v>1815</v>
      </c>
      <c r="T141" s="2">
        <v>1.3744697657087099E+18</v>
      </c>
      <c r="U141" s="2" t="b">
        <v>1</v>
      </c>
      <c r="W141" s="2">
        <v>4</v>
      </c>
      <c r="X141" s="2">
        <v>7</v>
      </c>
      <c r="Y141" s="2" t="s">
        <v>55</v>
      </c>
      <c r="Z141" s="2" t="s">
        <v>1816</v>
      </c>
      <c r="AA141" s="2" t="s">
        <v>1817</v>
      </c>
      <c r="AB141" s="2" t="s">
        <v>1818</v>
      </c>
      <c r="AC141" s="2" t="b">
        <v>0</v>
      </c>
      <c r="AD141" s="2">
        <v>2898</v>
      </c>
      <c r="AE141" s="2" t="s">
        <v>1819</v>
      </c>
      <c r="AF141" s="2" t="s">
        <v>59</v>
      </c>
      <c r="AG141" s="2">
        <v>0</v>
      </c>
      <c r="AH141" s="2">
        <v>0</v>
      </c>
      <c r="AI141" s="2">
        <v>0</v>
      </c>
      <c r="AJ141" s="2">
        <v>0</v>
      </c>
      <c r="AK141" s="2">
        <v>1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f t="shared" si="33"/>
        <v>0</v>
      </c>
      <c r="AR141" s="4">
        <v>0</v>
      </c>
      <c r="AS141" s="2">
        <v>0</v>
      </c>
      <c r="AT141" s="2">
        <v>1</v>
      </c>
      <c r="AU141" s="2">
        <v>0</v>
      </c>
      <c r="AV141" s="2">
        <v>0</v>
      </c>
      <c r="AW141" s="5">
        <v>0</v>
      </c>
      <c r="AX141" s="5">
        <v>1</v>
      </c>
      <c r="AY141" s="5">
        <v>0</v>
      </c>
      <c r="AZ141" s="5">
        <v>0</v>
      </c>
      <c r="BA141" s="5">
        <v>0</v>
      </c>
      <c r="BB141" s="6">
        <f t="shared" si="34"/>
        <v>1</v>
      </c>
      <c r="BC141" s="7">
        <f t="shared" si="35"/>
        <v>0</v>
      </c>
      <c r="BD141" s="7">
        <f t="shared" si="36"/>
        <v>0</v>
      </c>
      <c r="BE141" s="7">
        <f t="shared" si="37"/>
        <v>0</v>
      </c>
      <c r="BF141" s="7">
        <f t="shared" si="38"/>
        <v>0</v>
      </c>
      <c r="BG141" s="7">
        <f t="shared" si="39"/>
        <v>-1</v>
      </c>
      <c r="BH141" s="7">
        <f t="shared" si="40"/>
        <v>0</v>
      </c>
      <c r="BI141" s="7">
        <f t="shared" si="41"/>
        <v>0</v>
      </c>
      <c r="BJ141" s="7">
        <f t="shared" si="42"/>
        <v>0</v>
      </c>
      <c r="BK141" s="7">
        <f t="shared" si="43"/>
        <v>0</v>
      </c>
      <c r="BL141" s="7">
        <f t="shared" si="44"/>
        <v>0</v>
      </c>
      <c r="BM141" s="7">
        <f t="shared" si="45"/>
        <v>-1</v>
      </c>
      <c r="BN141" s="7">
        <f t="shared" si="46"/>
        <v>0</v>
      </c>
      <c r="BO141" s="7">
        <f t="shared" si="47"/>
        <v>2</v>
      </c>
    </row>
    <row r="142" spans="1:67" ht="45" x14ac:dyDescent="0.25">
      <c r="A142" s="2">
        <v>923085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f t="shared" si="32"/>
        <v>1</v>
      </c>
      <c r="M142" s="3" t="s">
        <v>2290</v>
      </c>
      <c r="N142" s="2" t="s">
        <v>61</v>
      </c>
      <c r="O142" s="2" t="s">
        <v>62</v>
      </c>
      <c r="P142" s="2" t="s">
        <v>63</v>
      </c>
      <c r="Q142" s="2" t="s">
        <v>864</v>
      </c>
      <c r="R142" s="2">
        <v>46</v>
      </c>
      <c r="S142" s="2" t="s">
        <v>2291</v>
      </c>
      <c r="T142" s="2">
        <v>1.37555522279009E+18</v>
      </c>
      <c r="U142" s="2" t="b">
        <v>0</v>
      </c>
      <c r="V142" s="2" t="s">
        <v>2292</v>
      </c>
      <c r="W142" s="2">
        <v>0</v>
      </c>
      <c r="X142" s="2">
        <v>0</v>
      </c>
      <c r="Y142" s="2" t="s">
        <v>55</v>
      </c>
      <c r="Z142" s="2" t="s">
        <v>2292</v>
      </c>
      <c r="AA142" s="2" t="s">
        <v>2293</v>
      </c>
      <c r="AC142" s="2" t="b">
        <v>0</v>
      </c>
      <c r="AD142" s="2">
        <v>93</v>
      </c>
      <c r="AE142" s="2" t="s">
        <v>2294</v>
      </c>
      <c r="AF142" s="2" t="s">
        <v>59</v>
      </c>
      <c r="AG142" s="2">
        <v>0</v>
      </c>
      <c r="AH142" s="2">
        <v>0</v>
      </c>
      <c r="AI142" s="2">
        <v>0</v>
      </c>
      <c r="AJ142" s="2">
        <v>0</v>
      </c>
      <c r="AK142" s="2">
        <v>1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f t="shared" si="33"/>
        <v>0</v>
      </c>
      <c r="AR142" s="4">
        <v>0</v>
      </c>
      <c r="AS142" s="2">
        <v>0</v>
      </c>
      <c r="AT142" s="2">
        <v>0.73899999999999999</v>
      </c>
      <c r="AU142" s="2">
        <v>0.26100000000000001</v>
      </c>
      <c r="AV142" s="2">
        <v>0.55740000000000001</v>
      </c>
      <c r="AW142" s="5">
        <v>0</v>
      </c>
      <c r="AX142" s="5">
        <v>1</v>
      </c>
      <c r="AY142" s="5">
        <v>0</v>
      </c>
      <c r="AZ142" s="5">
        <v>0</v>
      </c>
      <c r="BA142" s="5">
        <v>0</v>
      </c>
      <c r="BB142" s="6">
        <f t="shared" si="34"/>
        <v>1</v>
      </c>
      <c r="BC142" s="7">
        <f t="shared" si="35"/>
        <v>0</v>
      </c>
      <c r="BD142" s="7">
        <f t="shared" si="36"/>
        <v>0</v>
      </c>
      <c r="BE142" s="7">
        <f t="shared" si="37"/>
        <v>0</v>
      </c>
      <c r="BF142" s="7">
        <f t="shared" si="38"/>
        <v>0</v>
      </c>
      <c r="BG142" s="7">
        <f t="shared" si="39"/>
        <v>-1</v>
      </c>
      <c r="BH142" s="7">
        <f t="shared" si="40"/>
        <v>0</v>
      </c>
      <c r="BI142" s="7">
        <f t="shared" si="41"/>
        <v>0</v>
      </c>
      <c r="BJ142" s="7">
        <f t="shared" si="42"/>
        <v>0</v>
      </c>
      <c r="BK142" s="7">
        <f t="shared" si="43"/>
        <v>0</v>
      </c>
      <c r="BL142" s="7">
        <f t="shared" si="44"/>
        <v>0</v>
      </c>
      <c r="BM142" s="7">
        <f t="shared" si="45"/>
        <v>-1</v>
      </c>
      <c r="BN142" s="7">
        <f t="shared" si="46"/>
        <v>0</v>
      </c>
      <c r="BO142" s="7">
        <f t="shared" si="47"/>
        <v>2</v>
      </c>
    </row>
    <row r="143" spans="1:67" ht="30" x14ac:dyDescent="0.25">
      <c r="A143" s="2">
        <v>58109</v>
      </c>
      <c r="B143" s="2">
        <v>0</v>
      </c>
      <c r="C143" s="2">
        <v>1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f t="shared" si="32"/>
        <v>0</v>
      </c>
      <c r="M143" s="3" t="s">
        <v>505</v>
      </c>
      <c r="N143" s="2" t="s">
        <v>195</v>
      </c>
      <c r="O143" s="2" t="s">
        <v>108</v>
      </c>
      <c r="P143" s="2" t="s">
        <v>63</v>
      </c>
      <c r="Q143" s="2" t="s">
        <v>500</v>
      </c>
      <c r="R143" s="2">
        <v>21</v>
      </c>
      <c r="S143" s="2" t="s">
        <v>506</v>
      </c>
      <c r="T143" s="2">
        <v>1.3723004985445601E+18</v>
      </c>
      <c r="U143" s="2" t="b">
        <v>0</v>
      </c>
      <c r="W143" s="2">
        <v>1</v>
      </c>
      <c r="X143" s="2">
        <v>0</v>
      </c>
      <c r="Y143" s="2" t="s">
        <v>55</v>
      </c>
      <c r="Z143" s="2" t="s">
        <v>507</v>
      </c>
      <c r="AA143" s="2" t="s">
        <v>508</v>
      </c>
      <c r="AB143" s="2" t="s">
        <v>509</v>
      </c>
      <c r="AC143" s="2" t="b">
        <v>1</v>
      </c>
      <c r="AD143" s="2">
        <v>123216</v>
      </c>
      <c r="AE143" s="2" t="s">
        <v>59</v>
      </c>
      <c r="AF143" s="2" t="s">
        <v>59</v>
      </c>
      <c r="AG143" s="2">
        <v>0</v>
      </c>
      <c r="AH143" s="2">
        <v>1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f t="shared" si="33"/>
        <v>0</v>
      </c>
      <c r="AR143" s="4">
        <v>0</v>
      </c>
      <c r="AS143" s="2">
        <v>0</v>
      </c>
      <c r="AT143" s="2">
        <v>1</v>
      </c>
      <c r="AU143" s="2">
        <v>0</v>
      </c>
      <c r="AV143" s="2">
        <v>0</v>
      </c>
      <c r="AW143" s="5">
        <v>1</v>
      </c>
      <c r="AX143" s="5">
        <v>0</v>
      </c>
      <c r="AY143" s="5">
        <v>0</v>
      </c>
      <c r="AZ143" s="5">
        <v>-1</v>
      </c>
      <c r="BA143" s="5">
        <v>0</v>
      </c>
      <c r="BB143" s="6">
        <f t="shared" si="34"/>
        <v>0</v>
      </c>
      <c r="BC143" s="7">
        <f t="shared" si="35"/>
        <v>0</v>
      </c>
      <c r="BD143" s="7">
        <f t="shared" si="36"/>
        <v>1</v>
      </c>
      <c r="BE143" s="7">
        <f t="shared" si="37"/>
        <v>0</v>
      </c>
      <c r="BF143" s="7">
        <f t="shared" si="38"/>
        <v>0</v>
      </c>
      <c r="BG143" s="7">
        <f t="shared" si="39"/>
        <v>0</v>
      </c>
      <c r="BH143" s="7">
        <f t="shared" si="40"/>
        <v>0</v>
      </c>
      <c r="BI143" s="7">
        <f t="shared" si="41"/>
        <v>0</v>
      </c>
      <c r="BJ143" s="7">
        <f t="shared" si="42"/>
        <v>0</v>
      </c>
      <c r="BK143" s="7">
        <f t="shared" si="43"/>
        <v>0</v>
      </c>
      <c r="BL143" s="7">
        <f t="shared" si="44"/>
        <v>0</v>
      </c>
      <c r="BM143" s="7">
        <f t="shared" si="45"/>
        <v>0</v>
      </c>
      <c r="BN143" s="7">
        <f t="shared" si="46"/>
        <v>1</v>
      </c>
      <c r="BO143" s="7">
        <f t="shared" si="47"/>
        <v>0</v>
      </c>
    </row>
    <row r="144" spans="1:67" ht="45" x14ac:dyDescent="0.25">
      <c r="A144" s="2">
        <v>63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f t="shared" si="32"/>
        <v>1</v>
      </c>
      <c r="M144" s="3" t="s">
        <v>60</v>
      </c>
      <c r="N144" s="2" t="s">
        <v>61</v>
      </c>
      <c r="O144" s="2" t="s">
        <v>62</v>
      </c>
      <c r="P144" s="2" t="s">
        <v>63</v>
      </c>
      <c r="Q144" s="2" t="s">
        <v>53</v>
      </c>
      <c r="R144" s="2">
        <v>37</v>
      </c>
      <c r="S144" s="2" t="s">
        <v>64</v>
      </c>
      <c r="T144" s="2">
        <v>1.3720961372268201E+18</v>
      </c>
      <c r="U144" s="2" t="b">
        <v>1</v>
      </c>
      <c r="W144" s="2">
        <v>2</v>
      </c>
      <c r="X144" s="2">
        <v>2</v>
      </c>
      <c r="Y144" s="2" t="s">
        <v>55</v>
      </c>
      <c r="Z144" s="2" t="s">
        <v>65</v>
      </c>
      <c r="AA144" s="2" t="s">
        <v>66</v>
      </c>
      <c r="AB144" s="2" t="s">
        <v>67</v>
      </c>
      <c r="AC144" s="2" t="b">
        <v>1</v>
      </c>
      <c r="AD144" s="2">
        <v>4710</v>
      </c>
      <c r="AE144" s="2" t="s">
        <v>68</v>
      </c>
      <c r="AF144" s="2" t="s">
        <v>59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f t="shared" si="33"/>
        <v>1</v>
      </c>
      <c r="AR144" s="4">
        <v>0</v>
      </c>
      <c r="AS144" s="2">
        <v>0</v>
      </c>
      <c r="AT144" s="2">
        <v>0.8</v>
      </c>
      <c r="AU144" s="2">
        <v>0.2</v>
      </c>
      <c r="AV144" s="2">
        <v>0.128</v>
      </c>
      <c r="AW144" s="5">
        <v>0</v>
      </c>
      <c r="AX144" s="5">
        <v>1</v>
      </c>
      <c r="AY144" s="5">
        <v>0</v>
      </c>
      <c r="AZ144" s="5">
        <v>0</v>
      </c>
      <c r="BA144" s="5">
        <v>0</v>
      </c>
      <c r="BB144" s="6">
        <f t="shared" si="34"/>
        <v>1</v>
      </c>
      <c r="BC144" s="7">
        <f t="shared" si="35"/>
        <v>0</v>
      </c>
      <c r="BD144" s="7">
        <f t="shared" si="36"/>
        <v>0</v>
      </c>
      <c r="BE144" s="7">
        <f t="shared" si="37"/>
        <v>0</v>
      </c>
      <c r="BF144" s="7">
        <f t="shared" si="38"/>
        <v>0</v>
      </c>
      <c r="BG144" s="7">
        <f t="shared" si="39"/>
        <v>0</v>
      </c>
      <c r="BH144" s="7">
        <f t="shared" si="40"/>
        <v>0</v>
      </c>
      <c r="BI144" s="7">
        <f t="shared" si="41"/>
        <v>0</v>
      </c>
      <c r="BJ144" s="7">
        <f t="shared" si="42"/>
        <v>0</v>
      </c>
      <c r="BK144" s="7">
        <f t="shared" si="43"/>
        <v>0</v>
      </c>
      <c r="BL144" s="7">
        <f t="shared" si="44"/>
        <v>0</v>
      </c>
      <c r="BM144" s="7">
        <f t="shared" si="45"/>
        <v>1</v>
      </c>
      <c r="BN144" s="7">
        <f t="shared" si="46"/>
        <v>1</v>
      </c>
      <c r="BO144" s="7">
        <f t="shared" si="47"/>
        <v>0</v>
      </c>
    </row>
    <row r="145" spans="1:67" ht="45" x14ac:dyDescent="0.25">
      <c r="A145" s="2">
        <v>64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f t="shared" si="32"/>
        <v>1</v>
      </c>
      <c r="M145" s="3" t="s">
        <v>69</v>
      </c>
      <c r="N145" s="2" t="s">
        <v>61</v>
      </c>
      <c r="O145" s="2" t="s">
        <v>62</v>
      </c>
      <c r="P145" s="2" t="s">
        <v>63</v>
      </c>
      <c r="Q145" s="2" t="s">
        <v>53</v>
      </c>
      <c r="R145" s="2">
        <v>35</v>
      </c>
      <c r="S145" s="2" t="s">
        <v>70</v>
      </c>
      <c r="T145" s="2">
        <v>1.3720933978681001E+18</v>
      </c>
      <c r="U145" s="2" t="b">
        <v>1</v>
      </c>
      <c r="W145" s="2">
        <v>0</v>
      </c>
      <c r="X145" s="2">
        <v>0</v>
      </c>
      <c r="Y145" s="2" t="s">
        <v>55</v>
      </c>
      <c r="Z145" s="2" t="s">
        <v>71</v>
      </c>
      <c r="AA145" s="2" t="s">
        <v>72</v>
      </c>
      <c r="AB145" s="2" t="s">
        <v>73</v>
      </c>
      <c r="AC145" s="2" t="b">
        <v>0</v>
      </c>
      <c r="AD145" s="2">
        <v>197</v>
      </c>
      <c r="AE145" s="2" t="s">
        <v>74</v>
      </c>
      <c r="AF145" s="2" t="s">
        <v>59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f t="shared" si="33"/>
        <v>1</v>
      </c>
      <c r="AR145" s="4">
        <v>0</v>
      </c>
      <c r="AS145" s="2">
        <v>0</v>
      </c>
      <c r="AT145" s="2">
        <v>0.82</v>
      </c>
      <c r="AU145" s="2">
        <v>0.18</v>
      </c>
      <c r="AV145" s="2">
        <v>0.51060000000000005</v>
      </c>
      <c r="AW145" s="5">
        <v>0</v>
      </c>
      <c r="AX145" s="5">
        <v>1</v>
      </c>
      <c r="AY145" s="5">
        <v>0</v>
      </c>
      <c r="AZ145" s="5">
        <v>0</v>
      </c>
      <c r="BA145" s="5">
        <v>0</v>
      </c>
      <c r="BB145" s="6">
        <f t="shared" si="34"/>
        <v>1</v>
      </c>
      <c r="BC145" s="7">
        <f t="shared" si="35"/>
        <v>0</v>
      </c>
      <c r="BD145" s="7">
        <f t="shared" si="36"/>
        <v>0</v>
      </c>
      <c r="BE145" s="7">
        <f t="shared" si="37"/>
        <v>0</v>
      </c>
      <c r="BF145" s="7">
        <f t="shared" si="38"/>
        <v>0</v>
      </c>
      <c r="BG145" s="7">
        <f t="shared" si="39"/>
        <v>0</v>
      </c>
      <c r="BH145" s="7">
        <f t="shared" si="40"/>
        <v>0</v>
      </c>
      <c r="BI145" s="7">
        <f t="shared" si="41"/>
        <v>0</v>
      </c>
      <c r="BJ145" s="7">
        <f t="shared" si="42"/>
        <v>0</v>
      </c>
      <c r="BK145" s="7">
        <f t="shared" si="43"/>
        <v>0</v>
      </c>
      <c r="BL145" s="7">
        <f t="shared" si="44"/>
        <v>0</v>
      </c>
      <c r="BM145" s="7">
        <f t="shared" si="45"/>
        <v>1</v>
      </c>
      <c r="BN145" s="7">
        <f t="shared" si="46"/>
        <v>1</v>
      </c>
      <c r="BO145" s="7">
        <f t="shared" si="47"/>
        <v>0</v>
      </c>
    </row>
    <row r="146" spans="1:67" ht="45" x14ac:dyDescent="0.25">
      <c r="A146" s="2">
        <v>78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f t="shared" si="32"/>
        <v>1</v>
      </c>
      <c r="M146" s="3" t="s">
        <v>75</v>
      </c>
      <c r="N146" s="2" t="s">
        <v>61</v>
      </c>
      <c r="O146" s="2" t="s">
        <v>62</v>
      </c>
      <c r="P146" s="2" t="s">
        <v>63</v>
      </c>
      <c r="Q146" s="2" t="s">
        <v>53</v>
      </c>
      <c r="R146" s="2">
        <v>37</v>
      </c>
      <c r="S146" s="2" t="s">
        <v>76</v>
      </c>
      <c r="T146" s="2">
        <v>1.3720808512409001E+18</v>
      </c>
      <c r="U146" s="2" t="b">
        <v>1</v>
      </c>
      <c r="W146" s="2">
        <v>3</v>
      </c>
      <c r="X146" s="2">
        <v>12</v>
      </c>
      <c r="Y146" s="2" t="s">
        <v>55</v>
      </c>
      <c r="Z146" s="2" t="s">
        <v>77</v>
      </c>
      <c r="AA146" s="2" t="s">
        <v>77</v>
      </c>
      <c r="AB146" s="2" t="s">
        <v>78</v>
      </c>
      <c r="AC146" s="2" t="b">
        <v>1</v>
      </c>
      <c r="AD146" s="2">
        <v>5557862</v>
      </c>
      <c r="AE146" s="2" t="s">
        <v>59</v>
      </c>
      <c r="AF146" s="2" t="s">
        <v>59</v>
      </c>
      <c r="AG146" s="2">
        <v>0</v>
      </c>
      <c r="AH146" s="2">
        <v>0</v>
      </c>
      <c r="AI146" s="2">
        <v>0</v>
      </c>
      <c r="AJ146" s="2">
        <v>1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f t="shared" si="33"/>
        <v>0</v>
      </c>
      <c r="AR146" s="4">
        <v>0</v>
      </c>
      <c r="AS146" s="2">
        <v>0</v>
      </c>
      <c r="AT146" s="2">
        <v>1</v>
      </c>
      <c r="AU146" s="2">
        <v>0</v>
      </c>
      <c r="AV146" s="2">
        <v>0</v>
      </c>
      <c r="AW146" s="5">
        <v>0</v>
      </c>
      <c r="AX146" s="5">
        <v>1</v>
      </c>
      <c r="AY146" s="5">
        <v>0</v>
      </c>
      <c r="AZ146" s="5">
        <v>0</v>
      </c>
      <c r="BA146" s="5">
        <v>0</v>
      </c>
      <c r="BB146" s="6">
        <f t="shared" si="34"/>
        <v>1</v>
      </c>
      <c r="BC146" s="7">
        <f t="shared" si="35"/>
        <v>0</v>
      </c>
      <c r="BD146" s="7">
        <f t="shared" si="36"/>
        <v>0</v>
      </c>
      <c r="BE146" s="7">
        <f t="shared" si="37"/>
        <v>0</v>
      </c>
      <c r="BF146" s="7">
        <f t="shared" si="38"/>
        <v>-1</v>
      </c>
      <c r="BG146" s="7">
        <f t="shared" si="39"/>
        <v>0</v>
      </c>
      <c r="BH146" s="7">
        <f t="shared" si="40"/>
        <v>0</v>
      </c>
      <c r="BI146" s="7">
        <f t="shared" si="41"/>
        <v>0</v>
      </c>
      <c r="BJ146" s="7">
        <f t="shared" si="42"/>
        <v>0</v>
      </c>
      <c r="BK146" s="7">
        <f t="shared" si="43"/>
        <v>0</v>
      </c>
      <c r="BL146" s="7">
        <f t="shared" si="44"/>
        <v>0</v>
      </c>
      <c r="BM146" s="7">
        <f t="shared" si="45"/>
        <v>-1</v>
      </c>
      <c r="BN146" s="7">
        <f t="shared" si="46"/>
        <v>0</v>
      </c>
      <c r="BO146" s="7">
        <f t="shared" si="47"/>
        <v>2</v>
      </c>
    </row>
    <row r="147" spans="1:67" ht="45" x14ac:dyDescent="0.25">
      <c r="A147" s="2">
        <v>86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f t="shared" si="32"/>
        <v>1</v>
      </c>
      <c r="M147" s="3" t="s">
        <v>88</v>
      </c>
      <c r="N147" s="2" t="s">
        <v>61</v>
      </c>
      <c r="O147" s="2" t="s">
        <v>62</v>
      </c>
      <c r="P147" s="2" t="s">
        <v>63</v>
      </c>
      <c r="Q147" s="2" t="s">
        <v>53</v>
      </c>
      <c r="R147" s="2">
        <v>37</v>
      </c>
      <c r="S147" s="2" t="s">
        <v>89</v>
      </c>
      <c r="T147" s="2">
        <v>1.37207035535603E+18</v>
      </c>
      <c r="U147" s="2" t="b">
        <v>0</v>
      </c>
      <c r="W147" s="2">
        <v>0</v>
      </c>
      <c r="X147" s="2">
        <v>0</v>
      </c>
      <c r="Y147" s="2" t="s">
        <v>55</v>
      </c>
      <c r="Z147" s="2" t="s">
        <v>90</v>
      </c>
      <c r="AA147" s="2" t="s">
        <v>91</v>
      </c>
      <c r="AB147" s="2" t="s">
        <v>92</v>
      </c>
      <c r="AC147" s="2" t="b">
        <v>0</v>
      </c>
      <c r="AD147" s="2">
        <v>2598</v>
      </c>
      <c r="AE147" s="2" t="s">
        <v>93</v>
      </c>
      <c r="AF147" s="2" t="s">
        <v>59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1</v>
      </c>
      <c r="AP147" s="2">
        <v>0</v>
      </c>
      <c r="AQ147" s="2">
        <f t="shared" si="33"/>
        <v>0</v>
      </c>
      <c r="AR147" s="4">
        <v>0</v>
      </c>
      <c r="AS147" s="2">
        <v>0</v>
      </c>
      <c r="AT147" s="2">
        <v>1</v>
      </c>
      <c r="AU147" s="2">
        <v>0</v>
      </c>
      <c r="AV147" s="2">
        <v>0</v>
      </c>
      <c r="AW147" s="5">
        <v>0</v>
      </c>
      <c r="AX147" s="5">
        <v>1</v>
      </c>
      <c r="AY147" s="5">
        <v>0</v>
      </c>
      <c r="AZ147" s="5">
        <v>0</v>
      </c>
      <c r="BA147" s="5">
        <v>0</v>
      </c>
      <c r="BB147" s="6">
        <f t="shared" si="34"/>
        <v>1</v>
      </c>
      <c r="BC147" s="7">
        <f t="shared" si="35"/>
        <v>0</v>
      </c>
      <c r="BD147" s="7">
        <f t="shared" si="36"/>
        <v>0</v>
      </c>
      <c r="BE147" s="7">
        <f t="shared" si="37"/>
        <v>0</v>
      </c>
      <c r="BF147" s="7">
        <f t="shared" si="38"/>
        <v>0</v>
      </c>
      <c r="BG147" s="7">
        <f t="shared" si="39"/>
        <v>0</v>
      </c>
      <c r="BH147" s="7">
        <f t="shared" si="40"/>
        <v>0</v>
      </c>
      <c r="BI147" s="7">
        <f t="shared" si="41"/>
        <v>0</v>
      </c>
      <c r="BJ147" s="7">
        <f t="shared" si="42"/>
        <v>0</v>
      </c>
      <c r="BK147" s="7">
        <f t="shared" si="43"/>
        <v>-1</v>
      </c>
      <c r="BL147" s="7">
        <f t="shared" si="44"/>
        <v>0</v>
      </c>
      <c r="BM147" s="7">
        <f t="shared" si="45"/>
        <v>-1</v>
      </c>
      <c r="BN147" s="7">
        <f t="shared" si="46"/>
        <v>0</v>
      </c>
      <c r="BO147" s="7">
        <f t="shared" si="47"/>
        <v>2</v>
      </c>
    </row>
    <row r="148" spans="1:67" ht="45" x14ac:dyDescent="0.25">
      <c r="A148" s="2">
        <v>91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f t="shared" si="32"/>
        <v>1</v>
      </c>
      <c r="M148" s="3" t="s">
        <v>94</v>
      </c>
      <c r="N148" s="2" t="s">
        <v>61</v>
      </c>
      <c r="O148" s="2" t="s">
        <v>62</v>
      </c>
      <c r="P148" s="2" t="s">
        <v>63</v>
      </c>
      <c r="Q148" s="2" t="s">
        <v>95</v>
      </c>
      <c r="R148" s="2">
        <v>34</v>
      </c>
      <c r="S148" s="2" t="s">
        <v>96</v>
      </c>
      <c r="T148" s="2">
        <v>1.37205970719247E+18</v>
      </c>
      <c r="U148" s="2" t="b">
        <v>1</v>
      </c>
      <c r="W148" s="2">
        <v>0</v>
      </c>
      <c r="X148" s="2">
        <v>0</v>
      </c>
      <c r="Y148" s="2" t="s">
        <v>55</v>
      </c>
      <c r="Z148" s="2" t="s">
        <v>97</v>
      </c>
      <c r="AA148" s="2" t="s">
        <v>98</v>
      </c>
      <c r="AB148" s="2" t="s">
        <v>99</v>
      </c>
      <c r="AC148" s="2" t="b">
        <v>0</v>
      </c>
      <c r="AD148" s="2">
        <v>482</v>
      </c>
      <c r="AE148" s="2" t="s">
        <v>100</v>
      </c>
      <c r="AF148" s="2" t="s">
        <v>59</v>
      </c>
      <c r="AG148" s="2">
        <v>0</v>
      </c>
      <c r="AH148" s="2">
        <v>0</v>
      </c>
      <c r="AI148" s="2">
        <v>0</v>
      </c>
      <c r="AJ148" s="2">
        <v>0</v>
      </c>
      <c r="AK148" s="2">
        <v>1</v>
      </c>
      <c r="AL148" s="2">
        <v>0</v>
      </c>
      <c r="AM148" s="2">
        <v>1</v>
      </c>
      <c r="AN148" s="2">
        <v>0</v>
      </c>
      <c r="AO148" s="2">
        <v>0</v>
      </c>
      <c r="AP148" s="2">
        <v>0</v>
      </c>
      <c r="AQ148" s="2">
        <f t="shared" si="33"/>
        <v>0</v>
      </c>
      <c r="AR148" s="4">
        <v>0</v>
      </c>
      <c r="AS148" s="2">
        <v>0.128</v>
      </c>
      <c r="AT148" s="2">
        <v>0.54900000000000004</v>
      </c>
      <c r="AU148" s="2">
        <v>0.32300000000000001</v>
      </c>
      <c r="AV148" s="2">
        <v>0.49390000000000001</v>
      </c>
      <c r="AW148" s="5">
        <v>0</v>
      </c>
      <c r="AX148" s="5">
        <v>1</v>
      </c>
      <c r="AY148" s="5">
        <v>0</v>
      </c>
      <c r="AZ148" s="5">
        <v>0</v>
      </c>
      <c r="BA148" s="5">
        <v>0</v>
      </c>
      <c r="BB148" s="6">
        <f t="shared" si="34"/>
        <v>1</v>
      </c>
      <c r="BC148" s="7">
        <f t="shared" si="35"/>
        <v>0</v>
      </c>
      <c r="BD148" s="7">
        <f t="shared" si="36"/>
        <v>0</v>
      </c>
      <c r="BE148" s="7">
        <f t="shared" si="37"/>
        <v>0</v>
      </c>
      <c r="BF148" s="7">
        <f t="shared" si="38"/>
        <v>0</v>
      </c>
      <c r="BG148" s="7">
        <f t="shared" si="39"/>
        <v>-1</v>
      </c>
      <c r="BH148" s="7">
        <f t="shared" si="40"/>
        <v>0</v>
      </c>
      <c r="BI148" s="7">
        <f t="shared" si="41"/>
        <v>-1</v>
      </c>
      <c r="BJ148" s="7">
        <f t="shared" si="42"/>
        <v>0</v>
      </c>
      <c r="BK148" s="7">
        <f t="shared" si="43"/>
        <v>0</v>
      </c>
      <c r="BL148" s="7">
        <f t="shared" si="44"/>
        <v>0</v>
      </c>
      <c r="BM148" s="7">
        <f t="shared" si="45"/>
        <v>-1</v>
      </c>
      <c r="BN148" s="7">
        <f t="shared" si="46"/>
        <v>0</v>
      </c>
      <c r="BO148" s="7">
        <f t="shared" si="47"/>
        <v>3</v>
      </c>
    </row>
    <row r="149" spans="1:67" ht="45" x14ac:dyDescent="0.25">
      <c r="A149" s="2">
        <v>102</v>
      </c>
      <c r="B149" s="2">
        <v>0</v>
      </c>
      <c r="C149" s="2">
        <v>1</v>
      </c>
      <c r="D149" s="2">
        <v>0</v>
      </c>
      <c r="E149" s="2">
        <v>1</v>
      </c>
      <c r="F149" s="2">
        <v>0</v>
      </c>
      <c r="G149" s="2">
        <v>0</v>
      </c>
      <c r="H149" s="2">
        <v>0</v>
      </c>
      <c r="I149" s="2">
        <v>1</v>
      </c>
      <c r="J149" s="2">
        <v>0</v>
      </c>
      <c r="K149" s="2">
        <v>0</v>
      </c>
      <c r="L149" s="2">
        <f t="shared" si="32"/>
        <v>0</v>
      </c>
      <c r="M149" s="3" t="s">
        <v>107</v>
      </c>
      <c r="N149" s="2" t="s">
        <v>108</v>
      </c>
      <c r="O149" s="2" t="s">
        <v>108</v>
      </c>
      <c r="P149" s="2" t="s">
        <v>63</v>
      </c>
      <c r="Q149" s="2" t="s">
        <v>95</v>
      </c>
      <c r="R149" s="2">
        <v>34</v>
      </c>
      <c r="S149" s="2" t="s">
        <v>109</v>
      </c>
      <c r="T149" s="2">
        <v>1.3720416949175199E+18</v>
      </c>
      <c r="U149" s="2" t="b">
        <v>1</v>
      </c>
      <c r="W149" s="2">
        <v>1</v>
      </c>
      <c r="X149" s="2">
        <v>0</v>
      </c>
      <c r="Y149" s="2" t="s">
        <v>55</v>
      </c>
      <c r="Z149" s="2" t="s">
        <v>110</v>
      </c>
      <c r="AA149" s="2" t="s">
        <v>111</v>
      </c>
      <c r="AB149" s="2" t="s">
        <v>112</v>
      </c>
      <c r="AC149" s="2" t="b">
        <v>1</v>
      </c>
      <c r="AD149" s="2">
        <v>8152</v>
      </c>
      <c r="AE149" s="2" t="s">
        <v>59</v>
      </c>
      <c r="AF149" s="2" t="s">
        <v>59</v>
      </c>
      <c r="AG149" s="2">
        <v>0</v>
      </c>
      <c r="AH149" s="2">
        <v>1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f t="shared" si="33"/>
        <v>0</v>
      </c>
      <c r="AR149" s="4">
        <v>0</v>
      </c>
      <c r="AS149" s="2">
        <v>0</v>
      </c>
      <c r="AT149" s="2">
        <v>1</v>
      </c>
      <c r="AU149" s="2">
        <v>0</v>
      </c>
      <c r="AV149" s="2">
        <v>0</v>
      </c>
      <c r="AW149" s="5">
        <v>1</v>
      </c>
      <c r="AX149" s="5">
        <v>0</v>
      </c>
      <c r="AY149" s="5">
        <v>0</v>
      </c>
      <c r="AZ149" s="5">
        <v>-1</v>
      </c>
      <c r="BA149" s="5">
        <v>0</v>
      </c>
      <c r="BB149" s="6">
        <f t="shared" si="34"/>
        <v>0</v>
      </c>
      <c r="BC149" s="7">
        <f t="shared" si="35"/>
        <v>0</v>
      </c>
      <c r="BD149" s="7">
        <f t="shared" si="36"/>
        <v>1</v>
      </c>
      <c r="BE149" s="7">
        <f t="shared" si="37"/>
        <v>0</v>
      </c>
      <c r="BF149" s="7">
        <f t="shared" si="38"/>
        <v>-1</v>
      </c>
      <c r="BG149" s="7">
        <f t="shared" si="39"/>
        <v>0</v>
      </c>
      <c r="BH149" s="7">
        <f t="shared" si="40"/>
        <v>0</v>
      </c>
      <c r="BI149" s="7">
        <f t="shared" si="41"/>
        <v>0</v>
      </c>
      <c r="BJ149" s="7">
        <f t="shared" si="42"/>
        <v>-1</v>
      </c>
      <c r="BK149" s="7">
        <f t="shared" si="43"/>
        <v>0</v>
      </c>
      <c r="BL149" s="7">
        <f t="shared" si="44"/>
        <v>0</v>
      </c>
      <c r="BM149" s="7">
        <f t="shared" si="45"/>
        <v>0</v>
      </c>
      <c r="BN149" s="7">
        <f t="shared" si="46"/>
        <v>1</v>
      </c>
      <c r="BO149" s="7">
        <f t="shared" si="47"/>
        <v>2</v>
      </c>
    </row>
    <row r="150" spans="1:67" ht="45" x14ac:dyDescent="0.25">
      <c r="A150" s="2">
        <v>109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f t="shared" si="32"/>
        <v>1</v>
      </c>
      <c r="M150" s="3" t="s">
        <v>113</v>
      </c>
      <c r="N150" s="2" t="s">
        <v>61</v>
      </c>
      <c r="O150" s="2" t="s">
        <v>62</v>
      </c>
      <c r="P150" s="2" t="s">
        <v>63</v>
      </c>
      <c r="Q150" s="2" t="s">
        <v>114</v>
      </c>
      <c r="R150" s="2">
        <v>36</v>
      </c>
      <c r="S150" s="2" t="s">
        <v>115</v>
      </c>
      <c r="T150" s="2">
        <v>1.3720311848389199E+18</v>
      </c>
      <c r="U150" s="2" t="b">
        <v>1</v>
      </c>
      <c r="W150" s="2">
        <v>1</v>
      </c>
      <c r="X150" s="2">
        <v>0</v>
      </c>
      <c r="Y150" s="2" t="s">
        <v>55</v>
      </c>
      <c r="Z150" s="2" t="s">
        <v>116</v>
      </c>
      <c r="AA150" s="2" t="s">
        <v>117</v>
      </c>
      <c r="AB150" s="2" t="s">
        <v>118</v>
      </c>
      <c r="AC150" s="2" t="b">
        <v>0</v>
      </c>
      <c r="AD150" s="2">
        <v>1070</v>
      </c>
      <c r="AE150" s="2" t="s">
        <v>119</v>
      </c>
      <c r="AF150" s="2" t="s">
        <v>59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f t="shared" si="33"/>
        <v>1</v>
      </c>
      <c r="AR150" s="4">
        <v>0</v>
      </c>
      <c r="AS150" s="2">
        <v>0.13300000000000001</v>
      </c>
      <c r="AT150" s="2">
        <v>0.86699999999999999</v>
      </c>
      <c r="AU150" s="2">
        <v>0</v>
      </c>
      <c r="AV150" s="2">
        <v>-0.31819999999999998</v>
      </c>
      <c r="AW150" s="5">
        <v>0</v>
      </c>
      <c r="AX150" s="5">
        <v>1</v>
      </c>
      <c r="AY150" s="5">
        <v>0</v>
      </c>
      <c r="AZ150" s="5">
        <v>0</v>
      </c>
      <c r="BA150" s="5">
        <v>0</v>
      </c>
      <c r="BB150" s="6">
        <f t="shared" si="34"/>
        <v>1</v>
      </c>
      <c r="BC150" s="7">
        <f t="shared" si="35"/>
        <v>0</v>
      </c>
      <c r="BD150" s="7">
        <f t="shared" si="36"/>
        <v>0</v>
      </c>
      <c r="BE150" s="7">
        <f t="shared" si="37"/>
        <v>0</v>
      </c>
      <c r="BF150" s="7">
        <f t="shared" si="38"/>
        <v>0</v>
      </c>
      <c r="BG150" s="7">
        <f t="shared" si="39"/>
        <v>0</v>
      </c>
      <c r="BH150" s="7">
        <f t="shared" si="40"/>
        <v>0</v>
      </c>
      <c r="BI150" s="7">
        <f t="shared" si="41"/>
        <v>0</v>
      </c>
      <c r="BJ150" s="7">
        <f t="shared" si="42"/>
        <v>0</v>
      </c>
      <c r="BK150" s="7">
        <f t="shared" si="43"/>
        <v>0</v>
      </c>
      <c r="BL150" s="7">
        <f t="shared" si="44"/>
        <v>0</v>
      </c>
      <c r="BM150" s="7">
        <f t="shared" si="45"/>
        <v>1</v>
      </c>
      <c r="BN150" s="7">
        <f t="shared" si="46"/>
        <v>1</v>
      </c>
      <c r="BO150" s="7">
        <f t="shared" si="47"/>
        <v>0</v>
      </c>
    </row>
    <row r="151" spans="1:67" ht="45" x14ac:dyDescent="0.25">
      <c r="A151" s="2">
        <v>112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f t="shared" si="32"/>
        <v>1</v>
      </c>
      <c r="M151" s="3" t="s">
        <v>120</v>
      </c>
      <c r="N151" s="2" t="s">
        <v>61</v>
      </c>
      <c r="O151" s="2" t="s">
        <v>62</v>
      </c>
      <c r="P151" s="2" t="s">
        <v>63</v>
      </c>
      <c r="Q151" s="2" t="s">
        <v>53</v>
      </c>
      <c r="R151" s="2">
        <v>37</v>
      </c>
      <c r="S151" s="2" t="s">
        <v>121</v>
      </c>
      <c r="T151" s="2">
        <v>1.3720281944805499E+18</v>
      </c>
      <c r="U151" s="2" t="b">
        <v>1</v>
      </c>
      <c r="W151" s="2">
        <v>0</v>
      </c>
      <c r="X151" s="2">
        <v>1</v>
      </c>
      <c r="Y151" s="2" t="s">
        <v>55</v>
      </c>
      <c r="Z151" s="2" t="s">
        <v>122</v>
      </c>
      <c r="AA151" s="2" t="s">
        <v>123</v>
      </c>
      <c r="AB151" s="2" t="s">
        <v>124</v>
      </c>
      <c r="AC151" s="2" t="b">
        <v>0</v>
      </c>
      <c r="AD151" s="2">
        <v>238</v>
      </c>
      <c r="AE151" s="2" t="s">
        <v>74</v>
      </c>
      <c r="AF151" s="2" t="s">
        <v>59</v>
      </c>
      <c r="AG151" s="2">
        <v>0</v>
      </c>
      <c r="AH151" s="2">
        <v>0</v>
      </c>
      <c r="AI151" s="2">
        <v>0</v>
      </c>
      <c r="AJ151" s="2">
        <v>0</v>
      </c>
      <c r="AK151" s="2">
        <v>1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f t="shared" si="33"/>
        <v>0</v>
      </c>
      <c r="AR151" s="4">
        <v>0</v>
      </c>
      <c r="AS151" s="2">
        <v>0</v>
      </c>
      <c r="AT151" s="2">
        <v>1</v>
      </c>
      <c r="AU151" s="2">
        <v>0</v>
      </c>
      <c r="AV151" s="2">
        <v>0</v>
      </c>
      <c r="AW151" s="5">
        <v>0</v>
      </c>
      <c r="AX151" s="5">
        <v>1</v>
      </c>
      <c r="AY151" s="5">
        <v>0</v>
      </c>
      <c r="AZ151" s="5">
        <v>0</v>
      </c>
      <c r="BA151" s="5">
        <v>0</v>
      </c>
      <c r="BB151" s="6">
        <f t="shared" si="34"/>
        <v>1</v>
      </c>
      <c r="BC151" s="7">
        <f t="shared" si="35"/>
        <v>0</v>
      </c>
      <c r="BD151" s="7">
        <f t="shared" si="36"/>
        <v>0</v>
      </c>
      <c r="BE151" s="7">
        <f t="shared" si="37"/>
        <v>0</v>
      </c>
      <c r="BF151" s="7">
        <f t="shared" si="38"/>
        <v>0</v>
      </c>
      <c r="BG151" s="7">
        <f t="shared" si="39"/>
        <v>-1</v>
      </c>
      <c r="BH151" s="7">
        <f t="shared" si="40"/>
        <v>0</v>
      </c>
      <c r="BI151" s="7">
        <f t="shared" si="41"/>
        <v>0</v>
      </c>
      <c r="BJ151" s="7">
        <f t="shared" si="42"/>
        <v>0</v>
      </c>
      <c r="BK151" s="7">
        <f t="shared" si="43"/>
        <v>0</v>
      </c>
      <c r="BL151" s="7">
        <f t="shared" si="44"/>
        <v>0</v>
      </c>
      <c r="BM151" s="7">
        <f t="shared" si="45"/>
        <v>-1</v>
      </c>
      <c r="BN151" s="7">
        <f t="shared" si="46"/>
        <v>0</v>
      </c>
      <c r="BO151" s="7">
        <f t="shared" si="47"/>
        <v>2</v>
      </c>
    </row>
    <row r="152" spans="1:67" ht="45" x14ac:dyDescent="0.25">
      <c r="A152" s="2">
        <v>133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f t="shared" si="32"/>
        <v>1</v>
      </c>
      <c r="M152" s="3" t="s">
        <v>125</v>
      </c>
      <c r="N152" s="2" t="s">
        <v>61</v>
      </c>
      <c r="O152" s="2" t="s">
        <v>62</v>
      </c>
      <c r="P152" s="2" t="s">
        <v>63</v>
      </c>
      <c r="Q152" s="2" t="s">
        <v>53</v>
      </c>
      <c r="R152" s="2">
        <v>37</v>
      </c>
      <c r="S152" s="2" t="s">
        <v>126</v>
      </c>
      <c r="T152" s="2">
        <v>1.37198766592755E+18</v>
      </c>
      <c r="U152" s="2" t="b">
        <v>1</v>
      </c>
      <c r="W152" s="2">
        <v>0</v>
      </c>
      <c r="X152" s="2">
        <v>6</v>
      </c>
      <c r="Y152" s="2" t="s">
        <v>55</v>
      </c>
      <c r="Z152" s="2" t="s">
        <v>127</v>
      </c>
      <c r="AA152" s="2" t="s">
        <v>128</v>
      </c>
      <c r="AB152" s="2" t="s">
        <v>129</v>
      </c>
      <c r="AC152" s="2" t="b">
        <v>1</v>
      </c>
      <c r="AD152" s="2">
        <v>78703</v>
      </c>
      <c r="AE152" s="2" t="s">
        <v>59</v>
      </c>
      <c r="AF152" s="2" t="s">
        <v>59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1</v>
      </c>
      <c r="AN152" s="2">
        <v>0</v>
      </c>
      <c r="AO152" s="2">
        <v>0</v>
      </c>
      <c r="AP152" s="2">
        <v>0</v>
      </c>
      <c r="AQ152" s="2">
        <f t="shared" si="33"/>
        <v>0</v>
      </c>
      <c r="AR152" s="4">
        <v>0</v>
      </c>
      <c r="AS152" s="2">
        <v>0</v>
      </c>
      <c r="AT152" s="2">
        <v>1</v>
      </c>
      <c r="AU152" s="2">
        <v>0</v>
      </c>
      <c r="AV152" s="2">
        <v>0</v>
      </c>
      <c r="AW152" s="5">
        <v>0</v>
      </c>
      <c r="AX152" s="5">
        <v>1</v>
      </c>
      <c r="AY152" s="5">
        <v>0</v>
      </c>
      <c r="AZ152" s="5">
        <v>0</v>
      </c>
      <c r="BA152" s="5">
        <v>0</v>
      </c>
      <c r="BB152" s="6">
        <f t="shared" si="34"/>
        <v>1</v>
      </c>
      <c r="BC152" s="7">
        <f t="shared" si="35"/>
        <v>0</v>
      </c>
      <c r="BD152" s="7">
        <f t="shared" si="36"/>
        <v>0</v>
      </c>
      <c r="BE152" s="7">
        <f t="shared" si="37"/>
        <v>0</v>
      </c>
      <c r="BF152" s="7">
        <f t="shared" si="38"/>
        <v>0</v>
      </c>
      <c r="BG152" s="7">
        <f t="shared" si="39"/>
        <v>0</v>
      </c>
      <c r="BH152" s="7">
        <f t="shared" si="40"/>
        <v>0</v>
      </c>
      <c r="BI152" s="7">
        <f t="shared" si="41"/>
        <v>-1</v>
      </c>
      <c r="BJ152" s="7">
        <f t="shared" si="42"/>
        <v>0</v>
      </c>
      <c r="BK152" s="7">
        <f t="shared" si="43"/>
        <v>0</v>
      </c>
      <c r="BL152" s="7">
        <f t="shared" si="44"/>
        <v>0</v>
      </c>
      <c r="BM152" s="7">
        <f t="shared" si="45"/>
        <v>-1</v>
      </c>
      <c r="BN152" s="7">
        <f t="shared" si="46"/>
        <v>0</v>
      </c>
      <c r="BO152" s="7">
        <f t="shared" si="47"/>
        <v>2</v>
      </c>
    </row>
    <row r="153" spans="1:67" ht="45" x14ac:dyDescent="0.25">
      <c r="A153" s="2">
        <v>144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f t="shared" si="32"/>
        <v>1</v>
      </c>
      <c r="M153" s="3" t="s">
        <v>144</v>
      </c>
      <c r="N153" s="2" t="s">
        <v>61</v>
      </c>
      <c r="O153" s="2" t="s">
        <v>62</v>
      </c>
      <c r="P153" s="2" t="s">
        <v>63</v>
      </c>
      <c r="Q153" s="2" t="s">
        <v>145</v>
      </c>
      <c r="R153" s="2">
        <v>18</v>
      </c>
      <c r="S153" s="2" t="s">
        <v>146</v>
      </c>
      <c r="T153" s="2">
        <v>1.37197456531266E+18</v>
      </c>
      <c r="U153" s="2" t="b">
        <v>1</v>
      </c>
      <c r="W153" s="2">
        <v>2</v>
      </c>
      <c r="X153" s="2">
        <v>4</v>
      </c>
      <c r="Y153" s="2" t="s">
        <v>55</v>
      </c>
      <c r="Z153" s="2" t="s">
        <v>65</v>
      </c>
      <c r="AA153" s="2" t="s">
        <v>66</v>
      </c>
      <c r="AB153" s="2" t="s">
        <v>67</v>
      </c>
      <c r="AC153" s="2" t="b">
        <v>1</v>
      </c>
      <c r="AD153" s="2">
        <v>4709</v>
      </c>
      <c r="AE153" s="2" t="s">
        <v>147</v>
      </c>
      <c r="AF153" s="2" t="s">
        <v>59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f t="shared" si="33"/>
        <v>1</v>
      </c>
      <c r="AR153" s="4">
        <v>0</v>
      </c>
      <c r="AS153" s="2">
        <v>0.245</v>
      </c>
      <c r="AT153" s="2">
        <v>0.755</v>
      </c>
      <c r="AU153" s="2">
        <v>0</v>
      </c>
      <c r="AV153" s="2">
        <v>-0.59940000000000004</v>
      </c>
      <c r="AW153" s="5">
        <v>0</v>
      </c>
      <c r="AX153" s="5">
        <v>1</v>
      </c>
      <c r="AY153" s="5">
        <v>0</v>
      </c>
      <c r="AZ153" s="5">
        <v>0</v>
      </c>
      <c r="BA153" s="5">
        <v>0</v>
      </c>
      <c r="BB153" s="6">
        <f t="shared" si="34"/>
        <v>1</v>
      </c>
      <c r="BC153" s="7">
        <f t="shared" si="35"/>
        <v>0</v>
      </c>
      <c r="BD153" s="7">
        <f t="shared" si="36"/>
        <v>0</v>
      </c>
      <c r="BE153" s="7">
        <f t="shared" si="37"/>
        <v>0</v>
      </c>
      <c r="BF153" s="7">
        <f t="shared" si="38"/>
        <v>0</v>
      </c>
      <c r="BG153" s="7">
        <f t="shared" si="39"/>
        <v>0</v>
      </c>
      <c r="BH153" s="7">
        <f t="shared" si="40"/>
        <v>0</v>
      </c>
      <c r="BI153" s="7">
        <f t="shared" si="41"/>
        <v>0</v>
      </c>
      <c r="BJ153" s="7">
        <f t="shared" si="42"/>
        <v>0</v>
      </c>
      <c r="BK153" s="7">
        <f t="shared" si="43"/>
        <v>0</v>
      </c>
      <c r="BL153" s="7">
        <f t="shared" si="44"/>
        <v>0</v>
      </c>
      <c r="BM153" s="7">
        <f t="shared" si="45"/>
        <v>1</v>
      </c>
      <c r="BN153" s="7">
        <f t="shared" si="46"/>
        <v>1</v>
      </c>
      <c r="BO153" s="7">
        <f t="shared" si="47"/>
        <v>0</v>
      </c>
    </row>
    <row r="154" spans="1:67" ht="45" x14ac:dyDescent="0.25">
      <c r="A154" s="2">
        <v>147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1</v>
      </c>
      <c r="I154" s="2">
        <v>0</v>
      </c>
      <c r="J154" s="2">
        <v>0</v>
      </c>
      <c r="K154" s="2">
        <v>0</v>
      </c>
      <c r="L154" s="2">
        <f t="shared" si="32"/>
        <v>0</v>
      </c>
      <c r="M154" s="3" t="s">
        <v>148</v>
      </c>
      <c r="N154" s="2" t="s">
        <v>149</v>
      </c>
      <c r="O154" s="2" t="s">
        <v>80</v>
      </c>
      <c r="P154" s="2" t="s">
        <v>63</v>
      </c>
      <c r="Q154" s="2" t="s">
        <v>53</v>
      </c>
      <c r="R154" s="2">
        <v>37</v>
      </c>
      <c r="S154" s="2" t="s">
        <v>150</v>
      </c>
      <c r="T154" s="2">
        <v>1.37196933175663E+18</v>
      </c>
      <c r="U154" s="2" t="b">
        <v>0</v>
      </c>
      <c r="W154" s="2">
        <v>0</v>
      </c>
      <c r="X154" s="2">
        <v>0</v>
      </c>
      <c r="Y154" s="2" t="s">
        <v>55</v>
      </c>
      <c r="Z154" s="2" t="s">
        <v>151</v>
      </c>
      <c r="AA154" s="2" t="s">
        <v>152</v>
      </c>
      <c r="AB154" s="2" t="s">
        <v>153</v>
      </c>
      <c r="AC154" s="2" t="b">
        <v>0</v>
      </c>
      <c r="AD154" s="2">
        <v>18</v>
      </c>
      <c r="AE154" s="2" t="s">
        <v>154</v>
      </c>
      <c r="AF154" s="2" t="s">
        <v>59</v>
      </c>
      <c r="AG154" s="2">
        <v>0</v>
      </c>
      <c r="AH154" s="2">
        <v>1</v>
      </c>
      <c r="AI154" s="2">
        <v>0</v>
      </c>
      <c r="AJ154" s="2">
        <v>0</v>
      </c>
      <c r="AK154" s="2">
        <v>0</v>
      </c>
      <c r="AL154" s="2">
        <v>0</v>
      </c>
      <c r="AM154" s="2">
        <v>1</v>
      </c>
      <c r="AN154" s="2">
        <v>0</v>
      </c>
      <c r="AO154" s="2">
        <v>0</v>
      </c>
      <c r="AP154" s="2">
        <v>0</v>
      </c>
      <c r="AQ154" s="2">
        <f t="shared" si="33"/>
        <v>0</v>
      </c>
      <c r="AR154" s="4">
        <v>0</v>
      </c>
      <c r="AS154" s="2">
        <v>0</v>
      </c>
      <c r="AT154" s="2">
        <v>0.87</v>
      </c>
      <c r="AU154" s="2">
        <v>0.13</v>
      </c>
      <c r="AV154" s="2">
        <v>0.2732</v>
      </c>
      <c r="AW154" s="5">
        <v>0</v>
      </c>
      <c r="AX154" s="5">
        <v>0</v>
      </c>
      <c r="AY154" s="5">
        <v>1</v>
      </c>
      <c r="AZ154" s="5">
        <v>1</v>
      </c>
      <c r="BA154" s="5">
        <v>0</v>
      </c>
      <c r="BB154" s="6">
        <f t="shared" si="34"/>
        <v>0</v>
      </c>
      <c r="BC154" s="7">
        <f t="shared" si="35"/>
        <v>0</v>
      </c>
      <c r="BD154" s="7">
        <f t="shared" si="36"/>
        <v>-1</v>
      </c>
      <c r="BE154" s="7">
        <f t="shared" si="37"/>
        <v>0</v>
      </c>
      <c r="BF154" s="7">
        <f t="shared" si="38"/>
        <v>0</v>
      </c>
      <c r="BG154" s="7">
        <f t="shared" si="39"/>
        <v>0</v>
      </c>
      <c r="BH154" s="7">
        <f t="shared" si="40"/>
        <v>0</v>
      </c>
      <c r="BI154" s="7">
        <f t="shared" si="41"/>
        <v>1</v>
      </c>
      <c r="BJ154" s="7">
        <f t="shared" si="42"/>
        <v>0</v>
      </c>
      <c r="BK154" s="7">
        <f t="shared" si="43"/>
        <v>0</v>
      </c>
      <c r="BL154" s="7">
        <f t="shared" si="44"/>
        <v>0</v>
      </c>
      <c r="BM154" s="7">
        <f t="shared" si="45"/>
        <v>0</v>
      </c>
      <c r="BN154" s="7">
        <f t="shared" si="46"/>
        <v>1</v>
      </c>
      <c r="BO154" s="7">
        <f t="shared" si="47"/>
        <v>1</v>
      </c>
    </row>
    <row r="155" spans="1:67" ht="45" x14ac:dyDescent="0.25">
      <c r="A155" s="2">
        <v>149</v>
      </c>
      <c r="B155" s="2">
        <v>1</v>
      </c>
      <c r="C155" s="2">
        <v>0</v>
      </c>
      <c r="D155" s="2">
        <v>1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f t="shared" si="32"/>
        <v>0</v>
      </c>
      <c r="M155" s="3" t="s">
        <v>155</v>
      </c>
      <c r="N155" s="2" t="s">
        <v>50</v>
      </c>
      <c r="O155" s="2" t="s">
        <v>51</v>
      </c>
      <c r="P155" s="2" t="s">
        <v>63</v>
      </c>
      <c r="Q155" s="2" t="s">
        <v>53</v>
      </c>
      <c r="R155" s="2">
        <v>37</v>
      </c>
      <c r="S155" s="2" t="s">
        <v>156</v>
      </c>
      <c r="T155" s="2">
        <v>1.3719675481205499E+18</v>
      </c>
      <c r="U155" s="2" t="b">
        <v>1</v>
      </c>
      <c r="V155" s="2" t="s">
        <v>157</v>
      </c>
      <c r="W155" s="2">
        <v>0</v>
      </c>
      <c r="X155" s="2">
        <v>0</v>
      </c>
      <c r="Y155" s="2" t="s">
        <v>55</v>
      </c>
      <c r="Z155" s="2" t="s">
        <v>158</v>
      </c>
      <c r="AA155" s="2" t="s">
        <v>159</v>
      </c>
      <c r="AB155" s="2" t="s">
        <v>160</v>
      </c>
      <c r="AC155" s="2" t="b">
        <v>0</v>
      </c>
      <c r="AD155" s="2">
        <v>21</v>
      </c>
      <c r="AE155" s="2" t="s">
        <v>59</v>
      </c>
      <c r="AF155" s="2" t="s">
        <v>59</v>
      </c>
      <c r="AG155" s="2">
        <v>1</v>
      </c>
      <c r="AH155" s="2">
        <v>0</v>
      </c>
      <c r="AI155" s="2">
        <v>1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1</v>
      </c>
      <c r="AP155" s="2">
        <v>0</v>
      </c>
      <c r="AQ155" s="2">
        <f t="shared" si="33"/>
        <v>0</v>
      </c>
      <c r="AR155" s="4">
        <v>0</v>
      </c>
      <c r="AS155" s="2">
        <v>0.28599999999999998</v>
      </c>
      <c r="AT155" s="2">
        <v>0.71399999999999997</v>
      </c>
      <c r="AU155" s="2">
        <v>0</v>
      </c>
      <c r="AV155" s="2">
        <v>-0.79059999999999997</v>
      </c>
      <c r="AW155" s="5">
        <v>1</v>
      </c>
      <c r="AX155" s="5">
        <v>0</v>
      </c>
      <c r="AY155" s="5">
        <v>0</v>
      </c>
      <c r="AZ155" s="5">
        <v>-1</v>
      </c>
      <c r="BA155" s="5">
        <v>0</v>
      </c>
      <c r="BB155" s="6">
        <f t="shared" si="34"/>
        <v>0</v>
      </c>
      <c r="BC155" s="7">
        <f t="shared" si="35"/>
        <v>1</v>
      </c>
      <c r="BD155" s="7">
        <f t="shared" si="36"/>
        <v>0</v>
      </c>
      <c r="BE155" s="7">
        <f t="shared" si="37"/>
        <v>1</v>
      </c>
      <c r="BF155" s="7">
        <f t="shared" si="38"/>
        <v>0</v>
      </c>
      <c r="BG155" s="7">
        <f t="shared" si="39"/>
        <v>0</v>
      </c>
      <c r="BH155" s="7">
        <f t="shared" si="40"/>
        <v>0</v>
      </c>
      <c r="BI155" s="7">
        <f t="shared" si="41"/>
        <v>0</v>
      </c>
      <c r="BJ155" s="7">
        <f t="shared" si="42"/>
        <v>0</v>
      </c>
      <c r="BK155" s="7">
        <f t="shared" si="43"/>
        <v>-1</v>
      </c>
      <c r="BL155" s="7">
        <f t="shared" si="44"/>
        <v>0</v>
      </c>
      <c r="BM155" s="7">
        <f t="shared" si="45"/>
        <v>0</v>
      </c>
      <c r="BN155" s="7">
        <f t="shared" si="46"/>
        <v>2</v>
      </c>
      <c r="BO155" s="7">
        <f t="shared" si="47"/>
        <v>1</v>
      </c>
    </row>
    <row r="156" spans="1:67" ht="45" x14ac:dyDescent="0.25">
      <c r="A156" s="2">
        <v>160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f t="shared" si="32"/>
        <v>1</v>
      </c>
      <c r="M156" s="3" t="s">
        <v>161</v>
      </c>
      <c r="N156" s="2" t="s">
        <v>61</v>
      </c>
      <c r="O156" s="2" t="s">
        <v>62</v>
      </c>
      <c r="P156" s="2" t="s">
        <v>63</v>
      </c>
      <c r="Q156" s="2" t="s">
        <v>53</v>
      </c>
      <c r="R156" s="2">
        <v>37</v>
      </c>
      <c r="S156" s="2" t="s">
        <v>162</v>
      </c>
      <c r="T156" s="2">
        <v>1.37195992811038E+18</v>
      </c>
      <c r="U156" s="2" t="b">
        <v>1</v>
      </c>
      <c r="W156" s="2">
        <v>0</v>
      </c>
      <c r="X156" s="2">
        <v>0</v>
      </c>
      <c r="Y156" s="2" t="s">
        <v>55</v>
      </c>
      <c r="Z156" s="2" t="s">
        <v>163</v>
      </c>
      <c r="AA156" s="2" t="s">
        <v>163</v>
      </c>
      <c r="AB156" s="2" t="s">
        <v>164</v>
      </c>
      <c r="AC156" s="2" t="b">
        <v>0</v>
      </c>
      <c r="AD156" s="2">
        <v>3837</v>
      </c>
      <c r="AE156" s="2" t="s">
        <v>165</v>
      </c>
      <c r="AF156" s="2" t="s">
        <v>59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f t="shared" si="33"/>
        <v>1</v>
      </c>
      <c r="AR156" s="4">
        <v>0</v>
      </c>
      <c r="AS156" s="2">
        <v>0.15</v>
      </c>
      <c r="AT156" s="2">
        <v>0.85</v>
      </c>
      <c r="AU156" s="2">
        <v>0</v>
      </c>
      <c r="AV156" s="2">
        <v>-0.31819999999999998</v>
      </c>
      <c r="AW156" s="5">
        <v>0</v>
      </c>
      <c r="AX156" s="5">
        <v>1</v>
      </c>
      <c r="AY156" s="5">
        <v>0</v>
      </c>
      <c r="AZ156" s="5">
        <v>0</v>
      </c>
      <c r="BA156" s="5">
        <v>0</v>
      </c>
      <c r="BB156" s="6">
        <f t="shared" si="34"/>
        <v>1</v>
      </c>
      <c r="BC156" s="7">
        <f t="shared" si="35"/>
        <v>0</v>
      </c>
      <c r="BD156" s="7">
        <f t="shared" si="36"/>
        <v>0</v>
      </c>
      <c r="BE156" s="7">
        <f t="shared" si="37"/>
        <v>0</v>
      </c>
      <c r="BF156" s="7">
        <f t="shared" si="38"/>
        <v>0</v>
      </c>
      <c r="BG156" s="7">
        <f t="shared" si="39"/>
        <v>0</v>
      </c>
      <c r="BH156" s="7">
        <f t="shared" si="40"/>
        <v>0</v>
      </c>
      <c r="BI156" s="7">
        <f t="shared" si="41"/>
        <v>0</v>
      </c>
      <c r="BJ156" s="7">
        <f t="shared" si="42"/>
        <v>0</v>
      </c>
      <c r="BK156" s="7">
        <f t="shared" si="43"/>
        <v>0</v>
      </c>
      <c r="BL156" s="7">
        <f t="shared" si="44"/>
        <v>0</v>
      </c>
      <c r="BM156" s="7">
        <f t="shared" si="45"/>
        <v>1</v>
      </c>
      <c r="BN156" s="7">
        <f t="shared" si="46"/>
        <v>1</v>
      </c>
      <c r="BO156" s="7">
        <f t="shared" si="47"/>
        <v>0</v>
      </c>
    </row>
    <row r="157" spans="1:67" ht="45" x14ac:dyDescent="0.25">
      <c r="A157" s="2">
        <v>162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f t="shared" si="32"/>
        <v>1</v>
      </c>
      <c r="M157" s="3" t="s">
        <v>166</v>
      </c>
      <c r="N157" s="2" t="s">
        <v>61</v>
      </c>
      <c r="O157" s="2" t="s">
        <v>62</v>
      </c>
      <c r="P157" s="2" t="s">
        <v>63</v>
      </c>
      <c r="Q157" s="2" t="s">
        <v>167</v>
      </c>
      <c r="R157" s="2">
        <v>15</v>
      </c>
      <c r="S157" s="2" t="s">
        <v>168</v>
      </c>
      <c r="T157" s="2">
        <v>1.37195803556912E+18</v>
      </c>
      <c r="U157" s="2" t="b">
        <v>1</v>
      </c>
      <c r="W157" s="2">
        <v>1</v>
      </c>
      <c r="X157" s="2">
        <v>0</v>
      </c>
      <c r="Y157" s="2" t="s">
        <v>55</v>
      </c>
      <c r="Z157" s="2" t="s">
        <v>169</v>
      </c>
      <c r="AA157" s="2" t="s">
        <v>170</v>
      </c>
      <c r="AB157" s="2" t="s">
        <v>171</v>
      </c>
      <c r="AC157" s="2" t="b">
        <v>0</v>
      </c>
      <c r="AD157" s="2">
        <v>11</v>
      </c>
      <c r="AE157" s="2" t="s">
        <v>172</v>
      </c>
      <c r="AF157" s="2" t="s">
        <v>59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1</v>
      </c>
      <c r="AP157" s="2">
        <v>0</v>
      </c>
      <c r="AQ157" s="2">
        <f t="shared" si="33"/>
        <v>0</v>
      </c>
      <c r="AR157" s="4">
        <v>0</v>
      </c>
      <c r="AS157" s="2">
        <v>0</v>
      </c>
      <c r="AT157" s="2">
        <v>1</v>
      </c>
      <c r="AU157" s="2">
        <v>0</v>
      </c>
      <c r="AV157" s="2">
        <v>0</v>
      </c>
      <c r="AW157" s="5">
        <v>0</v>
      </c>
      <c r="AX157" s="5">
        <v>1</v>
      </c>
      <c r="AY157" s="5">
        <v>0</v>
      </c>
      <c r="AZ157" s="5">
        <v>0</v>
      </c>
      <c r="BA157" s="5">
        <v>0</v>
      </c>
      <c r="BB157" s="6">
        <f t="shared" si="34"/>
        <v>1</v>
      </c>
      <c r="BC157" s="7">
        <f t="shared" si="35"/>
        <v>0</v>
      </c>
      <c r="BD157" s="7">
        <f t="shared" si="36"/>
        <v>0</v>
      </c>
      <c r="BE157" s="7">
        <f t="shared" si="37"/>
        <v>0</v>
      </c>
      <c r="BF157" s="7">
        <f t="shared" si="38"/>
        <v>0</v>
      </c>
      <c r="BG157" s="7">
        <f t="shared" si="39"/>
        <v>0</v>
      </c>
      <c r="BH157" s="7">
        <f t="shared" si="40"/>
        <v>0</v>
      </c>
      <c r="BI157" s="7">
        <f t="shared" si="41"/>
        <v>0</v>
      </c>
      <c r="BJ157" s="7">
        <f t="shared" si="42"/>
        <v>0</v>
      </c>
      <c r="BK157" s="7">
        <f t="shared" si="43"/>
        <v>-1</v>
      </c>
      <c r="BL157" s="7">
        <f t="shared" si="44"/>
        <v>0</v>
      </c>
      <c r="BM157" s="7">
        <f t="shared" si="45"/>
        <v>-1</v>
      </c>
      <c r="BN157" s="7">
        <f t="shared" si="46"/>
        <v>0</v>
      </c>
      <c r="BO157" s="7">
        <f t="shared" si="47"/>
        <v>2</v>
      </c>
    </row>
    <row r="158" spans="1:67" ht="45" x14ac:dyDescent="0.25">
      <c r="A158" s="2">
        <v>166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f t="shared" si="32"/>
        <v>1</v>
      </c>
      <c r="M158" s="3" t="s">
        <v>179</v>
      </c>
      <c r="N158" s="2" t="s">
        <v>61</v>
      </c>
      <c r="O158" s="2" t="s">
        <v>62</v>
      </c>
      <c r="P158" s="2" t="s">
        <v>63</v>
      </c>
      <c r="Q158" s="2" t="s">
        <v>114</v>
      </c>
      <c r="R158" s="2">
        <v>36</v>
      </c>
      <c r="S158" s="2" t="s">
        <v>180</v>
      </c>
      <c r="T158" s="2">
        <v>1.3719556879877601E+18</v>
      </c>
      <c r="U158" s="2" t="b">
        <v>1</v>
      </c>
      <c r="W158" s="2">
        <v>0</v>
      </c>
      <c r="X158" s="2">
        <v>0</v>
      </c>
      <c r="Y158" s="2" t="s">
        <v>55</v>
      </c>
      <c r="Z158" s="2" t="s">
        <v>116</v>
      </c>
      <c r="AA158" s="2" t="s">
        <v>117</v>
      </c>
      <c r="AB158" s="2" t="s">
        <v>118</v>
      </c>
      <c r="AC158" s="2" t="b">
        <v>0</v>
      </c>
      <c r="AD158" s="2">
        <v>1070</v>
      </c>
      <c r="AE158" s="2" t="s">
        <v>181</v>
      </c>
      <c r="AF158" s="2" t="s">
        <v>59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1</v>
      </c>
      <c r="AP158" s="2">
        <v>0</v>
      </c>
      <c r="AQ158" s="2">
        <f t="shared" si="33"/>
        <v>0</v>
      </c>
      <c r="AR158" s="4">
        <v>0</v>
      </c>
      <c r="AS158" s="2">
        <v>0.14099999999999999</v>
      </c>
      <c r="AT158" s="2">
        <v>0.85899999999999999</v>
      </c>
      <c r="AU158" s="2">
        <v>0</v>
      </c>
      <c r="AV158" s="2">
        <v>-0.31819999999999998</v>
      </c>
      <c r="AW158" s="5">
        <v>0</v>
      </c>
      <c r="AX158" s="5">
        <v>1</v>
      </c>
      <c r="AY158" s="5">
        <v>0</v>
      </c>
      <c r="AZ158" s="5">
        <v>0</v>
      </c>
      <c r="BA158" s="5">
        <v>0</v>
      </c>
      <c r="BB158" s="6">
        <f t="shared" si="34"/>
        <v>1</v>
      </c>
      <c r="BC158" s="7">
        <f t="shared" si="35"/>
        <v>0</v>
      </c>
      <c r="BD158" s="7">
        <f t="shared" si="36"/>
        <v>0</v>
      </c>
      <c r="BE158" s="7">
        <f t="shared" si="37"/>
        <v>0</v>
      </c>
      <c r="BF158" s="7">
        <f t="shared" si="38"/>
        <v>0</v>
      </c>
      <c r="BG158" s="7">
        <f t="shared" si="39"/>
        <v>0</v>
      </c>
      <c r="BH158" s="7">
        <f t="shared" si="40"/>
        <v>0</v>
      </c>
      <c r="BI158" s="7">
        <f t="shared" si="41"/>
        <v>0</v>
      </c>
      <c r="BJ158" s="7">
        <f t="shared" si="42"/>
        <v>0</v>
      </c>
      <c r="BK158" s="7">
        <f t="shared" si="43"/>
        <v>-1</v>
      </c>
      <c r="BL158" s="7">
        <f t="shared" si="44"/>
        <v>0</v>
      </c>
      <c r="BM158" s="7">
        <f t="shared" si="45"/>
        <v>-1</v>
      </c>
      <c r="BN158" s="7">
        <f t="shared" si="46"/>
        <v>0</v>
      </c>
      <c r="BO158" s="7">
        <f t="shared" si="47"/>
        <v>2</v>
      </c>
    </row>
    <row r="159" spans="1:67" ht="45" x14ac:dyDescent="0.25">
      <c r="A159" s="2">
        <v>214</v>
      </c>
      <c r="B159" s="2">
        <v>0</v>
      </c>
      <c r="C159" s="2">
        <v>0</v>
      </c>
      <c r="D159" s="2">
        <v>0</v>
      </c>
      <c r="E159" s="2">
        <v>1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f t="shared" si="32"/>
        <v>0</v>
      </c>
      <c r="M159" s="3" t="s">
        <v>227</v>
      </c>
      <c r="N159" s="2" t="s">
        <v>108</v>
      </c>
      <c r="O159" s="2" t="s">
        <v>108</v>
      </c>
      <c r="P159" s="2" t="s">
        <v>63</v>
      </c>
      <c r="Q159" s="2" t="s">
        <v>53</v>
      </c>
      <c r="R159" s="2">
        <v>37</v>
      </c>
      <c r="S159" s="2" t="s">
        <v>228</v>
      </c>
      <c r="T159" s="2">
        <v>1.3719353352827899E+18</v>
      </c>
      <c r="U159" s="2" t="b">
        <v>0</v>
      </c>
      <c r="W159" s="2">
        <v>1</v>
      </c>
      <c r="X159" s="2">
        <v>2</v>
      </c>
      <c r="Y159" s="2" t="s">
        <v>55</v>
      </c>
      <c r="Z159" s="2" t="s">
        <v>229</v>
      </c>
      <c r="AA159" s="2" t="s">
        <v>230</v>
      </c>
      <c r="AB159" s="2" t="s">
        <v>231</v>
      </c>
      <c r="AC159" s="2" t="b">
        <v>0</v>
      </c>
      <c r="AD159" s="2">
        <v>179</v>
      </c>
      <c r="AE159" s="2" t="s">
        <v>232</v>
      </c>
      <c r="AF159" s="2" t="s">
        <v>59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1</v>
      </c>
      <c r="AP159" s="2">
        <v>0</v>
      </c>
      <c r="AQ159" s="2">
        <f t="shared" si="33"/>
        <v>0</v>
      </c>
      <c r="AR159" s="4">
        <v>0</v>
      </c>
      <c r="AS159" s="2">
        <v>0.20200000000000001</v>
      </c>
      <c r="AT159" s="2">
        <v>0.79800000000000004</v>
      </c>
      <c r="AU159" s="2">
        <v>0</v>
      </c>
      <c r="AV159" s="2">
        <v>-0.46479999999999999</v>
      </c>
      <c r="AW159" s="5">
        <v>0</v>
      </c>
      <c r="AX159" s="5">
        <v>0</v>
      </c>
      <c r="AY159" s="5">
        <v>0</v>
      </c>
      <c r="AZ159" s="5">
        <v>-1</v>
      </c>
      <c r="BA159" s="5">
        <v>0</v>
      </c>
      <c r="BB159" s="6">
        <f t="shared" si="34"/>
        <v>0</v>
      </c>
      <c r="BC159" s="7">
        <f t="shared" si="35"/>
        <v>0</v>
      </c>
      <c r="BD159" s="7">
        <f t="shared" si="36"/>
        <v>0</v>
      </c>
      <c r="BE159" s="7">
        <f t="shared" si="37"/>
        <v>0</v>
      </c>
      <c r="BF159" s="7">
        <f t="shared" si="38"/>
        <v>-1</v>
      </c>
      <c r="BG159" s="7">
        <f t="shared" si="39"/>
        <v>0</v>
      </c>
      <c r="BH159" s="7">
        <f t="shared" si="40"/>
        <v>0</v>
      </c>
      <c r="BI159" s="7">
        <f t="shared" si="41"/>
        <v>0</v>
      </c>
      <c r="BJ159" s="7">
        <f t="shared" si="42"/>
        <v>0</v>
      </c>
      <c r="BK159" s="7">
        <f t="shared" si="43"/>
        <v>-1</v>
      </c>
      <c r="BL159" s="7">
        <f t="shared" si="44"/>
        <v>0</v>
      </c>
      <c r="BM159" s="7">
        <f t="shared" si="45"/>
        <v>0</v>
      </c>
      <c r="BN159" s="7">
        <f t="shared" si="46"/>
        <v>0</v>
      </c>
      <c r="BO159" s="7">
        <f t="shared" si="47"/>
        <v>2</v>
      </c>
    </row>
    <row r="160" spans="1:67" ht="60" x14ac:dyDescent="0.25">
      <c r="A160" s="2">
        <v>224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f t="shared" si="32"/>
        <v>1</v>
      </c>
      <c r="M160" s="3" t="s">
        <v>250</v>
      </c>
      <c r="N160" s="2" t="s">
        <v>61</v>
      </c>
      <c r="O160" s="2" t="s">
        <v>62</v>
      </c>
      <c r="P160" s="2" t="s">
        <v>63</v>
      </c>
      <c r="Q160" s="2" t="s">
        <v>53</v>
      </c>
      <c r="R160" s="2">
        <v>37</v>
      </c>
      <c r="S160" s="2" t="s">
        <v>251</v>
      </c>
      <c r="T160" s="2">
        <v>1.3719289632666601E+18</v>
      </c>
      <c r="U160" s="2" t="b">
        <v>1</v>
      </c>
      <c r="W160" s="2">
        <v>2</v>
      </c>
      <c r="X160" s="2">
        <v>22</v>
      </c>
      <c r="Y160" s="2" t="s">
        <v>55</v>
      </c>
      <c r="Z160" s="2" t="s">
        <v>252</v>
      </c>
      <c r="AA160" s="2" t="s">
        <v>253</v>
      </c>
      <c r="AB160" s="2" t="s">
        <v>254</v>
      </c>
      <c r="AC160" s="2" t="b">
        <v>1</v>
      </c>
      <c r="AD160" s="2">
        <v>3691</v>
      </c>
      <c r="AE160" s="2" t="s">
        <v>255</v>
      </c>
      <c r="AF160" s="2" t="s">
        <v>59</v>
      </c>
      <c r="AG160" s="2">
        <v>0</v>
      </c>
      <c r="AH160" s="2">
        <v>1</v>
      </c>
      <c r="AI160" s="2">
        <v>0</v>
      </c>
      <c r="AJ160" s="2">
        <v>0</v>
      </c>
      <c r="AK160" s="2">
        <v>1</v>
      </c>
      <c r="AL160" s="2">
        <v>0</v>
      </c>
      <c r="AM160" s="2">
        <v>1</v>
      </c>
      <c r="AN160" s="2">
        <v>0</v>
      </c>
      <c r="AO160" s="2">
        <v>0</v>
      </c>
      <c r="AP160" s="2">
        <v>0</v>
      </c>
      <c r="AQ160" s="2">
        <f t="shared" si="33"/>
        <v>0</v>
      </c>
      <c r="AR160" s="4">
        <v>0</v>
      </c>
      <c r="AS160" s="2">
        <v>0</v>
      </c>
      <c r="AT160" s="2">
        <v>1</v>
      </c>
      <c r="AU160" s="2">
        <v>0</v>
      </c>
      <c r="AV160" s="2">
        <v>0</v>
      </c>
      <c r="AW160" s="5">
        <v>0</v>
      </c>
      <c r="AX160" s="5">
        <v>1</v>
      </c>
      <c r="AY160" s="5">
        <v>0</v>
      </c>
      <c r="AZ160" s="5">
        <v>0</v>
      </c>
      <c r="BA160" s="5">
        <v>0</v>
      </c>
      <c r="BB160" s="6">
        <f t="shared" si="34"/>
        <v>1</v>
      </c>
      <c r="BC160" s="7">
        <f t="shared" si="35"/>
        <v>0</v>
      </c>
      <c r="BD160" s="7">
        <f t="shared" si="36"/>
        <v>-1</v>
      </c>
      <c r="BE160" s="7">
        <f t="shared" si="37"/>
        <v>0</v>
      </c>
      <c r="BF160" s="7">
        <f t="shared" si="38"/>
        <v>0</v>
      </c>
      <c r="BG160" s="7">
        <f t="shared" si="39"/>
        <v>-1</v>
      </c>
      <c r="BH160" s="7">
        <f t="shared" si="40"/>
        <v>0</v>
      </c>
      <c r="BI160" s="7">
        <f t="shared" si="41"/>
        <v>-1</v>
      </c>
      <c r="BJ160" s="7">
        <f t="shared" si="42"/>
        <v>0</v>
      </c>
      <c r="BK160" s="7">
        <f t="shared" si="43"/>
        <v>0</v>
      </c>
      <c r="BL160" s="7">
        <f t="shared" si="44"/>
        <v>0</v>
      </c>
      <c r="BM160" s="7">
        <f t="shared" si="45"/>
        <v>-1</v>
      </c>
      <c r="BN160" s="7">
        <f t="shared" si="46"/>
        <v>0</v>
      </c>
      <c r="BO160" s="7">
        <f t="shared" si="47"/>
        <v>4</v>
      </c>
    </row>
    <row r="161" spans="1:67" ht="45" x14ac:dyDescent="0.25">
      <c r="A161" s="2">
        <v>1260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f t="shared" si="32"/>
        <v>1</v>
      </c>
      <c r="M161" s="3" t="s">
        <v>272</v>
      </c>
      <c r="N161" s="2" t="s">
        <v>61</v>
      </c>
      <c r="O161" s="2" t="s">
        <v>62</v>
      </c>
      <c r="P161" s="2" t="s">
        <v>63</v>
      </c>
      <c r="Q161" s="2" t="s">
        <v>216</v>
      </c>
      <c r="R161" s="2">
        <v>38</v>
      </c>
      <c r="S161" s="2" t="s">
        <v>273</v>
      </c>
      <c r="T161" s="2">
        <v>1.37167196360577E+18</v>
      </c>
      <c r="U161" s="2" t="b">
        <v>0</v>
      </c>
      <c r="W161" s="2">
        <v>1</v>
      </c>
      <c r="X161" s="2">
        <v>2</v>
      </c>
      <c r="Y161" s="2" t="s">
        <v>55</v>
      </c>
      <c r="Z161" s="2" t="s">
        <v>274</v>
      </c>
      <c r="AA161" s="2" t="s">
        <v>275</v>
      </c>
      <c r="AB161" s="2" t="s">
        <v>276</v>
      </c>
      <c r="AC161" s="2" t="b">
        <v>0</v>
      </c>
      <c r="AD161" s="2">
        <v>15754</v>
      </c>
      <c r="AE161" s="2" t="s">
        <v>277</v>
      </c>
      <c r="AF161" s="2" t="s">
        <v>59</v>
      </c>
      <c r="AG161" s="2">
        <v>1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f t="shared" si="33"/>
        <v>0</v>
      </c>
      <c r="AR161" s="4">
        <v>0</v>
      </c>
      <c r="AS161" s="2">
        <v>0.126</v>
      </c>
      <c r="AT161" s="2">
        <v>0.874</v>
      </c>
      <c r="AU161" s="2">
        <v>0</v>
      </c>
      <c r="AV161" s="2">
        <v>-0.31819999999999998</v>
      </c>
      <c r="AW161" s="5">
        <v>0</v>
      </c>
      <c r="AX161" s="5">
        <v>1</v>
      </c>
      <c r="AY161" s="5">
        <v>0</v>
      </c>
      <c r="AZ161" s="5">
        <v>0</v>
      </c>
      <c r="BA161" s="5">
        <v>0</v>
      </c>
      <c r="BB161" s="6">
        <f t="shared" si="34"/>
        <v>1</v>
      </c>
      <c r="BC161" s="7">
        <f t="shared" si="35"/>
        <v>-1</v>
      </c>
      <c r="BD161" s="7">
        <f t="shared" si="36"/>
        <v>0</v>
      </c>
      <c r="BE161" s="7">
        <f t="shared" si="37"/>
        <v>0</v>
      </c>
      <c r="BF161" s="7">
        <f t="shared" si="38"/>
        <v>0</v>
      </c>
      <c r="BG161" s="7">
        <f t="shared" si="39"/>
        <v>0</v>
      </c>
      <c r="BH161" s="7">
        <f t="shared" si="40"/>
        <v>0</v>
      </c>
      <c r="BI161" s="7">
        <f t="shared" si="41"/>
        <v>0</v>
      </c>
      <c r="BJ161" s="7">
        <f t="shared" si="42"/>
        <v>0</v>
      </c>
      <c r="BK161" s="7">
        <f t="shared" si="43"/>
        <v>0</v>
      </c>
      <c r="BL161" s="7">
        <f t="shared" si="44"/>
        <v>0</v>
      </c>
      <c r="BM161" s="7">
        <f t="shared" si="45"/>
        <v>-1</v>
      </c>
      <c r="BN161" s="7">
        <f t="shared" si="46"/>
        <v>0</v>
      </c>
      <c r="BO161" s="7">
        <f t="shared" si="47"/>
        <v>2</v>
      </c>
    </row>
    <row r="162" spans="1:67" ht="45" x14ac:dyDescent="0.25">
      <c r="A162" s="2">
        <v>5177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f t="shared" si="32"/>
        <v>1</v>
      </c>
      <c r="M162" s="3" t="s">
        <v>284</v>
      </c>
      <c r="N162" s="2" t="s">
        <v>61</v>
      </c>
      <c r="O162" s="2" t="s">
        <v>62</v>
      </c>
      <c r="P162" s="2" t="s">
        <v>63</v>
      </c>
      <c r="Q162" s="2" t="s">
        <v>285</v>
      </c>
      <c r="R162" s="2">
        <v>44</v>
      </c>
      <c r="S162" s="2" t="s">
        <v>286</v>
      </c>
      <c r="T162" s="2">
        <v>1.37205005968096E+18</v>
      </c>
      <c r="U162" s="2" t="b">
        <v>1</v>
      </c>
      <c r="W162" s="2">
        <v>0</v>
      </c>
      <c r="X162" s="2">
        <v>1</v>
      </c>
      <c r="Y162" s="2" t="s">
        <v>55</v>
      </c>
      <c r="Z162" s="2" t="s">
        <v>287</v>
      </c>
      <c r="AA162" s="2" t="s">
        <v>288</v>
      </c>
      <c r="AB162" s="2" t="s">
        <v>289</v>
      </c>
      <c r="AC162" s="2" t="b">
        <v>0</v>
      </c>
      <c r="AD162" s="2">
        <v>4681</v>
      </c>
      <c r="AE162" s="2" t="s">
        <v>290</v>
      </c>
      <c r="AF162" s="2" t="s">
        <v>59</v>
      </c>
      <c r="AG162" s="2">
        <v>0</v>
      </c>
      <c r="AH162" s="2">
        <v>1</v>
      </c>
      <c r="AI162" s="2">
        <v>0</v>
      </c>
      <c r="AJ162" s="2">
        <v>0</v>
      </c>
      <c r="AK162" s="2">
        <v>1</v>
      </c>
      <c r="AL162" s="2">
        <v>0</v>
      </c>
      <c r="AM162" s="2">
        <v>1</v>
      </c>
      <c r="AN162" s="2">
        <v>0</v>
      </c>
      <c r="AO162" s="2">
        <v>0</v>
      </c>
      <c r="AP162" s="2">
        <v>0</v>
      </c>
      <c r="AQ162" s="2">
        <f t="shared" si="33"/>
        <v>0</v>
      </c>
      <c r="AR162" s="4">
        <v>0</v>
      </c>
      <c r="AS162" s="2">
        <v>0</v>
      </c>
      <c r="AT162" s="2">
        <v>0.83799999999999997</v>
      </c>
      <c r="AU162" s="2">
        <v>0.16200000000000001</v>
      </c>
      <c r="AV162" s="2">
        <v>0.47670000000000001</v>
      </c>
      <c r="AW162" s="5">
        <v>0</v>
      </c>
      <c r="AX162" s="5">
        <v>1</v>
      </c>
      <c r="AY162" s="5">
        <v>0</v>
      </c>
      <c r="AZ162" s="5">
        <v>0</v>
      </c>
      <c r="BA162" s="5">
        <v>0</v>
      </c>
      <c r="BB162" s="6">
        <f t="shared" si="34"/>
        <v>1</v>
      </c>
      <c r="BC162" s="7">
        <f t="shared" si="35"/>
        <v>0</v>
      </c>
      <c r="BD162" s="7">
        <f t="shared" si="36"/>
        <v>-1</v>
      </c>
      <c r="BE162" s="7">
        <f t="shared" si="37"/>
        <v>0</v>
      </c>
      <c r="BF162" s="7">
        <f t="shared" si="38"/>
        <v>0</v>
      </c>
      <c r="BG162" s="7">
        <f t="shared" si="39"/>
        <v>-1</v>
      </c>
      <c r="BH162" s="7">
        <f t="shared" si="40"/>
        <v>0</v>
      </c>
      <c r="BI162" s="7">
        <f t="shared" si="41"/>
        <v>-1</v>
      </c>
      <c r="BJ162" s="7">
        <f t="shared" si="42"/>
        <v>0</v>
      </c>
      <c r="BK162" s="7">
        <f t="shared" si="43"/>
        <v>0</v>
      </c>
      <c r="BL162" s="7">
        <f t="shared" si="44"/>
        <v>0</v>
      </c>
      <c r="BM162" s="7">
        <f t="shared" si="45"/>
        <v>-1</v>
      </c>
      <c r="BN162" s="7">
        <f t="shared" si="46"/>
        <v>0</v>
      </c>
      <c r="BO162" s="7">
        <f t="shared" si="47"/>
        <v>4</v>
      </c>
    </row>
    <row r="163" spans="1:67" ht="45" x14ac:dyDescent="0.25">
      <c r="A163" s="2">
        <v>5952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f t="shared" si="32"/>
        <v>1</v>
      </c>
      <c r="M163" s="3" t="s">
        <v>291</v>
      </c>
      <c r="N163" s="2" t="s">
        <v>61</v>
      </c>
      <c r="O163" s="2" t="s">
        <v>62</v>
      </c>
      <c r="P163" s="2" t="s">
        <v>63</v>
      </c>
      <c r="Q163" s="2" t="s">
        <v>285</v>
      </c>
      <c r="R163" s="2">
        <v>44</v>
      </c>
      <c r="S163" s="2" t="s">
        <v>292</v>
      </c>
      <c r="T163" s="2">
        <v>1.3708206290001201E+18</v>
      </c>
      <c r="U163" s="2" t="b">
        <v>1</v>
      </c>
      <c r="W163" s="2">
        <v>0</v>
      </c>
      <c r="X163" s="2">
        <v>0</v>
      </c>
      <c r="Y163" s="2" t="s">
        <v>55</v>
      </c>
      <c r="Z163" s="2" t="s">
        <v>293</v>
      </c>
      <c r="AA163" s="2" t="s">
        <v>294</v>
      </c>
      <c r="AB163" s="2" t="s">
        <v>295</v>
      </c>
      <c r="AC163" s="2" t="b">
        <v>0</v>
      </c>
      <c r="AD163" s="2">
        <v>8998</v>
      </c>
      <c r="AE163" s="2" t="s">
        <v>296</v>
      </c>
      <c r="AF163" s="2" t="s">
        <v>59</v>
      </c>
      <c r="AG163" s="2">
        <v>0</v>
      </c>
      <c r="AH163" s="2">
        <v>0</v>
      </c>
      <c r="AI163" s="2">
        <v>0</v>
      </c>
      <c r="AJ163" s="2">
        <v>0</v>
      </c>
      <c r="AK163" s="2">
        <v>1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f t="shared" si="33"/>
        <v>0</v>
      </c>
      <c r="AR163" s="4">
        <v>0</v>
      </c>
      <c r="AS163" s="2">
        <v>0</v>
      </c>
      <c r="AT163" s="2">
        <v>1</v>
      </c>
      <c r="AU163" s="2">
        <v>0</v>
      </c>
      <c r="AV163" s="2">
        <v>0</v>
      </c>
      <c r="AW163" s="5">
        <v>0</v>
      </c>
      <c r="AX163" s="5">
        <v>1</v>
      </c>
      <c r="AY163" s="5">
        <v>0</v>
      </c>
      <c r="AZ163" s="5">
        <v>0</v>
      </c>
      <c r="BA163" s="5">
        <v>0</v>
      </c>
      <c r="BB163" s="6">
        <f t="shared" si="34"/>
        <v>1</v>
      </c>
      <c r="BC163" s="7">
        <f t="shared" si="35"/>
        <v>0</v>
      </c>
      <c r="BD163" s="7">
        <f t="shared" si="36"/>
        <v>0</v>
      </c>
      <c r="BE163" s="7">
        <f t="shared" si="37"/>
        <v>0</v>
      </c>
      <c r="BF163" s="7">
        <f t="shared" si="38"/>
        <v>0</v>
      </c>
      <c r="BG163" s="7">
        <f t="shared" si="39"/>
        <v>-1</v>
      </c>
      <c r="BH163" s="7">
        <f t="shared" si="40"/>
        <v>0</v>
      </c>
      <c r="BI163" s="7">
        <f t="shared" si="41"/>
        <v>0</v>
      </c>
      <c r="BJ163" s="7">
        <f t="shared" si="42"/>
        <v>0</v>
      </c>
      <c r="BK163" s="7">
        <f t="shared" si="43"/>
        <v>0</v>
      </c>
      <c r="BL163" s="7">
        <f t="shared" si="44"/>
        <v>0</v>
      </c>
      <c r="BM163" s="7">
        <f t="shared" si="45"/>
        <v>-1</v>
      </c>
      <c r="BN163" s="7">
        <f t="shared" si="46"/>
        <v>0</v>
      </c>
      <c r="BO163" s="7">
        <f t="shared" si="47"/>
        <v>2</v>
      </c>
    </row>
    <row r="164" spans="1:67" ht="45" x14ac:dyDescent="0.25">
      <c r="A164" s="2">
        <v>12289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f t="shared" si="32"/>
        <v>1</v>
      </c>
      <c r="M164" s="3" t="s">
        <v>304</v>
      </c>
      <c r="N164" s="2" t="s">
        <v>61</v>
      </c>
      <c r="O164" s="2" t="s">
        <v>62</v>
      </c>
      <c r="P164" s="2" t="s">
        <v>63</v>
      </c>
      <c r="Q164" s="2" t="s">
        <v>305</v>
      </c>
      <c r="R164" s="2">
        <v>9</v>
      </c>
      <c r="S164" s="2" t="s">
        <v>306</v>
      </c>
      <c r="T164" s="2">
        <v>1.37215955780433E+18</v>
      </c>
      <c r="U164" s="2" t="b">
        <v>1</v>
      </c>
      <c r="W164" s="2">
        <v>0</v>
      </c>
      <c r="X164" s="2">
        <v>0</v>
      </c>
      <c r="Y164" s="2" t="s">
        <v>55</v>
      </c>
      <c r="Z164" s="2" t="s">
        <v>307</v>
      </c>
      <c r="AA164" s="2" t="s">
        <v>308</v>
      </c>
      <c r="AB164" s="2" t="s">
        <v>309</v>
      </c>
      <c r="AC164" s="2" t="b">
        <v>0</v>
      </c>
      <c r="AD164" s="2">
        <v>218</v>
      </c>
      <c r="AE164" s="2" t="s">
        <v>59</v>
      </c>
      <c r="AF164" s="2" t="s">
        <v>59</v>
      </c>
      <c r="AG164" s="2">
        <v>0</v>
      </c>
      <c r="AH164" s="2">
        <v>1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f t="shared" si="33"/>
        <v>0</v>
      </c>
      <c r="AR164" s="4">
        <v>0</v>
      </c>
      <c r="AS164" s="2">
        <v>0</v>
      </c>
      <c r="AT164" s="2">
        <v>0.91300000000000003</v>
      </c>
      <c r="AU164" s="2">
        <v>8.6999999999999994E-2</v>
      </c>
      <c r="AV164" s="2">
        <v>0.20230000000000001</v>
      </c>
      <c r="AW164" s="5">
        <v>0</v>
      </c>
      <c r="AX164" s="5">
        <v>1</v>
      </c>
      <c r="AY164" s="5">
        <v>0</v>
      </c>
      <c r="AZ164" s="5">
        <v>0</v>
      </c>
      <c r="BA164" s="5">
        <v>0</v>
      </c>
      <c r="BB164" s="6">
        <f t="shared" si="34"/>
        <v>1</v>
      </c>
      <c r="BC164" s="7">
        <f t="shared" si="35"/>
        <v>0</v>
      </c>
      <c r="BD164" s="7">
        <f t="shared" si="36"/>
        <v>-1</v>
      </c>
      <c r="BE164" s="7">
        <f t="shared" si="37"/>
        <v>0</v>
      </c>
      <c r="BF164" s="7">
        <f t="shared" si="38"/>
        <v>0</v>
      </c>
      <c r="BG164" s="7">
        <f t="shared" si="39"/>
        <v>0</v>
      </c>
      <c r="BH164" s="7">
        <f t="shared" si="40"/>
        <v>0</v>
      </c>
      <c r="BI164" s="7">
        <f t="shared" si="41"/>
        <v>0</v>
      </c>
      <c r="BJ164" s="7">
        <f t="shared" si="42"/>
        <v>0</v>
      </c>
      <c r="BK164" s="7">
        <f t="shared" si="43"/>
        <v>0</v>
      </c>
      <c r="BL164" s="7">
        <f t="shared" si="44"/>
        <v>0</v>
      </c>
      <c r="BM164" s="7">
        <f t="shared" si="45"/>
        <v>-1</v>
      </c>
      <c r="BN164" s="7">
        <f t="shared" si="46"/>
        <v>0</v>
      </c>
      <c r="BO164" s="7">
        <f t="shared" si="47"/>
        <v>2</v>
      </c>
    </row>
    <row r="165" spans="1:67" ht="45" x14ac:dyDescent="0.25">
      <c r="A165" s="2">
        <v>12515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f t="shared" si="32"/>
        <v>1</v>
      </c>
      <c r="M165" s="3" t="s">
        <v>310</v>
      </c>
      <c r="N165" s="2" t="s">
        <v>61</v>
      </c>
      <c r="O165" s="2" t="s">
        <v>62</v>
      </c>
      <c r="P165" s="2" t="s">
        <v>63</v>
      </c>
      <c r="Q165" s="2" t="s">
        <v>305</v>
      </c>
      <c r="R165" s="2">
        <v>9</v>
      </c>
      <c r="S165" s="2" t="s">
        <v>311</v>
      </c>
      <c r="T165" s="2">
        <v>1.37215152466785E+18</v>
      </c>
      <c r="U165" s="2" t="b">
        <v>1</v>
      </c>
      <c r="W165" s="2">
        <v>0</v>
      </c>
      <c r="X165" s="2">
        <v>0</v>
      </c>
      <c r="Y165" s="2" t="s">
        <v>55</v>
      </c>
      <c r="Z165" s="2" t="s">
        <v>312</v>
      </c>
      <c r="AA165" s="2" t="s">
        <v>313</v>
      </c>
      <c r="AB165" s="2" t="s">
        <v>314</v>
      </c>
      <c r="AC165" s="2" t="b">
        <v>0</v>
      </c>
      <c r="AD165" s="2">
        <v>964</v>
      </c>
      <c r="AE165" s="2" t="s">
        <v>315</v>
      </c>
      <c r="AF165" s="2" t="s">
        <v>59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f t="shared" si="33"/>
        <v>1</v>
      </c>
      <c r="AR165" s="4">
        <v>0</v>
      </c>
      <c r="AS165" s="2">
        <v>0</v>
      </c>
      <c r="AT165" s="2">
        <v>1</v>
      </c>
      <c r="AU165" s="2">
        <v>0</v>
      </c>
      <c r="AV165" s="2">
        <v>0</v>
      </c>
      <c r="AW165" s="5">
        <v>0</v>
      </c>
      <c r="AX165" s="5">
        <v>1</v>
      </c>
      <c r="AY165" s="5">
        <v>0</v>
      </c>
      <c r="AZ165" s="5">
        <v>0</v>
      </c>
      <c r="BA165" s="5">
        <v>0</v>
      </c>
      <c r="BB165" s="6">
        <f t="shared" si="34"/>
        <v>1</v>
      </c>
      <c r="BC165" s="7">
        <f t="shared" si="35"/>
        <v>0</v>
      </c>
      <c r="BD165" s="7">
        <f t="shared" si="36"/>
        <v>0</v>
      </c>
      <c r="BE165" s="7">
        <f t="shared" si="37"/>
        <v>0</v>
      </c>
      <c r="BF165" s="7">
        <f t="shared" si="38"/>
        <v>0</v>
      </c>
      <c r="BG165" s="7">
        <f t="shared" si="39"/>
        <v>0</v>
      </c>
      <c r="BH165" s="7">
        <f t="shared" si="40"/>
        <v>0</v>
      </c>
      <c r="BI165" s="7">
        <f t="shared" si="41"/>
        <v>0</v>
      </c>
      <c r="BJ165" s="7">
        <f t="shared" si="42"/>
        <v>0</v>
      </c>
      <c r="BK165" s="7">
        <f t="shared" si="43"/>
        <v>0</v>
      </c>
      <c r="BL165" s="7">
        <f t="shared" si="44"/>
        <v>0</v>
      </c>
      <c r="BM165" s="7">
        <f t="shared" si="45"/>
        <v>1</v>
      </c>
      <c r="BN165" s="7">
        <f t="shared" si="46"/>
        <v>1</v>
      </c>
      <c r="BO165" s="7">
        <f t="shared" si="47"/>
        <v>0</v>
      </c>
    </row>
    <row r="166" spans="1:67" ht="45" x14ac:dyDescent="0.25">
      <c r="A166" s="2">
        <v>14198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f t="shared" si="32"/>
        <v>1</v>
      </c>
      <c r="M166" s="3" t="s">
        <v>316</v>
      </c>
      <c r="N166" s="2" t="s">
        <v>61</v>
      </c>
      <c r="O166" s="2" t="s">
        <v>62</v>
      </c>
      <c r="P166" s="2" t="s">
        <v>63</v>
      </c>
      <c r="Q166" s="2" t="s">
        <v>317</v>
      </c>
      <c r="R166" s="2">
        <v>50</v>
      </c>
      <c r="S166" s="2" t="s">
        <v>318</v>
      </c>
      <c r="T166" s="2">
        <v>1.37173067862738E+18</v>
      </c>
      <c r="U166" s="2" t="b">
        <v>1</v>
      </c>
      <c r="W166" s="2">
        <v>0</v>
      </c>
      <c r="X166" s="2">
        <v>0</v>
      </c>
      <c r="Y166" s="2" t="s">
        <v>55</v>
      </c>
      <c r="Z166" s="2" t="s">
        <v>319</v>
      </c>
      <c r="AA166" s="2" t="s">
        <v>320</v>
      </c>
      <c r="AB166" s="2" t="s">
        <v>321</v>
      </c>
      <c r="AC166" s="2" t="b">
        <v>0</v>
      </c>
      <c r="AD166" s="2">
        <v>871</v>
      </c>
      <c r="AE166" s="2" t="s">
        <v>322</v>
      </c>
      <c r="AF166" s="2" t="s">
        <v>59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f t="shared" si="33"/>
        <v>1</v>
      </c>
      <c r="AR166" s="4">
        <v>0</v>
      </c>
      <c r="AS166" s="2">
        <v>0</v>
      </c>
      <c r="AT166" s="2">
        <v>0.89</v>
      </c>
      <c r="AU166" s="2">
        <v>0.11</v>
      </c>
      <c r="AV166" s="2">
        <v>0.15310000000000001</v>
      </c>
      <c r="AW166" s="5">
        <v>0</v>
      </c>
      <c r="AX166" s="5">
        <v>1</v>
      </c>
      <c r="AY166" s="5">
        <v>0</v>
      </c>
      <c r="AZ166" s="5">
        <v>0</v>
      </c>
      <c r="BA166" s="5">
        <v>0</v>
      </c>
      <c r="BB166" s="6">
        <f t="shared" si="34"/>
        <v>1</v>
      </c>
      <c r="BC166" s="7">
        <f t="shared" si="35"/>
        <v>0</v>
      </c>
      <c r="BD166" s="7">
        <f t="shared" si="36"/>
        <v>0</v>
      </c>
      <c r="BE166" s="7">
        <f t="shared" si="37"/>
        <v>0</v>
      </c>
      <c r="BF166" s="7">
        <f t="shared" si="38"/>
        <v>0</v>
      </c>
      <c r="BG166" s="7">
        <f t="shared" si="39"/>
        <v>0</v>
      </c>
      <c r="BH166" s="7">
        <f t="shared" si="40"/>
        <v>0</v>
      </c>
      <c r="BI166" s="7">
        <f t="shared" si="41"/>
        <v>0</v>
      </c>
      <c r="BJ166" s="7">
        <f t="shared" si="42"/>
        <v>0</v>
      </c>
      <c r="BK166" s="7">
        <f t="shared" si="43"/>
        <v>0</v>
      </c>
      <c r="BL166" s="7">
        <f t="shared" si="44"/>
        <v>0</v>
      </c>
      <c r="BM166" s="7">
        <f t="shared" si="45"/>
        <v>1</v>
      </c>
      <c r="BN166" s="7">
        <f t="shared" si="46"/>
        <v>1</v>
      </c>
      <c r="BO166" s="7">
        <f t="shared" si="47"/>
        <v>0</v>
      </c>
    </row>
    <row r="167" spans="1:67" ht="45" x14ac:dyDescent="0.25">
      <c r="A167" s="2">
        <v>23655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f t="shared" si="32"/>
        <v>1</v>
      </c>
      <c r="M167" s="3" t="s">
        <v>342</v>
      </c>
      <c r="N167" s="2" t="s">
        <v>61</v>
      </c>
      <c r="O167" s="2" t="s">
        <v>62</v>
      </c>
      <c r="P167" s="2" t="s">
        <v>63</v>
      </c>
      <c r="Q167" s="2" t="s">
        <v>343</v>
      </c>
      <c r="R167" s="2">
        <v>1</v>
      </c>
      <c r="S167" s="2" t="s">
        <v>344</v>
      </c>
      <c r="T167" s="2">
        <v>1.3722891469627599E+18</v>
      </c>
      <c r="U167" s="2" t="b">
        <v>1</v>
      </c>
      <c r="W167" s="2">
        <v>0</v>
      </c>
      <c r="X167" s="2">
        <v>0</v>
      </c>
      <c r="Y167" s="2" t="s">
        <v>55</v>
      </c>
      <c r="Z167" s="2" t="s">
        <v>345</v>
      </c>
      <c r="AA167" s="2" t="s">
        <v>346</v>
      </c>
      <c r="AB167" s="2" t="s">
        <v>347</v>
      </c>
      <c r="AC167" s="2" t="b">
        <v>0</v>
      </c>
      <c r="AD167" s="2">
        <v>352</v>
      </c>
      <c r="AE167" s="2" t="s">
        <v>348</v>
      </c>
      <c r="AF167" s="2" t="s">
        <v>59</v>
      </c>
      <c r="AG167" s="2">
        <v>0</v>
      </c>
      <c r="AH167" s="2">
        <v>1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f t="shared" si="33"/>
        <v>0</v>
      </c>
      <c r="AR167" s="4">
        <v>0</v>
      </c>
      <c r="AS167" s="2">
        <v>0</v>
      </c>
      <c r="AT167" s="2">
        <v>0.91400000000000003</v>
      </c>
      <c r="AU167" s="2">
        <v>8.5999999999999993E-2</v>
      </c>
      <c r="AV167" s="2">
        <v>0.128</v>
      </c>
      <c r="AW167" s="5">
        <v>0</v>
      </c>
      <c r="AX167" s="5">
        <v>1</v>
      </c>
      <c r="AY167" s="5">
        <v>0</v>
      </c>
      <c r="AZ167" s="5">
        <v>0</v>
      </c>
      <c r="BA167" s="5">
        <v>0</v>
      </c>
      <c r="BB167" s="6">
        <f t="shared" si="34"/>
        <v>1</v>
      </c>
      <c r="BC167" s="7">
        <f t="shared" si="35"/>
        <v>0</v>
      </c>
      <c r="BD167" s="7">
        <f t="shared" si="36"/>
        <v>-1</v>
      </c>
      <c r="BE167" s="7">
        <f t="shared" si="37"/>
        <v>0</v>
      </c>
      <c r="BF167" s="7">
        <f t="shared" si="38"/>
        <v>0</v>
      </c>
      <c r="BG167" s="7">
        <f t="shared" si="39"/>
        <v>0</v>
      </c>
      <c r="BH167" s="7">
        <f t="shared" si="40"/>
        <v>0</v>
      </c>
      <c r="BI167" s="7">
        <f t="shared" si="41"/>
        <v>0</v>
      </c>
      <c r="BJ167" s="7">
        <f t="shared" si="42"/>
        <v>0</v>
      </c>
      <c r="BK167" s="7">
        <f t="shared" si="43"/>
        <v>0</v>
      </c>
      <c r="BL167" s="7">
        <f t="shared" si="44"/>
        <v>0</v>
      </c>
      <c r="BM167" s="7">
        <f t="shared" si="45"/>
        <v>-1</v>
      </c>
      <c r="BN167" s="7">
        <f t="shared" si="46"/>
        <v>0</v>
      </c>
      <c r="BO167" s="7">
        <f t="shared" si="47"/>
        <v>2</v>
      </c>
    </row>
    <row r="168" spans="1:67" ht="30" x14ac:dyDescent="0.25">
      <c r="A168" s="2">
        <v>31908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f t="shared" si="32"/>
        <v>1</v>
      </c>
      <c r="M168" s="3" t="s">
        <v>393</v>
      </c>
      <c r="N168" s="2" t="s">
        <v>61</v>
      </c>
      <c r="O168" s="2" t="s">
        <v>62</v>
      </c>
      <c r="P168" s="2" t="s">
        <v>63</v>
      </c>
      <c r="Q168" s="2" t="s">
        <v>394</v>
      </c>
      <c r="R168" s="2">
        <v>8</v>
      </c>
      <c r="S168" s="2" t="s">
        <v>395</v>
      </c>
      <c r="T168" s="2">
        <v>1.3720699738672399E+18</v>
      </c>
      <c r="U168" s="2" t="b">
        <v>0</v>
      </c>
      <c r="W168" s="2">
        <v>0</v>
      </c>
      <c r="X168" s="2">
        <v>1</v>
      </c>
      <c r="Y168" s="2" t="s">
        <v>55</v>
      </c>
      <c r="Z168" s="2" t="s">
        <v>90</v>
      </c>
      <c r="AA168" s="2" t="s">
        <v>91</v>
      </c>
      <c r="AB168" s="2" t="s">
        <v>92</v>
      </c>
      <c r="AC168" s="2" t="b">
        <v>0</v>
      </c>
      <c r="AD168" s="2">
        <v>2598</v>
      </c>
      <c r="AE168" s="2" t="s">
        <v>396</v>
      </c>
      <c r="AF168" s="2" t="s">
        <v>59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f t="shared" si="33"/>
        <v>1</v>
      </c>
      <c r="AR168" s="4">
        <v>0</v>
      </c>
      <c r="AS168" s="2">
        <v>0.19500000000000001</v>
      </c>
      <c r="AT168" s="2">
        <v>0.60199999999999998</v>
      </c>
      <c r="AU168" s="2">
        <v>0.20300000000000001</v>
      </c>
      <c r="AV168" s="2">
        <v>2.58E-2</v>
      </c>
      <c r="AW168" s="5">
        <v>0</v>
      </c>
      <c r="AX168" s="5">
        <v>1</v>
      </c>
      <c r="AY168" s="5">
        <v>0</v>
      </c>
      <c r="AZ168" s="5">
        <v>0</v>
      </c>
      <c r="BA168" s="5">
        <v>0</v>
      </c>
      <c r="BB168" s="6">
        <f t="shared" si="34"/>
        <v>1</v>
      </c>
      <c r="BC168" s="7">
        <f t="shared" si="35"/>
        <v>0</v>
      </c>
      <c r="BD168" s="7">
        <f t="shared" si="36"/>
        <v>0</v>
      </c>
      <c r="BE168" s="7">
        <f t="shared" si="37"/>
        <v>0</v>
      </c>
      <c r="BF168" s="7">
        <f t="shared" si="38"/>
        <v>0</v>
      </c>
      <c r="BG168" s="7">
        <f t="shared" si="39"/>
        <v>0</v>
      </c>
      <c r="BH168" s="7">
        <f t="shared" si="40"/>
        <v>0</v>
      </c>
      <c r="BI168" s="7">
        <f t="shared" si="41"/>
        <v>0</v>
      </c>
      <c r="BJ168" s="7">
        <f t="shared" si="42"/>
        <v>0</v>
      </c>
      <c r="BK168" s="7">
        <f t="shared" si="43"/>
        <v>0</v>
      </c>
      <c r="BL168" s="7">
        <f t="shared" si="44"/>
        <v>0</v>
      </c>
      <c r="BM168" s="7">
        <f t="shared" si="45"/>
        <v>1</v>
      </c>
      <c r="BN168" s="7">
        <f t="shared" si="46"/>
        <v>1</v>
      </c>
      <c r="BO168" s="7">
        <f t="shared" si="47"/>
        <v>0</v>
      </c>
    </row>
    <row r="169" spans="1:67" ht="45" x14ac:dyDescent="0.25">
      <c r="A169" s="2">
        <v>33785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f t="shared" si="32"/>
        <v>1</v>
      </c>
      <c r="M169" s="3" t="s">
        <v>397</v>
      </c>
      <c r="N169" s="2" t="s">
        <v>61</v>
      </c>
      <c r="O169" s="2" t="s">
        <v>62</v>
      </c>
      <c r="P169" s="2" t="s">
        <v>63</v>
      </c>
      <c r="Q169" s="2" t="s">
        <v>388</v>
      </c>
      <c r="R169" s="2">
        <v>17</v>
      </c>
      <c r="S169" s="2" t="s">
        <v>398</v>
      </c>
      <c r="T169" s="2">
        <v>1.3708109842863201E+18</v>
      </c>
      <c r="U169" s="2" t="b">
        <v>1</v>
      </c>
      <c r="W169" s="2">
        <v>0</v>
      </c>
      <c r="X169" s="2">
        <v>0</v>
      </c>
      <c r="Y169" s="2" t="s">
        <v>55</v>
      </c>
      <c r="Z169" s="2" t="s">
        <v>399</v>
      </c>
      <c r="AA169" s="2" t="s">
        <v>400</v>
      </c>
      <c r="AB169" s="2" t="s">
        <v>401</v>
      </c>
      <c r="AC169" s="2" t="b">
        <v>0</v>
      </c>
      <c r="AD169" s="2">
        <v>33</v>
      </c>
      <c r="AE169" s="2" t="s">
        <v>402</v>
      </c>
      <c r="AF169" s="2" t="s">
        <v>59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f t="shared" si="33"/>
        <v>1</v>
      </c>
      <c r="AR169" s="4">
        <v>0</v>
      </c>
      <c r="AS169" s="2">
        <v>0</v>
      </c>
      <c r="AT169" s="2">
        <v>0.879</v>
      </c>
      <c r="AU169" s="2">
        <v>0.121</v>
      </c>
      <c r="AV169" s="2">
        <v>0.29599999999999999</v>
      </c>
      <c r="AW169" s="5">
        <v>0</v>
      </c>
      <c r="AX169" s="5">
        <v>1</v>
      </c>
      <c r="AY169" s="5">
        <v>0</v>
      </c>
      <c r="AZ169" s="5">
        <v>0</v>
      </c>
      <c r="BA169" s="5">
        <v>0</v>
      </c>
      <c r="BB169" s="6">
        <f t="shared" si="34"/>
        <v>1</v>
      </c>
      <c r="BC169" s="7">
        <f t="shared" si="35"/>
        <v>0</v>
      </c>
      <c r="BD169" s="7">
        <f t="shared" si="36"/>
        <v>0</v>
      </c>
      <c r="BE169" s="7">
        <f t="shared" si="37"/>
        <v>0</v>
      </c>
      <c r="BF169" s="7">
        <f t="shared" si="38"/>
        <v>0</v>
      </c>
      <c r="BG169" s="7">
        <f t="shared" si="39"/>
        <v>0</v>
      </c>
      <c r="BH169" s="7">
        <f t="shared" si="40"/>
        <v>0</v>
      </c>
      <c r="BI169" s="7">
        <f t="shared" si="41"/>
        <v>0</v>
      </c>
      <c r="BJ169" s="7">
        <f t="shared" si="42"/>
        <v>0</v>
      </c>
      <c r="BK169" s="7">
        <f t="shared" si="43"/>
        <v>0</v>
      </c>
      <c r="BL169" s="7">
        <f t="shared" si="44"/>
        <v>0</v>
      </c>
      <c r="BM169" s="7">
        <f t="shared" si="45"/>
        <v>1</v>
      </c>
      <c r="BN169" s="7">
        <f t="shared" si="46"/>
        <v>1</v>
      </c>
      <c r="BO169" s="7">
        <f t="shared" si="47"/>
        <v>0</v>
      </c>
    </row>
    <row r="170" spans="1:67" ht="45" x14ac:dyDescent="0.25">
      <c r="A170" s="2">
        <v>35060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f t="shared" si="32"/>
        <v>1</v>
      </c>
      <c r="M170" s="3" t="s">
        <v>410</v>
      </c>
      <c r="N170" s="2" t="s">
        <v>61</v>
      </c>
      <c r="O170" s="2" t="s">
        <v>62</v>
      </c>
      <c r="P170" s="2" t="s">
        <v>63</v>
      </c>
      <c r="Q170" s="2" t="s">
        <v>95</v>
      </c>
      <c r="R170" s="2">
        <v>34</v>
      </c>
      <c r="S170" s="2" t="s">
        <v>411</v>
      </c>
      <c r="T170" s="2">
        <v>1.3720930602349701E+18</v>
      </c>
      <c r="U170" s="2" t="b">
        <v>0</v>
      </c>
      <c r="W170" s="2">
        <v>5</v>
      </c>
      <c r="X170" s="2">
        <v>9</v>
      </c>
      <c r="Y170" s="2" t="s">
        <v>55</v>
      </c>
      <c r="Z170" s="2" t="s">
        <v>77</v>
      </c>
      <c r="AA170" s="2" t="s">
        <v>77</v>
      </c>
      <c r="AB170" s="2" t="s">
        <v>78</v>
      </c>
      <c r="AC170" s="2" t="b">
        <v>1</v>
      </c>
      <c r="AD170" s="2">
        <v>5557828</v>
      </c>
      <c r="AE170" s="2" t="s">
        <v>412</v>
      </c>
      <c r="AF170" s="2" t="s">
        <v>59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f t="shared" si="33"/>
        <v>1</v>
      </c>
      <c r="AR170" s="4">
        <v>0</v>
      </c>
      <c r="AS170" s="2">
        <v>0</v>
      </c>
      <c r="AT170" s="2">
        <v>1</v>
      </c>
      <c r="AU170" s="2">
        <v>0</v>
      </c>
      <c r="AV170" s="2">
        <v>0</v>
      </c>
      <c r="AW170" s="5">
        <v>0</v>
      </c>
      <c r="AX170" s="5">
        <v>1</v>
      </c>
      <c r="AY170" s="5">
        <v>0</v>
      </c>
      <c r="AZ170" s="5">
        <v>0</v>
      </c>
      <c r="BA170" s="5">
        <v>0</v>
      </c>
      <c r="BB170" s="6">
        <f t="shared" si="34"/>
        <v>1</v>
      </c>
      <c r="BC170" s="7">
        <f t="shared" si="35"/>
        <v>0</v>
      </c>
      <c r="BD170" s="7">
        <f t="shared" si="36"/>
        <v>0</v>
      </c>
      <c r="BE170" s="7">
        <f t="shared" si="37"/>
        <v>0</v>
      </c>
      <c r="BF170" s="7">
        <f t="shared" si="38"/>
        <v>0</v>
      </c>
      <c r="BG170" s="7">
        <f t="shared" si="39"/>
        <v>0</v>
      </c>
      <c r="BH170" s="7">
        <f t="shared" si="40"/>
        <v>0</v>
      </c>
      <c r="BI170" s="7">
        <f t="shared" si="41"/>
        <v>0</v>
      </c>
      <c r="BJ170" s="7">
        <f t="shared" si="42"/>
        <v>0</v>
      </c>
      <c r="BK170" s="7">
        <f t="shared" si="43"/>
        <v>0</v>
      </c>
      <c r="BL170" s="7">
        <f t="shared" si="44"/>
        <v>0</v>
      </c>
      <c r="BM170" s="7">
        <f t="shared" si="45"/>
        <v>1</v>
      </c>
      <c r="BN170" s="7">
        <f t="shared" si="46"/>
        <v>1</v>
      </c>
      <c r="BO170" s="7">
        <f t="shared" si="47"/>
        <v>0</v>
      </c>
    </row>
    <row r="171" spans="1:67" ht="45" x14ac:dyDescent="0.25">
      <c r="A171" s="2">
        <v>40928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f t="shared" si="32"/>
        <v>1</v>
      </c>
      <c r="M171" s="3" t="s">
        <v>434</v>
      </c>
      <c r="N171" s="2" t="s">
        <v>61</v>
      </c>
      <c r="O171" s="2" t="s">
        <v>62</v>
      </c>
      <c r="P171" s="2" t="s">
        <v>63</v>
      </c>
      <c r="Q171" s="2" t="s">
        <v>298</v>
      </c>
      <c r="R171" s="2">
        <v>45</v>
      </c>
      <c r="S171" s="2" t="s">
        <v>435</v>
      </c>
      <c r="T171" s="2">
        <v>1.37220352444926E+18</v>
      </c>
      <c r="U171" s="2" t="b">
        <v>1</v>
      </c>
      <c r="V171" s="2" t="s">
        <v>436</v>
      </c>
      <c r="W171" s="2">
        <v>0</v>
      </c>
      <c r="X171" s="2">
        <v>0</v>
      </c>
      <c r="Y171" s="2" t="s">
        <v>55</v>
      </c>
      <c r="Z171" s="2" t="s">
        <v>436</v>
      </c>
      <c r="AA171" s="2" t="s">
        <v>437</v>
      </c>
      <c r="AB171" s="2" t="s">
        <v>438</v>
      </c>
      <c r="AC171" s="2" t="b">
        <v>0</v>
      </c>
      <c r="AD171" s="2">
        <v>3370</v>
      </c>
      <c r="AE171" s="2" t="s">
        <v>439</v>
      </c>
      <c r="AF171" s="2" t="s">
        <v>59</v>
      </c>
      <c r="AG171" s="2">
        <v>0</v>
      </c>
      <c r="AH171" s="2">
        <v>1</v>
      </c>
      <c r="AI171" s="2">
        <v>0</v>
      </c>
      <c r="AJ171" s="2">
        <v>0</v>
      </c>
      <c r="AK171" s="2">
        <v>1</v>
      </c>
      <c r="AL171" s="2">
        <v>0</v>
      </c>
      <c r="AM171" s="2">
        <v>1</v>
      </c>
      <c r="AN171" s="2">
        <v>0</v>
      </c>
      <c r="AO171" s="2">
        <v>0</v>
      </c>
      <c r="AP171" s="2">
        <v>0</v>
      </c>
      <c r="AQ171" s="2">
        <f t="shared" si="33"/>
        <v>0</v>
      </c>
      <c r="AR171" s="4">
        <v>0</v>
      </c>
      <c r="AS171" s="2">
        <v>0</v>
      </c>
      <c r="AT171" s="2">
        <v>1</v>
      </c>
      <c r="AU171" s="2">
        <v>0</v>
      </c>
      <c r="AV171" s="2">
        <v>0</v>
      </c>
      <c r="AW171" s="5">
        <v>0</v>
      </c>
      <c r="AX171" s="5">
        <v>1</v>
      </c>
      <c r="AY171" s="5">
        <v>0</v>
      </c>
      <c r="AZ171" s="5">
        <v>0</v>
      </c>
      <c r="BA171" s="5">
        <v>0</v>
      </c>
      <c r="BB171" s="6">
        <f t="shared" si="34"/>
        <v>1</v>
      </c>
      <c r="BC171" s="7">
        <f t="shared" si="35"/>
        <v>0</v>
      </c>
      <c r="BD171" s="7">
        <f t="shared" si="36"/>
        <v>-1</v>
      </c>
      <c r="BE171" s="7">
        <f t="shared" si="37"/>
        <v>0</v>
      </c>
      <c r="BF171" s="7">
        <f t="shared" si="38"/>
        <v>0</v>
      </c>
      <c r="BG171" s="7">
        <f t="shared" si="39"/>
        <v>-1</v>
      </c>
      <c r="BH171" s="7">
        <f t="shared" si="40"/>
        <v>0</v>
      </c>
      <c r="BI171" s="7">
        <f t="shared" si="41"/>
        <v>-1</v>
      </c>
      <c r="BJ171" s="7">
        <f t="shared" si="42"/>
        <v>0</v>
      </c>
      <c r="BK171" s="7">
        <f t="shared" si="43"/>
        <v>0</v>
      </c>
      <c r="BL171" s="7">
        <f t="shared" si="44"/>
        <v>0</v>
      </c>
      <c r="BM171" s="7">
        <f t="shared" si="45"/>
        <v>-1</v>
      </c>
      <c r="BN171" s="7">
        <f t="shared" si="46"/>
        <v>0</v>
      </c>
      <c r="BO171" s="7">
        <f t="shared" si="47"/>
        <v>4</v>
      </c>
    </row>
    <row r="172" spans="1:67" ht="45" x14ac:dyDescent="0.25">
      <c r="A172" s="2">
        <v>59429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f t="shared" si="32"/>
        <v>1</v>
      </c>
      <c r="M172" s="3" t="s">
        <v>510</v>
      </c>
      <c r="N172" s="2" t="s">
        <v>61</v>
      </c>
      <c r="O172" s="2" t="s">
        <v>62</v>
      </c>
      <c r="P172" s="2" t="s">
        <v>63</v>
      </c>
      <c r="Q172" s="2" t="s">
        <v>511</v>
      </c>
      <c r="R172" s="2">
        <v>25</v>
      </c>
      <c r="S172" s="2" t="s">
        <v>512</v>
      </c>
      <c r="T172" s="2">
        <v>1.3724919246077901E+18</v>
      </c>
      <c r="U172" s="2" t="b">
        <v>1</v>
      </c>
      <c r="V172" s="2" t="s">
        <v>513</v>
      </c>
      <c r="W172" s="2">
        <v>4</v>
      </c>
      <c r="X172" s="2">
        <v>13</v>
      </c>
      <c r="Y172" s="2" t="s">
        <v>55</v>
      </c>
      <c r="Z172" s="2" t="s">
        <v>513</v>
      </c>
      <c r="AA172" s="2" t="s">
        <v>514</v>
      </c>
      <c r="AB172" s="2" t="s">
        <v>515</v>
      </c>
      <c r="AC172" s="2" t="b">
        <v>1</v>
      </c>
      <c r="AD172" s="2">
        <v>27519</v>
      </c>
      <c r="AE172" s="2" t="s">
        <v>59</v>
      </c>
      <c r="AF172" s="2" t="s">
        <v>59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f t="shared" si="33"/>
        <v>1</v>
      </c>
      <c r="AR172" s="4">
        <v>0</v>
      </c>
      <c r="AS172" s="2">
        <v>0.1</v>
      </c>
      <c r="AT172" s="2">
        <v>0.9</v>
      </c>
      <c r="AU172" s="2">
        <v>0</v>
      </c>
      <c r="AV172" s="2">
        <v>-0.2732</v>
      </c>
      <c r="AW172" s="5">
        <v>0</v>
      </c>
      <c r="AX172" s="5">
        <v>1</v>
      </c>
      <c r="AY172" s="5">
        <v>0</v>
      </c>
      <c r="AZ172" s="5">
        <v>0</v>
      </c>
      <c r="BA172" s="5">
        <v>0</v>
      </c>
      <c r="BB172" s="6">
        <f t="shared" si="34"/>
        <v>1</v>
      </c>
      <c r="BC172" s="7">
        <f t="shared" si="35"/>
        <v>0</v>
      </c>
      <c r="BD172" s="7">
        <f t="shared" si="36"/>
        <v>0</v>
      </c>
      <c r="BE172" s="7">
        <f t="shared" si="37"/>
        <v>0</v>
      </c>
      <c r="BF172" s="7">
        <f t="shared" si="38"/>
        <v>0</v>
      </c>
      <c r="BG172" s="7">
        <f t="shared" si="39"/>
        <v>0</v>
      </c>
      <c r="BH172" s="7">
        <f t="shared" si="40"/>
        <v>0</v>
      </c>
      <c r="BI172" s="7">
        <f t="shared" si="41"/>
        <v>0</v>
      </c>
      <c r="BJ172" s="7">
        <f t="shared" si="42"/>
        <v>0</v>
      </c>
      <c r="BK172" s="7">
        <f t="shared" si="43"/>
        <v>0</v>
      </c>
      <c r="BL172" s="7">
        <f t="shared" si="44"/>
        <v>0</v>
      </c>
      <c r="BM172" s="7">
        <f t="shared" si="45"/>
        <v>1</v>
      </c>
      <c r="BN172" s="7">
        <f t="shared" si="46"/>
        <v>1</v>
      </c>
      <c r="BO172" s="7">
        <f t="shared" si="47"/>
        <v>0</v>
      </c>
    </row>
    <row r="173" spans="1:67" ht="45" x14ac:dyDescent="0.25">
      <c r="A173" s="2">
        <v>66276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f t="shared" si="32"/>
        <v>1</v>
      </c>
      <c r="M173" s="3" t="s">
        <v>533</v>
      </c>
      <c r="N173" s="2" t="s">
        <v>61</v>
      </c>
      <c r="O173" s="2" t="s">
        <v>62</v>
      </c>
      <c r="P173" s="2" t="s">
        <v>63</v>
      </c>
      <c r="Q173" s="2" t="s">
        <v>534</v>
      </c>
      <c r="R173" s="2">
        <v>16</v>
      </c>
      <c r="S173" s="2" t="s">
        <v>535</v>
      </c>
      <c r="T173" s="2">
        <v>1.37259251644111E+18</v>
      </c>
      <c r="U173" s="2" t="b">
        <v>1</v>
      </c>
      <c r="W173" s="2">
        <v>0</v>
      </c>
      <c r="X173" s="2">
        <v>0</v>
      </c>
      <c r="Y173" s="2" t="s">
        <v>55</v>
      </c>
      <c r="Z173" s="2" t="s">
        <v>536</v>
      </c>
      <c r="AA173" s="2" t="s">
        <v>537</v>
      </c>
      <c r="AB173" s="2" t="s">
        <v>538</v>
      </c>
      <c r="AC173" s="2" t="b">
        <v>0</v>
      </c>
      <c r="AD173" s="2">
        <v>4138</v>
      </c>
      <c r="AE173" s="2" t="s">
        <v>59</v>
      </c>
      <c r="AF173" s="2" t="s">
        <v>59</v>
      </c>
      <c r="AG173" s="2">
        <v>0</v>
      </c>
      <c r="AH173" s="2">
        <v>0</v>
      </c>
      <c r="AI173" s="2">
        <v>0</v>
      </c>
      <c r="AJ173" s="2">
        <v>0</v>
      </c>
      <c r="AK173" s="2">
        <v>1</v>
      </c>
      <c r="AL173" s="2">
        <v>0</v>
      </c>
      <c r="AM173" s="2">
        <v>1</v>
      </c>
      <c r="AN173" s="2">
        <v>0</v>
      </c>
      <c r="AO173" s="2">
        <v>0</v>
      </c>
      <c r="AP173" s="2">
        <v>0</v>
      </c>
      <c r="AQ173" s="2">
        <f t="shared" si="33"/>
        <v>0</v>
      </c>
      <c r="AR173" s="4">
        <v>0</v>
      </c>
      <c r="AS173" s="2">
        <v>0</v>
      </c>
      <c r="AT173" s="2">
        <v>0.84699999999999998</v>
      </c>
      <c r="AU173" s="2">
        <v>0.153</v>
      </c>
      <c r="AV173" s="2">
        <v>0.44040000000000001</v>
      </c>
      <c r="AW173" s="5">
        <v>0</v>
      </c>
      <c r="AX173" s="5">
        <v>1</v>
      </c>
      <c r="AY173" s="5">
        <v>0</v>
      </c>
      <c r="AZ173" s="5">
        <v>0</v>
      </c>
      <c r="BA173" s="5">
        <v>0</v>
      </c>
      <c r="BB173" s="6">
        <f t="shared" si="34"/>
        <v>1</v>
      </c>
      <c r="BC173" s="7">
        <f t="shared" si="35"/>
        <v>0</v>
      </c>
      <c r="BD173" s="7">
        <f t="shared" si="36"/>
        <v>0</v>
      </c>
      <c r="BE173" s="7">
        <f t="shared" si="37"/>
        <v>0</v>
      </c>
      <c r="BF173" s="7">
        <f t="shared" si="38"/>
        <v>0</v>
      </c>
      <c r="BG173" s="7">
        <f t="shared" si="39"/>
        <v>-1</v>
      </c>
      <c r="BH173" s="7">
        <f t="shared" si="40"/>
        <v>0</v>
      </c>
      <c r="BI173" s="7">
        <f t="shared" si="41"/>
        <v>-1</v>
      </c>
      <c r="BJ173" s="7">
        <f t="shared" si="42"/>
        <v>0</v>
      </c>
      <c r="BK173" s="7">
        <f t="shared" si="43"/>
        <v>0</v>
      </c>
      <c r="BL173" s="7">
        <f t="shared" si="44"/>
        <v>0</v>
      </c>
      <c r="BM173" s="7">
        <f t="shared" si="45"/>
        <v>-1</v>
      </c>
      <c r="BN173" s="7">
        <f t="shared" si="46"/>
        <v>0</v>
      </c>
      <c r="BO173" s="7">
        <f t="shared" si="47"/>
        <v>3</v>
      </c>
    </row>
    <row r="174" spans="1:67" ht="45" x14ac:dyDescent="0.25">
      <c r="A174" s="2">
        <v>68085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f t="shared" si="32"/>
        <v>1</v>
      </c>
      <c r="M174" s="3" t="s">
        <v>539</v>
      </c>
      <c r="N174" s="2" t="s">
        <v>61</v>
      </c>
      <c r="O174" s="2" t="s">
        <v>62</v>
      </c>
      <c r="P174" s="2" t="s">
        <v>63</v>
      </c>
      <c r="Q174" s="2" t="s">
        <v>540</v>
      </c>
      <c r="R174" s="2">
        <v>17</v>
      </c>
      <c r="S174" s="2" t="s">
        <v>541</v>
      </c>
      <c r="T174" s="2">
        <v>1.37255485280768E+18</v>
      </c>
      <c r="U174" s="2" t="b">
        <v>0</v>
      </c>
      <c r="V174" s="2" t="s">
        <v>542</v>
      </c>
      <c r="W174" s="2">
        <v>29</v>
      </c>
      <c r="X174" s="2">
        <v>35</v>
      </c>
      <c r="Y174" s="2" t="s">
        <v>55</v>
      </c>
      <c r="Z174" s="2" t="s">
        <v>543</v>
      </c>
      <c r="AA174" s="2" t="s">
        <v>544</v>
      </c>
      <c r="AB174" s="2" t="s">
        <v>545</v>
      </c>
      <c r="AC174" s="2" t="b">
        <v>0</v>
      </c>
      <c r="AD174" s="2">
        <v>694</v>
      </c>
      <c r="AE174" s="2" t="s">
        <v>59</v>
      </c>
      <c r="AF174" s="2" t="s">
        <v>59</v>
      </c>
      <c r="AG174" s="2">
        <v>0</v>
      </c>
      <c r="AH174" s="2">
        <v>1</v>
      </c>
      <c r="AI174" s="2">
        <v>0</v>
      </c>
      <c r="AJ174" s="2">
        <v>0</v>
      </c>
      <c r="AK174" s="2">
        <v>1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f t="shared" si="33"/>
        <v>0</v>
      </c>
      <c r="AR174" s="4">
        <v>0</v>
      </c>
      <c r="AS174" s="2">
        <v>0</v>
      </c>
      <c r="AT174" s="2">
        <v>1</v>
      </c>
      <c r="AU174" s="2">
        <v>0</v>
      </c>
      <c r="AV174" s="2">
        <v>0</v>
      </c>
      <c r="AW174" s="5">
        <v>0</v>
      </c>
      <c r="AX174" s="5">
        <v>1</v>
      </c>
      <c r="AY174" s="5">
        <v>0</v>
      </c>
      <c r="AZ174" s="5">
        <v>0</v>
      </c>
      <c r="BA174" s="5">
        <v>0</v>
      </c>
      <c r="BB174" s="6">
        <f t="shared" si="34"/>
        <v>1</v>
      </c>
      <c r="BC174" s="7">
        <f t="shared" si="35"/>
        <v>0</v>
      </c>
      <c r="BD174" s="7">
        <f t="shared" si="36"/>
        <v>-1</v>
      </c>
      <c r="BE174" s="7">
        <f t="shared" si="37"/>
        <v>0</v>
      </c>
      <c r="BF174" s="7">
        <f t="shared" si="38"/>
        <v>0</v>
      </c>
      <c r="BG174" s="7">
        <f t="shared" si="39"/>
        <v>-1</v>
      </c>
      <c r="BH174" s="7">
        <f t="shared" si="40"/>
        <v>0</v>
      </c>
      <c r="BI174" s="7">
        <f t="shared" si="41"/>
        <v>0</v>
      </c>
      <c r="BJ174" s="7">
        <f t="shared" si="42"/>
        <v>0</v>
      </c>
      <c r="BK174" s="7">
        <f t="shared" si="43"/>
        <v>0</v>
      </c>
      <c r="BL174" s="7">
        <f t="shared" si="44"/>
        <v>0</v>
      </c>
      <c r="BM174" s="7">
        <f t="shared" si="45"/>
        <v>-1</v>
      </c>
      <c r="BN174" s="7">
        <f t="shared" si="46"/>
        <v>0</v>
      </c>
      <c r="BO174" s="7">
        <f t="shared" si="47"/>
        <v>3</v>
      </c>
    </row>
    <row r="175" spans="1:67" ht="45" x14ac:dyDescent="0.25">
      <c r="A175" s="2">
        <v>71164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f t="shared" si="32"/>
        <v>1</v>
      </c>
      <c r="M175" s="3" t="s">
        <v>546</v>
      </c>
      <c r="N175" s="2" t="s">
        <v>61</v>
      </c>
      <c r="O175" s="2" t="s">
        <v>62</v>
      </c>
      <c r="P175" s="2" t="s">
        <v>63</v>
      </c>
      <c r="Q175" s="2" t="s">
        <v>547</v>
      </c>
      <c r="R175" s="2">
        <v>0</v>
      </c>
      <c r="S175" s="2" t="s">
        <v>548</v>
      </c>
      <c r="T175" s="2">
        <v>1.3724578749501299E+18</v>
      </c>
      <c r="U175" s="2" t="b">
        <v>0</v>
      </c>
      <c r="W175" s="2">
        <v>0</v>
      </c>
      <c r="X175" s="2">
        <v>0</v>
      </c>
      <c r="Y175" s="2" t="s">
        <v>55</v>
      </c>
      <c r="Z175" s="2" t="s">
        <v>549</v>
      </c>
      <c r="AA175" s="2" t="s">
        <v>550</v>
      </c>
      <c r="AB175" s="2" t="s">
        <v>551</v>
      </c>
      <c r="AC175" s="2" t="b">
        <v>0</v>
      </c>
      <c r="AD175" s="2">
        <v>1711</v>
      </c>
      <c r="AE175" s="2" t="s">
        <v>59</v>
      </c>
      <c r="AF175" s="2" t="s">
        <v>59</v>
      </c>
      <c r="AG175" s="2">
        <v>1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1</v>
      </c>
      <c r="AP175" s="2">
        <v>0</v>
      </c>
      <c r="AQ175" s="2">
        <f t="shared" si="33"/>
        <v>0</v>
      </c>
      <c r="AR175" s="4">
        <v>0</v>
      </c>
      <c r="AS175" s="2">
        <v>0</v>
      </c>
      <c r="AT175" s="2">
        <v>1</v>
      </c>
      <c r="AU175" s="2">
        <v>0</v>
      </c>
      <c r="AV175" s="2">
        <v>0</v>
      </c>
      <c r="AW175" s="5">
        <v>0</v>
      </c>
      <c r="AX175" s="5">
        <v>1</v>
      </c>
      <c r="AY175" s="5">
        <v>0</v>
      </c>
      <c r="AZ175" s="5">
        <v>0</v>
      </c>
      <c r="BA175" s="5">
        <v>0</v>
      </c>
      <c r="BB175" s="6">
        <f t="shared" si="34"/>
        <v>1</v>
      </c>
      <c r="BC175" s="7">
        <f t="shared" si="35"/>
        <v>-1</v>
      </c>
      <c r="BD175" s="7">
        <f t="shared" si="36"/>
        <v>0</v>
      </c>
      <c r="BE175" s="7">
        <f t="shared" si="37"/>
        <v>0</v>
      </c>
      <c r="BF175" s="7">
        <f t="shared" si="38"/>
        <v>0</v>
      </c>
      <c r="BG175" s="7">
        <f t="shared" si="39"/>
        <v>0</v>
      </c>
      <c r="BH175" s="7">
        <f t="shared" si="40"/>
        <v>0</v>
      </c>
      <c r="BI175" s="7">
        <f t="shared" si="41"/>
        <v>0</v>
      </c>
      <c r="BJ175" s="7">
        <f t="shared" si="42"/>
        <v>0</v>
      </c>
      <c r="BK175" s="7">
        <f t="shared" si="43"/>
        <v>-1</v>
      </c>
      <c r="BL175" s="7">
        <f t="shared" si="44"/>
        <v>0</v>
      </c>
      <c r="BM175" s="7">
        <f t="shared" si="45"/>
        <v>-1</v>
      </c>
      <c r="BN175" s="7">
        <f t="shared" si="46"/>
        <v>0</v>
      </c>
      <c r="BO175" s="7">
        <f t="shared" si="47"/>
        <v>3</v>
      </c>
    </row>
    <row r="176" spans="1:67" ht="45" x14ac:dyDescent="0.25">
      <c r="A176" s="2">
        <v>74262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f t="shared" si="32"/>
        <v>1</v>
      </c>
      <c r="M176" s="3" t="s">
        <v>563</v>
      </c>
      <c r="N176" s="2" t="s">
        <v>61</v>
      </c>
      <c r="O176" s="2" t="s">
        <v>62</v>
      </c>
      <c r="P176" s="2" t="s">
        <v>63</v>
      </c>
      <c r="Q176" s="2" t="s">
        <v>564</v>
      </c>
      <c r="R176" s="2">
        <v>8</v>
      </c>
      <c r="S176" s="2" t="s">
        <v>565</v>
      </c>
      <c r="T176" s="2">
        <v>1.37244996041169E+18</v>
      </c>
      <c r="U176" s="2" t="b">
        <v>0</v>
      </c>
      <c r="W176" s="2">
        <v>3</v>
      </c>
      <c r="X176" s="2">
        <v>4</v>
      </c>
      <c r="Y176" s="2" t="s">
        <v>55</v>
      </c>
      <c r="Z176" s="2" t="s">
        <v>566</v>
      </c>
      <c r="AA176" s="2" t="s">
        <v>567</v>
      </c>
      <c r="AB176" s="2" t="s">
        <v>568</v>
      </c>
      <c r="AC176" s="2" t="b">
        <v>0</v>
      </c>
      <c r="AD176" s="2">
        <v>10678</v>
      </c>
      <c r="AE176" s="2" t="s">
        <v>59</v>
      </c>
      <c r="AF176" s="2" t="s">
        <v>59</v>
      </c>
      <c r="AG176" s="2">
        <v>1</v>
      </c>
      <c r="AH176" s="2">
        <v>0</v>
      </c>
      <c r="AI176" s="2">
        <v>1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1</v>
      </c>
      <c r="AP176" s="2">
        <v>0</v>
      </c>
      <c r="AQ176" s="2">
        <f t="shared" si="33"/>
        <v>0</v>
      </c>
      <c r="AR176" s="4">
        <v>0</v>
      </c>
      <c r="AS176" s="2">
        <v>0.251</v>
      </c>
      <c r="AT176" s="2">
        <v>0.749</v>
      </c>
      <c r="AU176" s="2">
        <v>0</v>
      </c>
      <c r="AV176" s="2">
        <v>-0.57189999999999996</v>
      </c>
      <c r="AW176" s="5">
        <v>0</v>
      </c>
      <c r="AX176" s="5">
        <v>1</v>
      </c>
      <c r="AY176" s="5">
        <v>0</v>
      </c>
      <c r="AZ176" s="5">
        <v>0</v>
      </c>
      <c r="BA176" s="5">
        <v>0</v>
      </c>
      <c r="BB176" s="6">
        <f t="shared" si="34"/>
        <v>1</v>
      </c>
      <c r="BC176" s="7">
        <f t="shared" si="35"/>
        <v>-1</v>
      </c>
      <c r="BD176" s="7">
        <f t="shared" si="36"/>
        <v>0</v>
      </c>
      <c r="BE176" s="7">
        <f t="shared" si="37"/>
        <v>-1</v>
      </c>
      <c r="BF176" s="7">
        <f t="shared" si="38"/>
        <v>0</v>
      </c>
      <c r="BG176" s="7">
        <f t="shared" si="39"/>
        <v>0</v>
      </c>
      <c r="BH176" s="7">
        <f t="shared" si="40"/>
        <v>0</v>
      </c>
      <c r="BI176" s="7">
        <f t="shared" si="41"/>
        <v>0</v>
      </c>
      <c r="BJ176" s="7">
        <f t="shared" si="42"/>
        <v>0</v>
      </c>
      <c r="BK176" s="7">
        <f t="shared" si="43"/>
        <v>-1</v>
      </c>
      <c r="BL176" s="7">
        <f t="shared" si="44"/>
        <v>0</v>
      </c>
      <c r="BM176" s="7">
        <f t="shared" si="45"/>
        <v>-1</v>
      </c>
      <c r="BN176" s="7">
        <f t="shared" si="46"/>
        <v>0</v>
      </c>
      <c r="BO176" s="7">
        <f t="shared" si="47"/>
        <v>4</v>
      </c>
    </row>
    <row r="177" spans="1:67" ht="45" x14ac:dyDescent="0.25">
      <c r="A177" s="2">
        <v>78498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f t="shared" si="32"/>
        <v>1</v>
      </c>
      <c r="M177" s="3" t="s">
        <v>569</v>
      </c>
      <c r="N177" s="2" t="s">
        <v>61</v>
      </c>
      <c r="O177" s="2" t="s">
        <v>62</v>
      </c>
      <c r="P177" s="2" t="s">
        <v>63</v>
      </c>
      <c r="Q177" s="2" t="s">
        <v>570</v>
      </c>
      <c r="R177" s="2">
        <v>41</v>
      </c>
      <c r="S177" s="2" t="s">
        <v>571</v>
      </c>
      <c r="T177" s="2">
        <v>1.3724805003303401E+18</v>
      </c>
      <c r="U177" s="2" t="b">
        <v>0</v>
      </c>
      <c r="W177" s="2">
        <v>0</v>
      </c>
      <c r="X177" s="2">
        <v>0</v>
      </c>
      <c r="Y177" s="2" t="s">
        <v>55</v>
      </c>
      <c r="Z177" s="2" t="s">
        <v>572</v>
      </c>
      <c r="AA177" s="2" t="s">
        <v>573</v>
      </c>
      <c r="AB177" s="2" t="s">
        <v>574</v>
      </c>
      <c r="AC177" s="2" t="b">
        <v>0</v>
      </c>
      <c r="AD177" s="2">
        <v>64</v>
      </c>
      <c r="AE177" s="2" t="s">
        <v>575</v>
      </c>
      <c r="AF177" s="2" t="s">
        <v>59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f t="shared" si="33"/>
        <v>1</v>
      </c>
      <c r="AR177" s="4">
        <v>0</v>
      </c>
      <c r="AS177" s="2">
        <v>0</v>
      </c>
      <c r="AT177" s="2">
        <v>1</v>
      </c>
      <c r="AU177" s="2">
        <v>0</v>
      </c>
      <c r="AV177" s="2">
        <v>0</v>
      </c>
      <c r="AW177" s="5">
        <v>0</v>
      </c>
      <c r="AX177" s="5">
        <v>1</v>
      </c>
      <c r="AY177" s="5">
        <v>0</v>
      </c>
      <c r="AZ177" s="5">
        <v>0</v>
      </c>
      <c r="BA177" s="5">
        <v>0</v>
      </c>
      <c r="BB177" s="6">
        <f t="shared" si="34"/>
        <v>1</v>
      </c>
      <c r="BC177" s="7">
        <f t="shared" si="35"/>
        <v>0</v>
      </c>
      <c r="BD177" s="7">
        <f t="shared" si="36"/>
        <v>0</v>
      </c>
      <c r="BE177" s="7">
        <f t="shared" si="37"/>
        <v>0</v>
      </c>
      <c r="BF177" s="7">
        <f t="shared" si="38"/>
        <v>0</v>
      </c>
      <c r="BG177" s="7">
        <f t="shared" si="39"/>
        <v>0</v>
      </c>
      <c r="BH177" s="7">
        <f t="shared" si="40"/>
        <v>0</v>
      </c>
      <c r="BI177" s="7">
        <f t="shared" si="41"/>
        <v>0</v>
      </c>
      <c r="BJ177" s="7">
        <f t="shared" si="42"/>
        <v>0</v>
      </c>
      <c r="BK177" s="7">
        <f t="shared" si="43"/>
        <v>0</v>
      </c>
      <c r="BL177" s="7">
        <f t="shared" si="44"/>
        <v>0</v>
      </c>
      <c r="BM177" s="7">
        <f t="shared" si="45"/>
        <v>1</v>
      </c>
      <c r="BN177" s="7">
        <f t="shared" si="46"/>
        <v>1</v>
      </c>
      <c r="BO177" s="7">
        <f t="shared" si="47"/>
        <v>0</v>
      </c>
    </row>
    <row r="178" spans="1:67" ht="45" x14ac:dyDescent="0.25">
      <c r="A178" s="2">
        <v>78986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f t="shared" si="32"/>
        <v>1</v>
      </c>
      <c r="M178" s="3" t="s">
        <v>576</v>
      </c>
      <c r="N178" s="2" t="s">
        <v>61</v>
      </c>
      <c r="O178" s="2" t="s">
        <v>62</v>
      </c>
      <c r="P178" s="2" t="s">
        <v>63</v>
      </c>
      <c r="Q178" s="2" t="s">
        <v>570</v>
      </c>
      <c r="R178" s="2">
        <v>41</v>
      </c>
      <c r="S178" s="2" t="s">
        <v>577</v>
      </c>
      <c r="T178" s="2">
        <v>1.3724580592267E+18</v>
      </c>
      <c r="U178" s="2" t="b">
        <v>1</v>
      </c>
      <c r="W178" s="2">
        <v>21</v>
      </c>
      <c r="X178" s="2">
        <v>63</v>
      </c>
      <c r="Y178" s="2" t="s">
        <v>55</v>
      </c>
      <c r="Z178" s="2" t="s">
        <v>578</v>
      </c>
      <c r="AA178" s="2" t="s">
        <v>579</v>
      </c>
      <c r="AB178" s="2" t="s">
        <v>580</v>
      </c>
      <c r="AC178" s="2" t="b">
        <v>1</v>
      </c>
      <c r="AD178" s="2">
        <v>58853</v>
      </c>
      <c r="AE178" s="2" t="s">
        <v>303</v>
      </c>
      <c r="AF178" s="2" t="s">
        <v>59</v>
      </c>
      <c r="AG178" s="2">
        <v>0</v>
      </c>
      <c r="AH178" s="2">
        <v>1</v>
      </c>
      <c r="AI178" s="2">
        <v>0</v>
      </c>
      <c r="AJ178" s="2">
        <v>0</v>
      </c>
      <c r="AK178" s="2">
        <v>1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f t="shared" si="33"/>
        <v>0</v>
      </c>
      <c r="AR178" s="4">
        <v>0</v>
      </c>
      <c r="AS178" s="2">
        <v>0</v>
      </c>
      <c r="AT178" s="2">
        <v>0.83299999999999996</v>
      </c>
      <c r="AU178" s="2">
        <v>0.16700000000000001</v>
      </c>
      <c r="AV178" s="2">
        <v>0.45879999999999999</v>
      </c>
      <c r="AW178" s="5">
        <v>0</v>
      </c>
      <c r="AX178" s="5">
        <v>1</v>
      </c>
      <c r="AY178" s="5">
        <v>0</v>
      </c>
      <c r="AZ178" s="5">
        <v>0</v>
      </c>
      <c r="BA178" s="5">
        <v>0</v>
      </c>
      <c r="BB178" s="6">
        <f t="shared" si="34"/>
        <v>1</v>
      </c>
      <c r="BC178" s="7">
        <f t="shared" si="35"/>
        <v>0</v>
      </c>
      <c r="BD178" s="7">
        <f t="shared" si="36"/>
        <v>-1</v>
      </c>
      <c r="BE178" s="7">
        <f t="shared" si="37"/>
        <v>0</v>
      </c>
      <c r="BF178" s="7">
        <f t="shared" si="38"/>
        <v>0</v>
      </c>
      <c r="BG178" s="7">
        <f t="shared" si="39"/>
        <v>-1</v>
      </c>
      <c r="BH178" s="7">
        <f t="shared" si="40"/>
        <v>0</v>
      </c>
      <c r="BI178" s="7">
        <f t="shared" si="41"/>
        <v>0</v>
      </c>
      <c r="BJ178" s="7">
        <f t="shared" si="42"/>
        <v>0</v>
      </c>
      <c r="BK178" s="7">
        <f t="shared" si="43"/>
        <v>0</v>
      </c>
      <c r="BL178" s="7">
        <f t="shared" si="44"/>
        <v>0</v>
      </c>
      <c r="BM178" s="7">
        <f t="shared" si="45"/>
        <v>-1</v>
      </c>
      <c r="BN178" s="7">
        <f t="shared" si="46"/>
        <v>0</v>
      </c>
      <c r="BO178" s="7">
        <f t="shared" si="47"/>
        <v>3</v>
      </c>
    </row>
    <row r="179" spans="1:67" ht="45" x14ac:dyDescent="0.25">
      <c r="A179" s="2">
        <v>87175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f t="shared" si="32"/>
        <v>1</v>
      </c>
      <c r="M179" s="3" t="s">
        <v>611</v>
      </c>
      <c r="N179" s="2" t="s">
        <v>61</v>
      </c>
      <c r="O179" s="2" t="s">
        <v>62</v>
      </c>
      <c r="P179" s="2" t="s">
        <v>63</v>
      </c>
      <c r="Q179" s="2" t="s">
        <v>612</v>
      </c>
      <c r="R179" s="2">
        <v>46</v>
      </c>
      <c r="S179" s="2" t="s">
        <v>613</v>
      </c>
      <c r="T179" s="2">
        <v>1.3725660013977201E+18</v>
      </c>
      <c r="U179" s="2" t="b">
        <v>1</v>
      </c>
      <c r="W179" s="2">
        <v>9</v>
      </c>
      <c r="X179" s="2">
        <v>27</v>
      </c>
      <c r="Y179" s="2" t="s">
        <v>55</v>
      </c>
      <c r="Z179" s="2" t="s">
        <v>614</v>
      </c>
      <c r="AA179" s="2" t="s">
        <v>615</v>
      </c>
      <c r="AB179" s="2" t="s">
        <v>616</v>
      </c>
      <c r="AC179" s="2" t="b">
        <v>1</v>
      </c>
      <c r="AD179" s="2">
        <v>21411</v>
      </c>
      <c r="AE179" s="2" t="s">
        <v>59</v>
      </c>
      <c r="AF179" s="2" t="s">
        <v>59</v>
      </c>
      <c r="AG179" s="2">
        <v>0</v>
      </c>
      <c r="AH179" s="2">
        <v>0</v>
      </c>
      <c r="AI179" s="2">
        <v>0</v>
      </c>
      <c r="AJ179" s="2">
        <v>0</v>
      </c>
      <c r="AK179" s="2">
        <v>1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f t="shared" si="33"/>
        <v>0</v>
      </c>
      <c r="AR179" s="4">
        <v>0</v>
      </c>
      <c r="AS179" s="2">
        <v>0</v>
      </c>
      <c r="AT179" s="2">
        <v>0.76900000000000002</v>
      </c>
      <c r="AU179" s="2">
        <v>0.23100000000000001</v>
      </c>
      <c r="AV179" s="2">
        <v>0.58589999999999998</v>
      </c>
      <c r="AW179" s="5">
        <v>0</v>
      </c>
      <c r="AX179" s="5">
        <v>1</v>
      </c>
      <c r="AY179" s="5">
        <v>0</v>
      </c>
      <c r="AZ179" s="5">
        <v>0</v>
      </c>
      <c r="BA179" s="5">
        <v>0</v>
      </c>
      <c r="BB179" s="6">
        <f t="shared" si="34"/>
        <v>1</v>
      </c>
      <c r="BC179" s="7">
        <f t="shared" si="35"/>
        <v>0</v>
      </c>
      <c r="BD179" s="7">
        <f t="shared" si="36"/>
        <v>0</v>
      </c>
      <c r="BE179" s="7">
        <f t="shared" si="37"/>
        <v>0</v>
      </c>
      <c r="BF179" s="7">
        <f t="shared" si="38"/>
        <v>0</v>
      </c>
      <c r="BG179" s="7">
        <f t="shared" si="39"/>
        <v>-1</v>
      </c>
      <c r="BH179" s="7">
        <f t="shared" si="40"/>
        <v>0</v>
      </c>
      <c r="BI179" s="7">
        <f t="shared" si="41"/>
        <v>0</v>
      </c>
      <c r="BJ179" s="7">
        <f t="shared" si="42"/>
        <v>0</v>
      </c>
      <c r="BK179" s="7">
        <f t="shared" si="43"/>
        <v>0</v>
      </c>
      <c r="BL179" s="7">
        <f t="shared" si="44"/>
        <v>0</v>
      </c>
      <c r="BM179" s="7">
        <f t="shared" si="45"/>
        <v>-1</v>
      </c>
      <c r="BN179" s="7">
        <f t="shared" si="46"/>
        <v>0</v>
      </c>
      <c r="BO179" s="7">
        <f t="shared" si="47"/>
        <v>2</v>
      </c>
    </row>
    <row r="180" spans="1:67" ht="45" x14ac:dyDescent="0.25">
      <c r="A180" s="2">
        <v>88708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f t="shared" si="32"/>
        <v>1</v>
      </c>
      <c r="M180" s="3" t="s">
        <v>628</v>
      </c>
      <c r="N180" s="2" t="s">
        <v>61</v>
      </c>
      <c r="O180" s="2" t="s">
        <v>62</v>
      </c>
      <c r="P180" s="2" t="s">
        <v>63</v>
      </c>
      <c r="Q180" s="2" t="s">
        <v>612</v>
      </c>
      <c r="R180" s="2">
        <v>12</v>
      </c>
      <c r="S180" s="2" t="s">
        <v>629</v>
      </c>
      <c r="T180" s="2">
        <v>1.37248581409407E+18</v>
      </c>
      <c r="U180" s="2" t="b">
        <v>1</v>
      </c>
      <c r="W180" s="2">
        <v>0</v>
      </c>
      <c r="X180" s="2">
        <v>0</v>
      </c>
      <c r="Y180" s="2" t="s">
        <v>55</v>
      </c>
      <c r="Z180" s="2" t="s">
        <v>630</v>
      </c>
      <c r="AA180" s="2" t="s">
        <v>631</v>
      </c>
      <c r="AB180" s="2" t="s">
        <v>632</v>
      </c>
      <c r="AC180" s="2" t="b">
        <v>0</v>
      </c>
      <c r="AD180" s="2">
        <v>14</v>
      </c>
      <c r="AE180" s="2" t="s">
        <v>59</v>
      </c>
      <c r="AF180" s="2" t="s">
        <v>59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f t="shared" si="33"/>
        <v>1</v>
      </c>
      <c r="AR180" s="4">
        <v>0</v>
      </c>
      <c r="AS180" s="2">
        <v>0</v>
      </c>
      <c r="AT180" s="2">
        <v>0.89</v>
      </c>
      <c r="AU180" s="2">
        <v>0.11</v>
      </c>
      <c r="AV180" s="2">
        <v>0.15310000000000001</v>
      </c>
      <c r="AW180" s="5">
        <v>0</v>
      </c>
      <c r="AX180" s="5">
        <v>1</v>
      </c>
      <c r="AY180" s="5">
        <v>0</v>
      </c>
      <c r="AZ180" s="5">
        <v>0</v>
      </c>
      <c r="BA180" s="5">
        <v>0</v>
      </c>
      <c r="BB180" s="6">
        <f t="shared" si="34"/>
        <v>1</v>
      </c>
      <c r="BC180" s="7">
        <f t="shared" si="35"/>
        <v>0</v>
      </c>
      <c r="BD180" s="7">
        <f t="shared" si="36"/>
        <v>0</v>
      </c>
      <c r="BE180" s="7">
        <f t="shared" si="37"/>
        <v>0</v>
      </c>
      <c r="BF180" s="7">
        <f t="shared" si="38"/>
        <v>0</v>
      </c>
      <c r="BG180" s="7">
        <f t="shared" si="39"/>
        <v>0</v>
      </c>
      <c r="BH180" s="7">
        <f t="shared" si="40"/>
        <v>0</v>
      </c>
      <c r="BI180" s="7">
        <f t="shared" si="41"/>
        <v>0</v>
      </c>
      <c r="BJ180" s="7">
        <f t="shared" si="42"/>
        <v>0</v>
      </c>
      <c r="BK180" s="7">
        <f t="shared" si="43"/>
        <v>0</v>
      </c>
      <c r="BL180" s="7">
        <f t="shared" si="44"/>
        <v>0</v>
      </c>
      <c r="BM180" s="7">
        <f t="shared" si="45"/>
        <v>1</v>
      </c>
      <c r="BN180" s="7">
        <f t="shared" si="46"/>
        <v>1</v>
      </c>
      <c r="BO180" s="7">
        <f t="shared" si="47"/>
        <v>0</v>
      </c>
    </row>
    <row r="181" spans="1:67" ht="45" x14ac:dyDescent="0.25">
      <c r="A181" s="2">
        <v>104685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f t="shared" si="32"/>
        <v>1</v>
      </c>
      <c r="M181" s="3" t="s">
        <v>690</v>
      </c>
      <c r="N181" s="2" t="s">
        <v>61</v>
      </c>
      <c r="O181" s="2" t="s">
        <v>62</v>
      </c>
      <c r="P181" s="2" t="s">
        <v>63</v>
      </c>
      <c r="Q181" s="2" t="s">
        <v>691</v>
      </c>
      <c r="R181" s="2">
        <v>2</v>
      </c>
      <c r="S181" s="2" t="s">
        <v>692</v>
      </c>
      <c r="T181" s="2">
        <v>1.3726103060028001E+18</v>
      </c>
      <c r="U181" s="2" t="b">
        <v>0</v>
      </c>
      <c r="W181" s="2">
        <v>2</v>
      </c>
      <c r="X181" s="2">
        <v>2</v>
      </c>
      <c r="Y181" s="2" t="s">
        <v>55</v>
      </c>
      <c r="Z181" s="2" t="s">
        <v>693</v>
      </c>
      <c r="AA181" s="2" t="s">
        <v>694</v>
      </c>
      <c r="AB181" s="2" t="s">
        <v>695</v>
      </c>
      <c r="AC181" s="2" t="b">
        <v>1</v>
      </c>
      <c r="AD181" s="2">
        <v>58387</v>
      </c>
      <c r="AE181" s="2" t="s">
        <v>59</v>
      </c>
      <c r="AF181" s="2" t="s">
        <v>59</v>
      </c>
      <c r="AG181" s="2">
        <v>0</v>
      </c>
      <c r="AH181" s="2">
        <v>0</v>
      </c>
      <c r="AI181" s="2">
        <v>0</v>
      </c>
      <c r="AJ181" s="2">
        <v>1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f t="shared" si="33"/>
        <v>0</v>
      </c>
      <c r="AR181" s="4">
        <v>0</v>
      </c>
      <c r="AS181" s="2">
        <v>0</v>
      </c>
      <c r="AT181" s="2">
        <v>1</v>
      </c>
      <c r="AU181" s="2">
        <v>0</v>
      </c>
      <c r="AV181" s="2">
        <v>0</v>
      </c>
      <c r="AW181" s="5">
        <v>0</v>
      </c>
      <c r="AX181" s="5">
        <v>1</v>
      </c>
      <c r="AY181" s="5">
        <v>0</v>
      </c>
      <c r="AZ181" s="5">
        <v>0</v>
      </c>
      <c r="BA181" s="5">
        <v>0</v>
      </c>
      <c r="BB181" s="6">
        <f t="shared" si="34"/>
        <v>1</v>
      </c>
      <c r="BC181" s="7">
        <f t="shared" si="35"/>
        <v>0</v>
      </c>
      <c r="BD181" s="7">
        <f t="shared" si="36"/>
        <v>0</v>
      </c>
      <c r="BE181" s="7">
        <f t="shared" si="37"/>
        <v>0</v>
      </c>
      <c r="BF181" s="7">
        <f t="shared" si="38"/>
        <v>-1</v>
      </c>
      <c r="BG181" s="7">
        <f t="shared" si="39"/>
        <v>0</v>
      </c>
      <c r="BH181" s="7">
        <f t="shared" si="40"/>
        <v>0</v>
      </c>
      <c r="BI181" s="7">
        <f t="shared" si="41"/>
        <v>0</v>
      </c>
      <c r="BJ181" s="7">
        <f t="shared" si="42"/>
        <v>0</v>
      </c>
      <c r="BK181" s="7">
        <f t="shared" si="43"/>
        <v>0</v>
      </c>
      <c r="BL181" s="7">
        <f t="shared" si="44"/>
        <v>0</v>
      </c>
      <c r="BM181" s="7">
        <f t="shared" si="45"/>
        <v>-1</v>
      </c>
      <c r="BN181" s="7">
        <f t="shared" si="46"/>
        <v>0</v>
      </c>
      <c r="BO181" s="7">
        <f t="shared" si="47"/>
        <v>2</v>
      </c>
    </row>
    <row r="182" spans="1:67" ht="30" x14ac:dyDescent="0.25">
      <c r="A182" s="2">
        <v>108088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f t="shared" si="32"/>
        <v>1</v>
      </c>
      <c r="M182" s="3" t="s">
        <v>702</v>
      </c>
      <c r="N182" s="2" t="s">
        <v>61</v>
      </c>
      <c r="O182" s="2" t="s">
        <v>62</v>
      </c>
      <c r="P182" s="2" t="s">
        <v>63</v>
      </c>
      <c r="Q182" s="2" t="s">
        <v>703</v>
      </c>
      <c r="R182" s="2">
        <v>3</v>
      </c>
      <c r="S182" s="2" t="s">
        <v>704</v>
      </c>
      <c r="T182" s="2">
        <v>1.3699482442439601E+18</v>
      </c>
      <c r="U182" s="2" t="b">
        <v>0</v>
      </c>
      <c r="W182" s="2">
        <v>0</v>
      </c>
      <c r="X182" s="2">
        <v>0</v>
      </c>
      <c r="Y182" s="2" t="s">
        <v>55</v>
      </c>
      <c r="Z182" s="2" t="s">
        <v>705</v>
      </c>
      <c r="AA182" s="2" t="s">
        <v>706</v>
      </c>
      <c r="AB182" s="2" t="s">
        <v>707</v>
      </c>
      <c r="AC182" s="2" t="b">
        <v>0</v>
      </c>
      <c r="AD182" s="2">
        <v>127</v>
      </c>
      <c r="AE182" s="2" t="s">
        <v>59</v>
      </c>
      <c r="AF182" s="2" t="s">
        <v>59</v>
      </c>
      <c r="AG182" s="2">
        <v>0</v>
      </c>
      <c r="AH182" s="2">
        <v>0</v>
      </c>
      <c r="AI182" s="2">
        <v>0</v>
      </c>
      <c r="AJ182" s="2">
        <v>0</v>
      </c>
      <c r="AK182" s="2">
        <v>1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f t="shared" si="33"/>
        <v>0</v>
      </c>
      <c r="AR182" s="4">
        <v>0</v>
      </c>
      <c r="AS182" s="2">
        <v>0</v>
      </c>
      <c r="AT182" s="2">
        <v>0.74399999999999999</v>
      </c>
      <c r="AU182" s="2">
        <v>0.25600000000000001</v>
      </c>
      <c r="AV182" s="2">
        <v>0.47670000000000001</v>
      </c>
      <c r="AW182" s="5">
        <v>0</v>
      </c>
      <c r="AX182" s="5">
        <v>1</v>
      </c>
      <c r="AY182" s="5">
        <v>0</v>
      </c>
      <c r="AZ182" s="5">
        <v>0</v>
      </c>
      <c r="BA182" s="5">
        <v>0</v>
      </c>
      <c r="BB182" s="6">
        <f t="shared" si="34"/>
        <v>1</v>
      </c>
      <c r="BC182" s="7">
        <f t="shared" si="35"/>
        <v>0</v>
      </c>
      <c r="BD182" s="7">
        <f t="shared" si="36"/>
        <v>0</v>
      </c>
      <c r="BE182" s="7">
        <f t="shared" si="37"/>
        <v>0</v>
      </c>
      <c r="BF182" s="7">
        <f t="shared" si="38"/>
        <v>0</v>
      </c>
      <c r="BG182" s="7">
        <f t="shared" si="39"/>
        <v>-1</v>
      </c>
      <c r="BH182" s="7">
        <f t="shared" si="40"/>
        <v>0</v>
      </c>
      <c r="BI182" s="7">
        <f t="shared" si="41"/>
        <v>0</v>
      </c>
      <c r="BJ182" s="7">
        <f t="shared" si="42"/>
        <v>0</v>
      </c>
      <c r="BK182" s="7">
        <f t="shared" si="43"/>
        <v>0</v>
      </c>
      <c r="BL182" s="7">
        <f t="shared" si="44"/>
        <v>0</v>
      </c>
      <c r="BM182" s="7">
        <f t="shared" si="45"/>
        <v>-1</v>
      </c>
      <c r="BN182" s="7">
        <f t="shared" si="46"/>
        <v>0</v>
      </c>
      <c r="BO182" s="7">
        <f t="shared" si="47"/>
        <v>2</v>
      </c>
    </row>
    <row r="183" spans="1:67" ht="30" x14ac:dyDescent="0.25">
      <c r="A183" s="2">
        <v>113016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f t="shared" si="32"/>
        <v>1</v>
      </c>
      <c r="M183" s="3" t="s">
        <v>727</v>
      </c>
      <c r="N183" s="2" t="s">
        <v>61</v>
      </c>
      <c r="O183" s="2" t="s">
        <v>62</v>
      </c>
      <c r="P183" s="2" t="s">
        <v>63</v>
      </c>
      <c r="Q183" s="2" t="s">
        <v>564</v>
      </c>
      <c r="R183" s="2">
        <v>8</v>
      </c>
      <c r="S183" s="2" t="s">
        <v>728</v>
      </c>
      <c r="T183" s="2">
        <v>1.37243013020365E+18</v>
      </c>
      <c r="U183" s="2" t="b">
        <v>0</v>
      </c>
      <c r="W183" s="2">
        <v>0</v>
      </c>
      <c r="X183" s="2">
        <v>0</v>
      </c>
      <c r="Y183" s="2" t="s">
        <v>55</v>
      </c>
      <c r="Z183" s="2" t="s">
        <v>729</v>
      </c>
      <c r="AA183" s="2" t="s">
        <v>730</v>
      </c>
      <c r="AB183" s="2" t="s">
        <v>731</v>
      </c>
      <c r="AC183" s="2" t="b">
        <v>1</v>
      </c>
      <c r="AD183" s="2">
        <v>22536</v>
      </c>
      <c r="AE183" s="2" t="s">
        <v>59</v>
      </c>
      <c r="AF183" s="2" t="s">
        <v>59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1</v>
      </c>
      <c r="AP183" s="2">
        <v>0</v>
      </c>
      <c r="AQ183" s="2">
        <f t="shared" si="33"/>
        <v>0</v>
      </c>
      <c r="AR183" s="4">
        <v>0</v>
      </c>
      <c r="AS183" s="2">
        <v>0.42299999999999999</v>
      </c>
      <c r="AT183" s="2">
        <v>0.57699999999999996</v>
      </c>
      <c r="AU183" s="2">
        <v>0</v>
      </c>
      <c r="AV183" s="2">
        <v>-0.52669999999999995</v>
      </c>
      <c r="AW183" s="5">
        <v>0</v>
      </c>
      <c r="AX183" s="5">
        <v>1</v>
      </c>
      <c r="AY183" s="5">
        <v>0</v>
      </c>
      <c r="AZ183" s="5">
        <v>0</v>
      </c>
      <c r="BA183" s="5">
        <v>0</v>
      </c>
      <c r="BB183" s="6">
        <f t="shared" si="34"/>
        <v>1</v>
      </c>
      <c r="BC183" s="7">
        <f t="shared" si="35"/>
        <v>0</v>
      </c>
      <c r="BD183" s="7">
        <f t="shared" si="36"/>
        <v>0</v>
      </c>
      <c r="BE183" s="7">
        <f t="shared" si="37"/>
        <v>0</v>
      </c>
      <c r="BF183" s="7">
        <f t="shared" si="38"/>
        <v>0</v>
      </c>
      <c r="BG183" s="7">
        <f t="shared" si="39"/>
        <v>0</v>
      </c>
      <c r="BH183" s="7">
        <f t="shared" si="40"/>
        <v>0</v>
      </c>
      <c r="BI183" s="7">
        <f t="shared" si="41"/>
        <v>0</v>
      </c>
      <c r="BJ183" s="7">
        <f t="shared" si="42"/>
        <v>0</v>
      </c>
      <c r="BK183" s="7">
        <f t="shared" si="43"/>
        <v>-1</v>
      </c>
      <c r="BL183" s="7">
        <f t="shared" si="44"/>
        <v>0</v>
      </c>
      <c r="BM183" s="7">
        <f t="shared" si="45"/>
        <v>-1</v>
      </c>
      <c r="BN183" s="7">
        <f t="shared" si="46"/>
        <v>0</v>
      </c>
      <c r="BO183" s="7">
        <f t="shared" si="47"/>
        <v>2</v>
      </c>
    </row>
    <row r="184" spans="1:67" ht="30" x14ac:dyDescent="0.25">
      <c r="A184" s="2">
        <v>125982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f t="shared" si="32"/>
        <v>1</v>
      </c>
      <c r="M184" s="3" t="s">
        <v>781</v>
      </c>
      <c r="N184" s="2" t="s">
        <v>61</v>
      </c>
      <c r="O184" s="2" t="s">
        <v>62</v>
      </c>
      <c r="P184" s="2" t="s">
        <v>63</v>
      </c>
      <c r="Q184" s="2" t="s">
        <v>500</v>
      </c>
      <c r="R184" s="2">
        <v>19</v>
      </c>
      <c r="S184" s="2" t="s">
        <v>782</v>
      </c>
      <c r="T184" s="2">
        <v>1.3718226555616901E+18</v>
      </c>
      <c r="U184" s="2" t="b">
        <v>0</v>
      </c>
      <c r="W184" s="2">
        <v>19</v>
      </c>
      <c r="X184" s="2">
        <v>65</v>
      </c>
      <c r="Y184" s="2" t="s">
        <v>55</v>
      </c>
      <c r="Z184" s="2" t="s">
        <v>783</v>
      </c>
      <c r="AA184" s="2" t="s">
        <v>784</v>
      </c>
      <c r="AB184" s="2" t="s">
        <v>785</v>
      </c>
      <c r="AC184" s="2" t="b">
        <v>1</v>
      </c>
      <c r="AD184" s="2">
        <v>1076137</v>
      </c>
      <c r="AE184" s="2" t="s">
        <v>59</v>
      </c>
      <c r="AF184" s="2" t="s">
        <v>59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f t="shared" si="33"/>
        <v>1</v>
      </c>
      <c r="AR184" s="4">
        <v>0</v>
      </c>
      <c r="AS184" s="2">
        <v>0</v>
      </c>
      <c r="AT184" s="2">
        <v>1</v>
      </c>
      <c r="AU184" s="2">
        <v>0</v>
      </c>
      <c r="AV184" s="2">
        <v>0</v>
      </c>
      <c r="AW184" s="5">
        <v>0</v>
      </c>
      <c r="AX184" s="5">
        <v>1</v>
      </c>
      <c r="AY184" s="5">
        <v>0</v>
      </c>
      <c r="AZ184" s="5">
        <v>0</v>
      </c>
      <c r="BA184" s="5">
        <v>0</v>
      </c>
      <c r="BB184" s="6">
        <f t="shared" si="34"/>
        <v>1</v>
      </c>
      <c r="BC184" s="7">
        <f t="shared" si="35"/>
        <v>0</v>
      </c>
      <c r="BD184" s="7">
        <f t="shared" si="36"/>
        <v>0</v>
      </c>
      <c r="BE184" s="7">
        <f t="shared" si="37"/>
        <v>0</v>
      </c>
      <c r="BF184" s="7">
        <f t="shared" si="38"/>
        <v>0</v>
      </c>
      <c r="BG184" s="7">
        <f t="shared" si="39"/>
        <v>0</v>
      </c>
      <c r="BH184" s="7">
        <f t="shared" si="40"/>
        <v>0</v>
      </c>
      <c r="BI184" s="7">
        <f t="shared" si="41"/>
        <v>0</v>
      </c>
      <c r="BJ184" s="7">
        <f t="shared" si="42"/>
        <v>0</v>
      </c>
      <c r="BK184" s="7">
        <f t="shared" si="43"/>
        <v>0</v>
      </c>
      <c r="BL184" s="7">
        <f t="shared" si="44"/>
        <v>0</v>
      </c>
      <c r="BM184" s="7">
        <f t="shared" si="45"/>
        <v>1</v>
      </c>
      <c r="BN184" s="7">
        <f t="shared" si="46"/>
        <v>1</v>
      </c>
      <c r="BO184" s="7">
        <f t="shared" si="47"/>
        <v>0</v>
      </c>
    </row>
    <row r="185" spans="1:67" ht="30" x14ac:dyDescent="0.25">
      <c r="A185" s="2">
        <v>126125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f t="shared" si="32"/>
        <v>1</v>
      </c>
      <c r="M185" s="3" t="s">
        <v>786</v>
      </c>
      <c r="N185" s="2" t="s">
        <v>61</v>
      </c>
      <c r="O185" s="2" t="s">
        <v>62</v>
      </c>
      <c r="P185" s="2" t="s">
        <v>63</v>
      </c>
      <c r="Q185" s="2" t="s">
        <v>500</v>
      </c>
      <c r="R185" s="2">
        <v>19</v>
      </c>
      <c r="S185" s="2" t="s">
        <v>787</v>
      </c>
      <c r="T185" s="2">
        <v>1.3718071356973E+18</v>
      </c>
      <c r="U185" s="2" t="b">
        <v>0</v>
      </c>
      <c r="W185" s="2">
        <v>0</v>
      </c>
      <c r="X185" s="2">
        <v>0</v>
      </c>
      <c r="Y185" s="2" t="s">
        <v>55</v>
      </c>
      <c r="Z185" s="2" t="s">
        <v>788</v>
      </c>
      <c r="AA185" s="2" t="s">
        <v>789</v>
      </c>
      <c r="AB185" s="2" t="s">
        <v>790</v>
      </c>
      <c r="AC185" s="2" t="b">
        <v>0</v>
      </c>
      <c r="AD185" s="2">
        <v>1378</v>
      </c>
      <c r="AE185" s="2" t="s">
        <v>59</v>
      </c>
      <c r="AF185" s="2" t="s">
        <v>59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f t="shared" si="33"/>
        <v>1</v>
      </c>
      <c r="AR185" s="4">
        <v>0</v>
      </c>
      <c r="AS185" s="2">
        <v>0</v>
      </c>
      <c r="AT185" s="2">
        <v>1</v>
      </c>
      <c r="AU185" s="2">
        <v>0</v>
      </c>
      <c r="AV185" s="2">
        <v>0</v>
      </c>
      <c r="AW185" s="5">
        <v>0</v>
      </c>
      <c r="AX185" s="5">
        <v>1</v>
      </c>
      <c r="AY185" s="5">
        <v>0</v>
      </c>
      <c r="AZ185" s="5">
        <v>0</v>
      </c>
      <c r="BA185" s="5">
        <v>0</v>
      </c>
      <c r="BB185" s="6">
        <f t="shared" si="34"/>
        <v>1</v>
      </c>
      <c r="BC185" s="7">
        <f t="shared" si="35"/>
        <v>0</v>
      </c>
      <c r="BD185" s="7">
        <f t="shared" si="36"/>
        <v>0</v>
      </c>
      <c r="BE185" s="7">
        <f t="shared" si="37"/>
        <v>0</v>
      </c>
      <c r="BF185" s="7">
        <f t="shared" si="38"/>
        <v>0</v>
      </c>
      <c r="BG185" s="7">
        <f t="shared" si="39"/>
        <v>0</v>
      </c>
      <c r="BH185" s="7">
        <f t="shared" si="40"/>
        <v>0</v>
      </c>
      <c r="BI185" s="7">
        <f t="shared" si="41"/>
        <v>0</v>
      </c>
      <c r="BJ185" s="7">
        <f t="shared" si="42"/>
        <v>0</v>
      </c>
      <c r="BK185" s="7">
        <f t="shared" si="43"/>
        <v>0</v>
      </c>
      <c r="BL185" s="7">
        <f t="shared" si="44"/>
        <v>0</v>
      </c>
      <c r="BM185" s="7">
        <f t="shared" si="45"/>
        <v>1</v>
      </c>
      <c r="BN185" s="7">
        <f t="shared" si="46"/>
        <v>1</v>
      </c>
      <c r="BO185" s="7">
        <f t="shared" si="47"/>
        <v>0</v>
      </c>
    </row>
    <row r="186" spans="1:67" ht="30" x14ac:dyDescent="0.25">
      <c r="A186" s="2">
        <v>126563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f t="shared" si="32"/>
        <v>1</v>
      </c>
      <c r="M186" s="3" t="s">
        <v>791</v>
      </c>
      <c r="N186" s="2" t="s">
        <v>61</v>
      </c>
      <c r="O186" s="2" t="s">
        <v>62</v>
      </c>
      <c r="P186" s="2" t="s">
        <v>63</v>
      </c>
      <c r="Q186" s="2" t="s">
        <v>500</v>
      </c>
      <c r="R186" s="2">
        <v>19</v>
      </c>
      <c r="S186" s="2" t="s">
        <v>792</v>
      </c>
      <c r="T186" s="2">
        <v>1.37161144066736E+18</v>
      </c>
      <c r="U186" s="2" t="b">
        <v>0</v>
      </c>
      <c r="W186" s="2">
        <v>0</v>
      </c>
      <c r="X186" s="2">
        <v>0</v>
      </c>
      <c r="Y186" s="2" t="s">
        <v>55</v>
      </c>
      <c r="Z186" s="2" t="s">
        <v>793</v>
      </c>
      <c r="AA186" s="2" t="s">
        <v>794</v>
      </c>
      <c r="AC186" s="2" t="b">
        <v>0</v>
      </c>
      <c r="AD186" s="2">
        <v>35</v>
      </c>
      <c r="AE186" s="2" t="s">
        <v>59</v>
      </c>
      <c r="AF186" s="2" t="s">
        <v>59</v>
      </c>
      <c r="AG186" s="2">
        <v>0</v>
      </c>
      <c r="AH186" s="2">
        <v>0</v>
      </c>
      <c r="AI186" s="2">
        <v>0</v>
      </c>
      <c r="AJ186" s="2">
        <v>0</v>
      </c>
      <c r="AK186" s="2">
        <v>1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f t="shared" si="33"/>
        <v>0</v>
      </c>
      <c r="AR186" s="4">
        <v>0</v>
      </c>
      <c r="AS186" s="2">
        <v>0</v>
      </c>
      <c r="AT186" s="2">
        <v>1</v>
      </c>
      <c r="AU186" s="2">
        <v>0</v>
      </c>
      <c r="AV186" s="2">
        <v>0</v>
      </c>
      <c r="AW186" s="5">
        <v>0</v>
      </c>
      <c r="AX186" s="5">
        <v>1</v>
      </c>
      <c r="AY186" s="5">
        <v>0</v>
      </c>
      <c r="AZ186" s="5">
        <v>0</v>
      </c>
      <c r="BA186" s="5">
        <v>0</v>
      </c>
      <c r="BB186" s="6">
        <f t="shared" si="34"/>
        <v>1</v>
      </c>
      <c r="BC186" s="7">
        <f t="shared" si="35"/>
        <v>0</v>
      </c>
      <c r="BD186" s="7">
        <f t="shared" si="36"/>
        <v>0</v>
      </c>
      <c r="BE186" s="7">
        <f t="shared" si="37"/>
        <v>0</v>
      </c>
      <c r="BF186" s="7">
        <f t="shared" si="38"/>
        <v>0</v>
      </c>
      <c r="BG186" s="7">
        <f t="shared" si="39"/>
        <v>-1</v>
      </c>
      <c r="BH186" s="7">
        <f t="shared" si="40"/>
        <v>0</v>
      </c>
      <c r="BI186" s="7">
        <f t="shared" si="41"/>
        <v>0</v>
      </c>
      <c r="BJ186" s="7">
        <f t="shared" si="42"/>
        <v>0</v>
      </c>
      <c r="BK186" s="7">
        <f t="shared" si="43"/>
        <v>0</v>
      </c>
      <c r="BL186" s="7">
        <f t="shared" si="44"/>
        <v>0</v>
      </c>
      <c r="BM186" s="7">
        <f t="shared" si="45"/>
        <v>-1</v>
      </c>
      <c r="BN186" s="7">
        <f t="shared" si="46"/>
        <v>0</v>
      </c>
      <c r="BO186" s="7">
        <f t="shared" si="47"/>
        <v>2</v>
      </c>
    </row>
    <row r="187" spans="1:67" ht="45" x14ac:dyDescent="0.25">
      <c r="A187" s="2">
        <v>133870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f t="shared" si="32"/>
        <v>1</v>
      </c>
      <c r="M187" s="3" t="s">
        <v>814</v>
      </c>
      <c r="N187" s="2" t="s">
        <v>61</v>
      </c>
      <c r="O187" s="2" t="s">
        <v>62</v>
      </c>
      <c r="P187" s="2" t="s">
        <v>63</v>
      </c>
      <c r="Q187" s="2" t="s">
        <v>82</v>
      </c>
      <c r="R187" s="2">
        <v>33</v>
      </c>
      <c r="S187" s="2" t="s">
        <v>815</v>
      </c>
      <c r="T187" s="2">
        <v>1.3727427101599201E+18</v>
      </c>
      <c r="U187" s="2" t="b">
        <v>1</v>
      </c>
      <c r="W187" s="2">
        <v>1</v>
      </c>
      <c r="X187" s="2">
        <v>6</v>
      </c>
      <c r="Y187" s="2" t="s">
        <v>55</v>
      </c>
      <c r="Z187" s="2" t="s">
        <v>816</v>
      </c>
      <c r="AA187" s="2" t="s">
        <v>817</v>
      </c>
      <c r="AB187" s="2" t="s">
        <v>818</v>
      </c>
      <c r="AC187" s="2" t="b">
        <v>0</v>
      </c>
      <c r="AD187" s="2">
        <v>1113</v>
      </c>
      <c r="AE187" s="2" t="s">
        <v>255</v>
      </c>
      <c r="AF187" s="2" t="s">
        <v>59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f t="shared" si="33"/>
        <v>1</v>
      </c>
      <c r="AR187" s="4">
        <v>0</v>
      </c>
      <c r="AS187" s="2">
        <v>0</v>
      </c>
      <c r="AT187" s="2">
        <v>1</v>
      </c>
      <c r="AU187" s="2">
        <v>0</v>
      </c>
      <c r="AV187" s="2">
        <v>0</v>
      </c>
      <c r="AW187" s="5">
        <v>0</v>
      </c>
      <c r="AX187" s="5">
        <v>1</v>
      </c>
      <c r="AY187" s="5">
        <v>0</v>
      </c>
      <c r="AZ187" s="5">
        <v>0</v>
      </c>
      <c r="BA187" s="5">
        <v>0</v>
      </c>
      <c r="BB187" s="6">
        <f t="shared" si="34"/>
        <v>1</v>
      </c>
      <c r="BC187" s="7">
        <f t="shared" si="35"/>
        <v>0</v>
      </c>
      <c r="BD187" s="7">
        <f t="shared" si="36"/>
        <v>0</v>
      </c>
      <c r="BE187" s="7">
        <f t="shared" si="37"/>
        <v>0</v>
      </c>
      <c r="BF187" s="7">
        <f t="shared" si="38"/>
        <v>0</v>
      </c>
      <c r="BG187" s="7">
        <f t="shared" si="39"/>
        <v>0</v>
      </c>
      <c r="BH187" s="7">
        <f t="shared" si="40"/>
        <v>0</v>
      </c>
      <c r="BI187" s="7">
        <f t="shared" si="41"/>
        <v>0</v>
      </c>
      <c r="BJ187" s="7">
        <f t="shared" si="42"/>
        <v>0</v>
      </c>
      <c r="BK187" s="7">
        <f t="shared" si="43"/>
        <v>0</v>
      </c>
      <c r="BL187" s="7">
        <f t="shared" si="44"/>
        <v>0</v>
      </c>
      <c r="BM187" s="7">
        <f t="shared" si="45"/>
        <v>1</v>
      </c>
      <c r="BN187" s="7">
        <f t="shared" si="46"/>
        <v>1</v>
      </c>
      <c r="BO187" s="7">
        <f t="shared" si="47"/>
        <v>0</v>
      </c>
    </row>
    <row r="188" spans="1:67" ht="30" x14ac:dyDescent="0.25">
      <c r="A188" s="2">
        <v>134918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f t="shared" si="32"/>
        <v>1</v>
      </c>
      <c r="M188" s="3" t="s">
        <v>830</v>
      </c>
      <c r="N188" s="2" t="s">
        <v>61</v>
      </c>
      <c r="O188" s="2" t="s">
        <v>62</v>
      </c>
      <c r="P188" s="2" t="s">
        <v>63</v>
      </c>
      <c r="Q188" s="2" t="s">
        <v>534</v>
      </c>
      <c r="R188" s="2">
        <v>32</v>
      </c>
      <c r="S188" s="2" t="s">
        <v>831</v>
      </c>
      <c r="T188" s="2">
        <v>1.3727098639487401E+18</v>
      </c>
      <c r="U188" s="2" t="b">
        <v>0</v>
      </c>
      <c r="W188" s="2">
        <v>0</v>
      </c>
      <c r="X188" s="2">
        <v>0</v>
      </c>
      <c r="Y188" s="2" t="s">
        <v>55</v>
      </c>
      <c r="Z188" s="2" t="s">
        <v>832</v>
      </c>
      <c r="AA188" s="2" t="s">
        <v>833</v>
      </c>
      <c r="AB188" s="2" t="s">
        <v>834</v>
      </c>
      <c r="AC188" s="2" t="b">
        <v>0</v>
      </c>
      <c r="AD188" s="2">
        <v>42</v>
      </c>
      <c r="AE188" s="2" t="s">
        <v>59</v>
      </c>
      <c r="AF188" s="2" t="s">
        <v>59</v>
      </c>
      <c r="AG188" s="2">
        <v>0</v>
      </c>
      <c r="AH188" s="2">
        <v>1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f t="shared" si="33"/>
        <v>0</v>
      </c>
      <c r="AR188" s="4">
        <v>0</v>
      </c>
      <c r="AS188" s="2">
        <v>0</v>
      </c>
      <c r="AT188" s="2">
        <v>1</v>
      </c>
      <c r="AU188" s="2">
        <v>0</v>
      </c>
      <c r="AV188" s="2">
        <v>0</v>
      </c>
      <c r="AW188" s="5">
        <v>0</v>
      </c>
      <c r="AX188" s="5">
        <v>1</v>
      </c>
      <c r="AY188" s="5">
        <v>0</v>
      </c>
      <c r="AZ188" s="5">
        <v>0</v>
      </c>
      <c r="BA188" s="5">
        <v>0</v>
      </c>
      <c r="BB188" s="6">
        <f t="shared" si="34"/>
        <v>1</v>
      </c>
      <c r="BC188" s="7">
        <f t="shared" si="35"/>
        <v>0</v>
      </c>
      <c r="BD188" s="7">
        <f t="shared" si="36"/>
        <v>-1</v>
      </c>
      <c r="BE188" s="7">
        <f t="shared" si="37"/>
        <v>0</v>
      </c>
      <c r="BF188" s="7">
        <f t="shared" si="38"/>
        <v>0</v>
      </c>
      <c r="BG188" s="7">
        <f t="shared" si="39"/>
        <v>0</v>
      </c>
      <c r="BH188" s="7">
        <f t="shared" si="40"/>
        <v>0</v>
      </c>
      <c r="BI188" s="7">
        <f t="shared" si="41"/>
        <v>0</v>
      </c>
      <c r="BJ188" s="7">
        <f t="shared" si="42"/>
        <v>0</v>
      </c>
      <c r="BK188" s="7">
        <f t="shared" si="43"/>
        <v>0</v>
      </c>
      <c r="BL188" s="7">
        <f t="shared" si="44"/>
        <v>0</v>
      </c>
      <c r="BM188" s="7">
        <f t="shared" si="45"/>
        <v>-1</v>
      </c>
      <c r="BN188" s="7">
        <f t="shared" si="46"/>
        <v>0</v>
      </c>
      <c r="BO188" s="7">
        <f t="shared" si="47"/>
        <v>2</v>
      </c>
    </row>
    <row r="189" spans="1:67" ht="30" x14ac:dyDescent="0.25">
      <c r="A189" s="2">
        <v>144441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f t="shared" si="32"/>
        <v>1</v>
      </c>
      <c r="M189" s="3" t="s">
        <v>840</v>
      </c>
      <c r="N189" s="2" t="s">
        <v>61</v>
      </c>
      <c r="O189" s="2" t="s">
        <v>62</v>
      </c>
      <c r="P189" s="2" t="s">
        <v>63</v>
      </c>
      <c r="Q189" s="2" t="s">
        <v>841</v>
      </c>
      <c r="R189" s="2">
        <v>37</v>
      </c>
      <c r="S189" s="2" t="s">
        <v>842</v>
      </c>
      <c r="T189" s="2">
        <v>1.37261087688114E+18</v>
      </c>
      <c r="U189" s="2" t="b">
        <v>0</v>
      </c>
      <c r="W189" s="2">
        <v>5</v>
      </c>
      <c r="X189" s="2">
        <v>41</v>
      </c>
      <c r="Y189" s="2" t="s">
        <v>55</v>
      </c>
      <c r="Z189" s="2" t="s">
        <v>843</v>
      </c>
      <c r="AA189" s="2" t="s">
        <v>844</v>
      </c>
      <c r="AB189" s="2" t="s">
        <v>845</v>
      </c>
      <c r="AC189" s="2" t="b">
        <v>1</v>
      </c>
      <c r="AD189" s="2">
        <v>218379</v>
      </c>
      <c r="AE189" s="2" t="s">
        <v>59</v>
      </c>
      <c r="AF189" s="2" t="s">
        <v>59</v>
      </c>
      <c r="AG189" s="2">
        <v>0</v>
      </c>
      <c r="AH189" s="2">
        <v>1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f t="shared" si="33"/>
        <v>0</v>
      </c>
      <c r="AR189" s="4">
        <v>0</v>
      </c>
      <c r="AS189" s="2">
        <v>0</v>
      </c>
      <c r="AT189" s="2">
        <v>1</v>
      </c>
      <c r="AU189" s="2">
        <v>0</v>
      </c>
      <c r="AV189" s="2">
        <v>0</v>
      </c>
      <c r="AW189" s="5">
        <v>0</v>
      </c>
      <c r="AX189" s="5">
        <v>1</v>
      </c>
      <c r="AY189" s="5">
        <v>0</v>
      </c>
      <c r="AZ189" s="5">
        <v>0</v>
      </c>
      <c r="BA189" s="5">
        <v>0</v>
      </c>
      <c r="BB189" s="6">
        <f t="shared" si="34"/>
        <v>1</v>
      </c>
      <c r="BC189" s="7">
        <f t="shared" si="35"/>
        <v>0</v>
      </c>
      <c r="BD189" s="7">
        <f t="shared" si="36"/>
        <v>-1</v>
      </c>
      <c r="BE189" s="7">
        <f t="shared" si="37"/>
        <v>0</v>
      </c>
      <c r="BF189" s="7">
        <f t="shared" si="38"/>
        <v>0</v>
      </c>
      <c r="BG189" s="7">
        <f t="shared" si="39"/>
        <v>0</v>
      </c>
      <c r="BH189" s="7">
        <f t="shared" si="40"/>
        <v>0</v>
      </c>
      <c r="BI189" s="7">
        <f t="shared" si="41"/>
        <v>0</v>
      </c>
      <c r="BJ189" s="7">
        <f t="shared" si="42"/>
        <v>0</v>
      </c>
      <c r="BK189" s="7">
        <f t="shared" si="43"/>
        <v>0</v>
      </c>
      <c r="BL189" s="7">
        <f t="shared" si="44"/>
        <v>0</v>
      </c>
      <c r="BM189" s="7">
        <f t="shared" si="45"/>
        <v>-1</v>
      </c>
      <c r="BN189" s="7">
        <f t="shared" si="46"/>
        <v>0</v>
      </c>
      <c r="BO189" s="7">
        <f t="shared" si="47"/>
        <v>2</v>
      </c>
    </row>
    <row r="190" spans="1:67" ht="45" x14ac:dyDescent="0.25">
      <c r="A190" s="2">
        <v>144498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f t="shared" si="32"/>
        <v>1</v>
      </c>
      <c r="M190" s="3" t="s">
        <v>846</v>
      </c>
      <c r="N190" s="2" t="s">
        <v>61</v>
      </c>
      <c r="O190" s="2" t="s">
        <v>62</v>
      </c>
      <c r="P190" s="2" t="s">
        <v>63</v>
      </c>
      <c r="Q190" s="2" t="s">
        <v>841</v>
      </c>
      <c r="R190" s="2">
        <v>37</v>
      </c>
      <c r="S190" s="2" t="s">
        <v>847</v>
      </c>
      <c r="T190" s="2">
        <v>1.37260895923699E+18</v>
      </c>
      <c r="U190" s="2" t="b">
        <v>1</v>
      </c>
      <c r="W190" s="2">
        <v>0</v>
      </c>
      <c r="X190" s="2">
        <v>0</v>
      </c>
      <c r="Y190" s="2" t="s">
        <v>55</v>
      </c>
      <c r="Z190" s="2" t="s">
        <v>848</v>
      </c>
      <c r="AA190" s="2" t="s">
        <v>849</v>
      </c>
      <c r="AB190" s="2" t="s">
        <v>551</v>
      </c>
      <c r="AC190" s="2" t="b">
        <v>0</v>
      </c>
      <c r="AD190" s="2">
        <v>8316</v>
      </c>
      <c r="AE190" s="2" t="s">
        <v>59</v>
      </c>
      <c r="AF190" s="2" t="s">
        <v>59</v>
      </c>
      <c r="AG190" s="2">
        <v>0</v>
      </c>
      <c r="AH190" s="2">
        <v>0</v>
      </c>
      <c r="AI190" s="2">
        <v>0</v>
      </c>
      <c r="AJ190" s="2">
        <v>1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f t="shared" si="33"/>
        <v>0</v>
      </c>
      <c r="AR190" s="4">
        <v>0</v>
      </c>
      <c r="AS190" s="2">
        <v>0</v>
      </c>
      <c r="AT190" s="2">
        <v>0.8</v>
      </c>
      <c r="AU190" s="2">
        <v>0.2</v>
      </c>
      <c r="AV190" s="2">
        <v>0.45879999999999999</v>
      </c>
      <c r="AW190" s="5">
        <v>0</v>
      </c>
      <c r="AX190" s="5">
        <v>1</v>
      </c>
      <c r="AY190" s="5">
        <v>0</v>
      </c>
      <c r="AZ190" s="5">
        <v>0</v>
      </c>
      <c r="BA190" s="5">
        <v>0</v>
      </c>
      <c r="BB190" s="6">
        <f t="shared" si="34"/>
        <v>1</v>
      </c>
      <c r="BC190" s="7">
        <f t="shared" si="35"/>
        <v>0</v>
      </c>
      <c r="BD190" s="7">
        <f t="shared" si="36"/>
        <v>0</v>
      </c>
      <c r="BE190" s="7">
        <f t="shared" si="37"/>
        <v>0</v>
      </c>
      <c r="BF190" s="7">
        <f t="shared" si="38"/>
        <v>-1</v>
      </c>
      <c r="BG190" s="7">
        <f t="shared" si="39"/>
        <v>0</v>
      </c>
      <c r="BH190" s="7">
        <f t="shared" si="40"/>
        <v>0</v>
      </c>
      <c r="BI190" s="7">
        <f t="shared" si="41"/>
        <v>0</v>
      </c>
      <c r="BJ190" s="7">
        <f t="shared" si="42"/>
        <v>0</v>
      </c>
      <c r="BK190" s="7">
        <f t="shared" si="43"/>
        <v>0</v>
      </c>
      <c r="BL190" s="7">
        <f t="shared" si="44"/>
        <v>0</v>
      </c>
      <c r="BM190" s="7">
        <f t="shared" si="45"/>
        <v>-1</v>
      </c>
      <c r="BN190" s="7">
        <f t="shared" si="46"/>
        <v>0</v>
      </c>
      <c r="BO190" s="7">
        <f t="shared" si="47"/>
        <v>2</v>
      </c>
    </row>
    <row r="191" spans="1:67" ht="45" x14ac:dyDescent="0.25">
      <c r="A191" s="2">
        <v>149456</v>
      </c>
      <c r="B191" s="2">
        <v>0</v>
      </c>
      <c r="C191" s="2">
        <v>0</v>
      </c>
      <c r="D191" s="2">
        <v>0</v>
      </c>
      <c r="E191" s="2">
        <v>0</v>
      </c>
      <c r="F191" s="2">
        <v>1</v>
      </c>
      <c r="G191" s="2">
        <v>0</v>
      </c>
      <c r="H191" s="2">
        <v>1</v>
      </c>
      <c r="I191" s="2">
        <v>0</v>
      </c>
      <c r="J191" s="2">
        <v>0</v>
      </c>
      <c r="K191" s="2">
        <v>0</v>
      </c>
      <c r="L191" s="2">
        <f t="shared" si="32"/>
        <v>0</v>
      </c>
      <c r="M191" s="3" t="s">
        <v>850</v>
      </c>
      <c r="N191" s="2" t="s">
        <v>149</v>
      </c>
      <c r="O191" s="2" t="s">
        <v>80</v>
      </c>
      <c r="P191" s="2" t="s">
        <v>63</v>
      </c>
      <c r="Q191" s="2" t="s">
        <v>851</v>
      </c>
      <c r="R191" s="2">
        <v>43</v>
      </c>
      <c r="S191" s="2" t="s">
        <v>852</v>
      </c>
      <c r="T191" s="2">
        <v>1.3727949675386299E+18</v>
      </c>
      <c r="U191" s="2" t="b">
        <v>0</v>
      </c>
      <c r="W191" s="2">
        <v>45</v>
      </c>
      <c r="X191" s="2">
        <v>403</v>
      </c>
      <c r="Y191" s="2" t="s">
        <v>55</v>
      </c>
      <c r="Z191" s="2" t="s">
        <v>853</v>
      </c>
      <c r="AA191" s="2" t="s">
        <v>854</v>
      </c>
      <c r="AB191" s="2" t="s">
        <v>855</v>
      </c>
      <c r="AC191" s="2" t="b">
        <v>1</v>
      </c>
      <c r="AD191" s="2">
        <v>5386762</v>
      </c>
      <c r="AE191" s="2" t="s">
        <v>856</v>
      </c>
      <c r="AF191" s="2" t="s">
        <v>59</v>
      </c>
      <c r="AG191" s="2">
        <v>0</v>
      </c>
      <c r="AH191" s="2">
        <v>0</v>
      </c>
      <c r="AI191" s="2">
        <v>0</v>
      </c>
      <c r="AJ191" s="2">
        <v>0</v>
      </c>
      <c r="AK191" s="2">
        <v>1</v>
      </c>
      <c r="AL191" s="2">
        <v>1</v>
      </c>
      <c r="AM191" s="2">
        <v>1</v>
      </c>
      <c r="AN191" s="2">
        <v>0</v>
      </c>
      <c r="AO191" s="2">
        <v>0</v>
      </c>
      <c r="AP191" s="2">
        <v>0</v>
      </c>
      <c r="AQ191" s="2">
        <f t="shared" si="33"/>
        <v>0</v>
      </c>
      <c r="AR191" s="4">
        <v>0</v>
      </c>
      <c r="AS191" s="2">
        <v>0</v>
      </c>
      <c r="AT191" s="2">
        <v>0.80500000000000005</v>
      </c>
      <c r="AU191" s="2">
        <v>0.19500000000000001</v>
      </c>
      <c r="AV191" s="2">
        <v>0.44040000000000001</v>
      </c>
      <c r="AW191" s="5">
        <v>0</v>
      </c>
      <c r="AX191" s="5">
        <v>0</v>
      </c>
      <c r="AY191" s="5">
        <v>1</v>
      </c>
      <c r="AZ191" s="5">
        <v>1</v>
      </c>
      <c r="BA191" s="5">
        <v>0</v>
      </c>
      <c r="BB191" s="6">
        <f t="shared" si="34"/>
        <v>0</v>
      </c>
      <c r="BC191" s="7">
        <f t="shared" si="35"/>
        <v>0</v>
      </c>
      <c r="BD191" s="7">
        <f t="shared" si="36"/>
        <v>0</v>
      </c>
      <c r="BE191" s="7">
        <f t="shared" si="37"/>
        <v>0</v>
      </c>
      <c r="BF191" s="7">
        <f t="shared" si="38"/>
        <v>0</v>
      </c>
      <c r="BG191" s="7">
        <f t="shared" si="39"/>
        <v>1</v>
      </c>
      <c r="BH191" s="7">
        <f t="shared" si="40"/>
        <v>-1</v>
      </c>
      <c r="BI191" s="7">
        <f t="shared" si="41"/>
        <v>1</v>
      </c>
      <c r="BJ191" s="7">
        <f t="shared" si="42"/>
        <v>0</v>
      </c>
      <c r="BK191" s="7">
        <f t="shared" si="43"/>
        <v>0</v>
      </c>
      <c r="BL191" s="7">
        <f t="shared" si="44"/>
        <v>0</v>
      </c>
      <c r="BM191" s="7">
        <f t="shared" si="45"/>
        <v>0</v>
      </c>
      <c r="BN191" s="7">
        <f t="shared" si="46"/>
        <v>2</v>
      </c>
      <c r="BO191" s="7">
        <f t="shared" si="47"/>
        <v>1</v>
      </c>
    </row>
    <row r="192" spans="1:67" ht="45" x14ac:dyDescent="0.25">
      <c r="A192" s="2">
        <v>157913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f t="shared" si="32"/>
        <v>1</v>
      </c>
      <c r="M192" s="3" t="s">
        <v>882</v>
      </c>
      <c r="N192" s="2" t="s">
        <v>61</v>
      </c>
      <c r="O192" s="2" t="s">
        <v>62</v>
      </c>
      <c r="P192" s="2" t="s">
        <v>63</v>
      </c>
      <c r="Q192" s="2" t="s">
        <v>600</v>
      </c>
      <c r="R192" s="2">
        <v>44</v>
      </c>
      <c r="S192" s="2" t="s">
        <v>883</v>
      </c>
      <c r="T192" s="2">
        <v>1.3726862653095301E+18</v>
      </c>
      <c r="U192" s="2" t="b">
        <v>1</v>
      </c>
      <c r="W192" s="2">
        <v>5</v>
      </c>
      <c r="X192" s="2">
        <v>3</v>
      </c>
      <c r="Y192" s="2" t="s">
        <v>55</v>
      </c>
      <c r="Z192" s="2" t="s">
        <v>884</v>
      </c>
      <c r="AA192" s="2" t="s">
        <v>885</v>
      </c>
      <c r="AC192" s="2" t="b">
        <v>0</v>
      </c>
      <c r="AD192" s="2">
        <v>8</v>
      </c>
      <c r="AE192" s="2" t="s">
        <v>59</v>
      </c>
      <c r="AF192" s="2" t="s">
        <v>59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f t="shared" si="33"/>
        <v>1</v>
      </c>
      <c r="AR192" s="4">
        <v>0</v>
      </c>
      <c r="AS192" s="2">
        <v>0</v>
      </c>
      <c r="AT192" s="2">
        <v>1</v>
      </c>
      <c r="AU192" s="2">
        <v>0</v>
      </c>
      <c r="AV192" s="2">
        <v>0</v>
      </c>
      <c r="AW192" s="5">
        <v>0</v>
      </c>
      <c r="AX192" s="5">
        <v>1</v>
      </c>
      <c r="AY192" s="5">
        <v>0</v>
      </c>
      <c r="AZ192" s="5">
        <v>0</v>
      </c>
      <c r="BA192" s="5">
        <v>0</v>
      </c>
      <c r="BB192" s="6">
        <f t="shared" si="34"/>
        <v>1</v>
      </c>
      <c r="BC192" s="7">
        <f t="shared" si="35"/>
        <v>0</v>
      </c>
      <c r="BD192" s="7">
        <f t="shared" si="36"/>
        <v>0</v>
      </c>
      <c r="BE192" s="7">
        <f t="shared" si="37"/>
        <v>0</v>
      </c>
      <c r="BF192" s="7">
        <f t="shared" si="38"/>
        <v>0</v>
      </c>
      <c r="BG192" s="7">
        <f t="shared" si="39"/>
        <v>0</v>
      </c>
      <c r="BH192" s="7">
        <f t="shared" si="40"/>
        <v>0</v>
      </c>
      <c r="BI192" s="7">
        <f t="shared" si="41"/>
        <v>0</v>
      </c>
      <c r="BJ192" s="7">
        <f t="shared" si="42"/>
        <v>0</v>
      </c>
      <c r="BK192" s="7">
        <f t="shared" si="43"/>
        <v>0</v>
      </c>
      <c r="BL192" s="7">
        <f t="shared" si="44"/>
        <v>0</v>
      </c>
      <c r="BM192" s="7">
        <f t="shared" si="45"/>
        <v>1</v>
      </c>
      <c r="BN192" s="7">
        <f t="shared" si="46"/>
        <v>1</v>
      </c>
      <c r="BO192" s="7">
        <f t="shared" si="47"/>
        <v>0</v>
      </c>
    </row>
    <row r="193" spans="1:67" ht="45" x14ac:dyDescent="0.25">
      <c r="A193" s="2">
        <v>166745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f t="shared" si="32"/>
        <v>1</v>
      </c>
      <c r="M193" s="3" t="s">
        <v>903</v>
      </c>
      <c r="N193" s="2" t="s">
        <v>61</v>
      </c>
      <c r="O193" s="2" t="s">
        <v>62</v>
      </c>
      <c r="P193" s="2" t="s">
        <v>63</v>
      </c>
      <c r="Q193" s="2" t="s">
        <v>330</v>
      </c>
      <c r="R193" s="2">
        <v>53</v>
      </c>
      <c r="S193" s="2" t="s">
        <v>904</v>
      </c>
      <c r="T193" s="2">
        <v>1.372808106196E+18</v>
      </c>
      <c r="U193" s="2" t="b">
        <v>1</v>
      </c>
      <c r="W193" s="2">
        <v>0</v>
      </c>
      <c r="X193" s="2">
        <v>0</v>
      </c>
      <c r="Y193" s="2" t="s">
        <v>55</v>
      </c>
      <c r="Z193" s="2" t="s">
        <v>905</v>
      </c>
      <c r="AA193" s="2" t="s">
        <v>906</v>
      </c>
      <c r="AB193" s="2" t="s">
        <v>907</v>
      </c>
      <c r="AC193" s="2" t="b">
        <v>0</v>
      </c>
      <c r="AD193" s="2">
        <v>1359</v>
      </c>
      <c r="AE193" s="2" t="s">
        <v>908</v>
      </c>
      <c r="AF193" s="2" t="s">
        <v>59</v>
      </c>
      <c r="AG193" s="2">
        <v>0</v>
      </c>
      <c r="AH193" s="2">
        <v>1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f t="shared" si="33"/>
        <v>0</v>
      </c>
      <c r="AR193" s="4">
        <v>0</v>
      </c>
      <c r="AS193" s="2">
        <v>0</v>
      </c>
      <c r="AT193" s="2">
        <v>0.88</v>
      </c>
      <c r="AU193" s="2">
        <v>0.12</v>
      </c>
      <c r="AV193" s="2">
        <v>0.38179999999999997</v>
      </c>
      <c r="AW193" s="5">
        <v>0</v>
      </c>
      <c r="AX193" s="5">
        <v>1</v>
      </c>
      <c r="AY193" s="5">
        <v>0</v>
      </c>
      <c r="AZ193" s="5">
        <v>0</v>
      </c>
      <c r="BA193" s="5">
        <v>0</v>
      </c>
      <c r="BB193" s="6">
        <f t="shared" si="34"/>
        <v>1</v>
      </c>
      <c r="BC193" s="7">
        <f t="shared" si="35"/>
        <v>0</v>
      </c>
      <c r="BD193" s="7">
        <f t="shared" si="36"/>
        <v>-1</v>
      </c>
      <c r="BE193" s="7">
        <f t="shared" si="37"/>
        <v>0</v>
      </c>
      <c r="BF193" s="7">
        <f t="shared" si="38"/>
        <v>0</v>
      </c>
      <c r="BG193" s="7">
        <f t="shared" si="39"/>
        <v>0</v>
      </c>
      <c r="BH193" s="7">
        <f t="shared" si="40"/>
        <v>0</v>
      </c>
      <c r="BI193" s="7">
        <f t="shared" si="41"/>
        <v>0</v>
      </c>
      <c r="BJ193" s="7">
        <f t="shared" si="42"/>
        <v>0</v>
      </c>
      <c r="BK193" s="7">
        <f t="shared" si="43"/>
        <v>0</v>
      </c>
      <c r="BL193" s="7">
        <f t="shared" si="44"/>
        <v>0</v>
      </c>
      <c r="BM193" s="7">
        <f t="shared" si="45"/>
        <v>-1</v>
      </c>
      <c r="BN193" s="7">
        <f t="shared" si="46"/>
        <v>0</v>
      </c>
      <c r="BO193" s="7">
        <f t="shared" si="47"/>
        <v>2</v>
      </c>
    </row>
    <row r="194" spans="1:67" ht="30" x14ac:dyDescent="0.25">
      <c r="A194" s="2">
        <v>219907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f t="shared" ref="L194:L257" si="48">IF(SUM(B194:K194)=0, 1, 0)</f>
        <v>1</v>
      </c>
      <c r="M194" s="3" t="s">
        <v>1092</v>
      </c>
      <c r="N194" s="2" t="s">
        <v>61</v>
      </c>
      <c r="O194" s="2" t="s">
        <v>62</v>
      </c>
      <c r="P194" s="2" t="s">
        <v>63</v>
      </c>
      <c r="Q194" s="2" t="s">
        <v>841</v>
      </c>
      <c r="R194" s="2">
        <v>40</v>
      </c>
      <c r="S194" s="2" t="s">
        <v>1093</v>
      </c>
      <c r="T194" s="2">
        <v>1.3730220841006799E+18</v>
      </c>
      <c r="U194" s="2" t="b">
        <v>0</v>
      </c>
      <c r="V194" s="2" t="s">
        <v>1094</v>
      </c>
      <c r="W194" s="2">
        <v>0</v>
      </c>
      <c r="X194" s="2">
        <v>0</v>
      </c>
      <c r="Y194" s="2" t="s">
        <v>55</v>
      </c>
      <c r="Z194" s="2" t="s">
        <v>1094</v>
      </c>
      <c r="AA194" s="2" t="s">
        <v>1095</v>
      </c>
      <c r="AB194" s="2" t="s">
        <v>1096</v>
      </c>
      <c r="AC194" s="2" t="b">
        <v>0</v>
      </c>
      <c r="AD194" s="2">
        <v>1252</v>
      </c>
      <c r="AE194" s="2" t="s">
        <v>59</v>
      </c>
      <c r="AF194" s="2" t="s">
        <v>59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1</v>
      </c>
      <c r="AP194" s="2">
        <v>0</v>
      </c>
      <c r="AQ194" s="2">
        <f t="shared" ref="AQ194:AQ257" si="49">IF(SUM(AG194:AP194)=0, 1, 0)</f>
        <v>0</v>
      </c>
      <c r="AR194" s="4">
        <v>0</v>
      </c>
      <c r="AS194" s="2">
        <v>0</v>
      </c>
      <c r="AT194" s="2">
        <v>1</v>
      </c>
      <c r="AU194" s="2">
        <v>0</v>
      </c>
      <c r="AV194" s="2">
        <v>0</v>
      </c>
      <c r="AW194" s="5">
        <v>0</v>
      </c>
      <c r="AX194" s="5">
        <v>1</v>
      </c>
      <c r="AY194" s="5">
        <v>0</v>
      </c>
      <c r="AZ194" s="5">
        <v>0</v>
      </c>
      <c r="BA194" s="5">
        <v>0</v>
      </c>
      <c r="BB194" s="6">
        <f t="shared" ref="BB194:BB257" si="50">(BA194=AZ194)+0</f>
        <v>1</v>
      </c>
      <c r="BC194" s="7">
        <f t="shared" ref="BC194:BC257" si="51">IF(OR(AG194=1, B194=1), IF(B194=AG194, 1, -1), 0)</f>
        <v>0</v>
      </c>
      <c r="BD194" s="7">
        <f t="shared" ref="BD194:BD257" si="52">IF(OR(AH194=1, C194=1), IF(C194=AH194, 1, -1), 0)</f>
        <v>0</v>
      </c>
      <c r="BE194" s="7">
        <f t="shared" ref="BE194:BE257" si="53">IF(OR(AI194=1, D194=1), IF(D194=AI194, 1, -1), 0)</f>
        <v>0</v>
      </c>
      <c r="BF194" s="7">
        <f t="shared" ref="BF194:BF257" si="54">IF(OR(AJ194=1, E194=1), IF(E194=AJ194, 1, -1), 0)</f>
        <v>0</v>
      </c>
      <c r="BG194" s="7">
        <f t="shared" ref="BG194:BG257" si="55">IF(OR(AK194=1, F194=1), IF(F194=AK194, 1, -1), 0)</f>
        <v>0</v>
      </c>
      <c r="BH194" s="7">
        <f t="shared" ref="BH194:BH257" si="56">IF(OR(AL194=1, G194=1), IF(G194=AL194, 1, -1), 0)</f>
        <v>0</v>
      </c>
      <c r="BI194" s="7">
        <f t="shared" ref="BI194:BI257" si="57">IF(OR(AM194=1, H194=1), IF(H194=AM194, 1, -1), 0)</f>
        <v>0</v>
      </c>
      <c r="BJ194" s="7">
        <f t="shared" ref="BJ194:BJ257" si="58">IF(OR(AN194=1, I194=1), IF(I194=AN194, 1, -1), 0)</f>
        <v>0</v>
      </c>
      <c r="BK194" s="7">
        <f t="shared" ref="BK194:BK257" si="59">IF(OR(AO194=1, J194=1), IF(J194=AO194, 1, -1), 0)</f>
        <v>-1</v>
      </c>
      <c r="BL194" s="7">
        <f t="shared" ref="BL194:BL257" si="60">IF(OR(AP194=1, K194=1), IF(K194=AP194, 1, -1), 0)</f>
        <v>0</v>
      </c>
      <c r="BM194" s="7">
        <f t="shared" ref="BM194:BM257" si="61">IF(OR(AQ194=1, L194=1), IF(L194=AQ194, 1, -1), 0)</f>
        <v>-1</v>
      </c>
      <c r="BN194" s="7">
        <f t="shared" ref="BN194:BN257" si="62">COUNTIF(BC194:BM194,1)</f>
        <v>0</v>
      </c>
      <c r="BO194" s="7">
        <f t="shared" ref="BO194:BO257" si="63">COUNTIF(BC194:BM194,-1)</f>
        <v>2</v>
      </c>
    </row>
    <row r="195" spans="1:67" ht="45" x14ac:dyDescent="0.25">
      <c r="A195" s="2">
        <v>220084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f t="shared" si="48"/>
        <v>1</v>
      </c>
      <c r="M195" s="3" t="s">
        <v>1097</v>
      </c>
      <c r="N195" s="2" t="s">
        <v>61</v>
      </c>
      <c r="O195" s="2" t="s">
        <v>62</v>
      </c>
      <c r="P195" s="2" t="s">
        <v>63</v>
      </c>
      <c r="Q195" s="2" t="s">
        <v>841</v>
      </c>
      <c r="R195" s="2">
        <v>40</v>
      </c>
      <c r="S195" s="2" t="s">
        <v>1098</v>
      </c>
      <c r="T195" s="2">
        <v>1.3730537031464599E+18</v>
      </c>
      <c r="U195" s="2" t="b">
        <v>0</v>
      </c>
      <c r="W195" s="2">
        <v>0</v>
      </c>
      <c r="X195" s="2">
        <v>0</v>
      </c>
      <c r="Y195" s="2" t="s">
        <v>55</v>
      </c>
      <c r="Z195" s="2" t="s">
        <v>1099</v>
      </c>
      <c r="AA195" s="2" t="s">
        <v>1100</v>
      </c>
      <c r="AB195" s="2" t="s">
        <v>1101</v>
      </c>
      <c r="AC195" s="2" t="b">
        <v>0</v>
      </c>
      <c r="AD195" s="2">
        <v>9488</v>
      </c>
      <c r="AE195" s="2" t="s">
        <v>59</v>
      </c>
      <c r="AF195" s="2" t="s">
        <v>59</v>
      </c>
      <c r="AG195" s="2">
        <v>1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f t="shared" si="49"/>
        <v>0</v>
      </c>
      <c r="AR195" s="4">
        <v>0</v>
      </c>
      <c r="AS195" s="2">
        <v>0</v>
      </c>
      <c r="AT195" s="2">
        <v>1</v>
      </c>
      <c r="AU195" s="2">
        <v>0</v>
      </c>
      <c r="AV195" s="2">
        <v>0</v>
      </c>
      <c r="AW195" s="5">
        <v>0</v>
      </c>
      <c r="AX195" s="5">
        <v>1</v>
      </c>
      <c r="AY195" s="5">
        <v>0</v>
      </c>
      <c r="AZ195" s="5">
        <v>0</v>
      </c>
      <c r="BA195" s="5">
        <v>0</v>
      </c>
      <c r="BB195" s="6">
        <f t="shared" si="50"/>
        <v>1</v>
      </c>
      <c r="BC195" s="7">
        <f t="shared" si="51"/>
        <v>-1</v>
      </c>
      <c r="BD195" s="7">
        <f t="shared" si="52"/>
        <v>0</v>
      </c>
      <c r="BE195" s="7">
        <f t="shared" si="53"/>
        <v>0</v>
      </c>
      <c r="BF195" s="7">
        <f t="shared" si="54"/>
        <v>0</v>
      </c>
      <c r="BG195" s="7">
        <f t="shared" si="55"/>
        <v>0</v>
      </c>
      <c r="BH195" s="7">
        <f t="shared" si="56"/>
        <v>0</v>
      </c>
      <c r="BI195" s="7">
        <f t="shared" si="57"/>
        <v>0</v>
      </c>
      <c r="BJ195" s="7">
        <f t="shared" si="58"/>
        <v>0</v>
      </c>
      <c r="BK195" s="7">
        <f t="shared" si="59"/>
        <v>0</v>
      </c>
      <c r="BL195" s="7">
        <f t="shared" si="60"/>
        <v>0</v>
      </c>
      <c r="BM195" s="7">
        <f t="shared" si="61"/>
        <v>-1</v>
      </c>
      <c r="BN195" s="7">
        <f t="shared" si="62"/>
        <v>0</v>
      </c>
      <c r="BO195" s="7">
        <f t="shared" si="63"/>
        <v>2</v>
      </c>
    </row>
    <row r="196" spans="1:67" ht="45" x14ac:dyDescent="0.25">
      <c r="A196" s="2">
        <v>220229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f t="shared" si="48"/>
        <v>1</v>
      </c>
      <c r="M196" s="3" t="s">
        <v>1102</v>
      </c>
      <c r="N196" s="2" t="s">
        <v>61</v>
      </c>
      <c r="O196" s="2" t="s">
        <v>62</v>
      </c>
      <c r="P196" s="2" t="s">
        <v>63</v>
      </c>
      <c r="Q196" s="2" t="s">
        <v>841</v>
      </c>
      <c r="R196" s="2">
        <v>40</v>
      </c>
      <c r="S196" s="2" t="s">
        <v>1103</v>
      </c>
      <c r="T196" s="2">
        <v>1.37303075601713E+18</v>
      </c>
      <c r="U196" s="2" t="b">
        <v>0</v>
      </c>
      <c r="W196" s="2">
        <v>6</v>
      </c>
      <c r="X196" s="2">
        <v>8</v>
      </c>
      <c r="Y196" s="2" t="s">
        <v>55</v>
      </c>
      <c r="Z196" s="2" t="s">
        <v>1104</v>
      </c>
      <c r="AA196" s="2" t="s">
        <v>1105</v>
      </c>
      <c r="AB196" s="2" t="s">
        <v>1106</v>
      </c>
      <c r="AC196" s="2" t="b">
        <v>1</v>
      </c>
      <c r="AD196" s="2">
        <v>487581</v>
      </c>
      <c r="AE196" s="2" t="s">
        <v>1107</v>
      </c>
      <c r="AF196" s="2" t="s">
        <v>59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f t="shared" si="49"/>
        <v>1</v>
      </c>
      <c r="AR196" s="4">
        <v>0</v>
      </c>
      <c r="AS196" s="2">
        <v>0</v>
      </c>
      <c r="AT196" s="2">
        <v>1</v>
      </c>
      <c r="AU196" s="2">
        <v>0</v>
      </c>
      <c r="AV196" s="2">
        <v>0</v>
      </c>
      <c r="AW196" s="5">
        <v>0</v>
      </c>
      <c r="AX196" s="5">
        <v>1</v>
      </c>
      <c r="AY196" s="5">
        <v>0</v>
      </c>
      <c r="AZ196" s="5">
        <v>0</v>
      </c>
      <c r="BA196" s="5">
        <v>0</v>
      </c>
      <c r="BB196" s="6">
        <f t="shared" si="50"/>
        <v>1</v>
      </c>
      <c r="BC196" s="7">
        <f t="shared" si="51"/>
        <v>0</v>
      </c>
      <c r="BD196" s="7">
        <f t="shared" si="52"/>
        <v>0</v>
      </c>
      <c r="BE196" s="7">
        <f t="shared" si="53"/>
        <v>0</v>
      </c>
      <c r="BF196" s="7">
        <f t="shared" si="54"/>
        <v>0</v>
      </c>
      <c r="BG196" s="7">
        <f t="shared" si="55"/>
        <v>0</v>
      </c>
      <c r="BH196" s="7">
        <f t="shared" si="56"/>
        <v>0</v>
      </c>
      <c r="BI196" s="7">
        <f t="shared" si="57"/>
        <v>0</v>
      </c>
      <c r="BJ196" s="7">
        <f t="shared" si="58"/>
        <v>0</v>
      </c>
      <c r="BK196" s="7">
        <f t="shared" si="59"/>
        <v>0</v>
      </c>
      <c r="BL196" s="7">
        <f t="shared" si="60"/>
        <v>0</v>
      </c>
      <c r="BM196" s="7">
        <f t="shared" si="61"/>
        <v>1</v>
      </c>
      <c r="BN196" s="7">
        <f t="shared" si="62"/>
        <v>1</v>
      </c>
      <c r="BO196" s="7">
        <f t="shared" si="63"/>
        <v>0</v>
      </c>
    </row>
    <row r="197" spans="1:67" ht="45" x14ac:dyDescent="0.25">
      <c r="A197" s="2">
        <v>227492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f t="shared" si="48"/>
        <v>1</v>
      </c>
      <c r="M197" s="3" t="s">
        <v>1140</v>
      </c>
      <c r="N197" s="2" t="s">
        <v>61</v>
      </c>
      <c r="O197" s="2" t="s">
        <v>62</v>
      </c>
      <c r="P197" s="2" t="s">
        <v>63</v>
      </c>
      <c r="Q197" s="2" t="s">
        <v>641</v>
      </c>
      <c r="R197" s="2">
        <v>54</v>
      </c>
      <c r="S197" s="2" t="s">
        <v>1141</v>
      </c>
      <c r="T197" s="2">
        <v>1.3729191115467E+18</v>
      </c>
      <c r="U197" s="2" t="b">
        <v>0</v>
      </c>
      <c r="V197" s="2" t="s">
        <v>1142</v>
      </c>
      <c r="W197" s="2">
        <v>1</v>
      </c>
      <c r="X197" s="2">
        <v>3</v>
      </c>
      <c r="Y197" s="2" t="s">
        <v>55</v>
      </c>
      <c r="Z197" s="2" t="s">
        <v>1143</v>
      </c>
      <c r="AA197" s="2" t="s">
        <v>1143</v>
      </c>
      <c r="AB197" s="2" t="s">
        <v>1144</v>
      </c>
      <c r="AC197" s="2" t="b">
        <v>0</v>
      </c>
      <c r="AD197" s="2">
        <v>150</v>
      </c>
      <c r="AE197" s="2" t="s">
        <v>59</v>
      </c>
      <c r="AF197" s="2" t="s">
        <v>59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f t="shared" si="49"/>
        <v>1</v>
      </c>
      <c r="AR197" s="4">
        <v>0</v>
      </c>
      <c r="AS197" s="2">
        <v>0</v>
      </c>
      <c r="AT197" s="2">
        <v>1</v>
      </c>
      <c r="AU197" s="2">
        <v>0</v>
      </c>
      <c r="AV197" s="2">
        <v>0</v>
      </c>
      <c r="AW197" s="5">
        <v>0</v>
      </c>
      <c r="AX197" s="5">
        <v>1</v>
      </c>
      <c r="AY197" s="5">
        <v>0</v>
      </c>
      <c r="AZ197" s="5">
        <v>0</v>
      </c>
      <c r="BA197" s="5">
        <v>0</v>
      </c>
      <c r="BB197" s="6">
        <f t="shared" si="50"/>
        <v>1</v>
      </c>
      <c r="BC197" s="7">
        <f t="shared" si="51"/>
        <v>0</v>
      </c>
      <c r="BD197" s="7">
        <f t="shared" si="52"/>
        <v>0</v>
      </c>
      <c r="BE197" s="7">
        <f t="shared" si="53"/>
        <v>0</v>
      </c>
      <c r="BF197" s="7">
        <f t="shared" si="54"/>
        <v>0</v>
      </c>
      <c r="BG197" s="7">
        <f t="shared" si="55"/>
        <v>0</v>
      </c>
      <c r="BH197" s="7">
        <f t="shared" si="56"/>
        <v>0</v>
      </c>
      <c r="BI197" s="7">
        <f t="shared" si="57"/>
        <v>0</v>
      </c>
      <c r="BJ197" s="7">
        <f t="shared" si="58"/>
        <v>0</v>
      </c>
      <c r="BK197" s="7">
        <f t="shared" si="59"/>
        <v>0</v>
      </c>
      <c r="BL197" s="7">
        <f t="shared" si="60"/>
        <v>0</v>
      </c>
      <c r="BM197" s="7">
        <f t="shared" si="61"/>
        <v>1</v>
      </c>
      <c r="BN197" s="7">
        <f t="shared" si="62"/>
        <v>1</v>
      </c>
      <c r="BO197" s="7">
        <f t="shared" si="63"/>
        <v>0</v>
      </c>
    </row>
    <row r="198" spans="1:67" ht="45" x14ac:dyDescent="0.25">
      <c r="A198" s="2">
        <v>228561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f t="shared" si="48"/>
        <v>1</v>
      </c>
      <c r="M198" s="3" t="s">
        <v>1155</v>
      </c>
      <c r="N198" s="2" t="s">
        <v>61</v>
      </c>
      <c r="O198" s="2" t="s">
        <v>62</v>
      </c>
      <c r="P198" s="2" t="s">
        <v>63</v>
      </c>
      <c r="Q198" s="2" t="s">
        <v>1146</v>
      </c>
      <c r="R198" s="2">
        <v>52</v>
      </c>
      <c r="S198" s="2" t="s">
        <v>1156</v>
      </c>
      <c r="T198" s="2">
        <v>1.3728955104330399E+18</v>
      </c>
      <c r="U198" s="2" t="b">
        <v>1</v>
      </c>
      <c r="W198" s="2">
        <v>23</v>
      </c>
      <c r="X198" s="2">
        <v>63</v>
      </c>
      <c r="Y198" s="2" t="s">
        <v>55</v>
      </c>
      <c r="Z198" s="2" t="s">
        <v>1157</v>
      </c>
      <c r="AA198" s="2" t="s">
        <v>1158</v>
      </c>
      <c r="AB198" s="2" t="s">
        <v>1159</v>
      </c>
      <c r="AC198" s="2" t="b">
        <v>1</v>
      </c>
      <c r="AD198" s="2">
        <v>4830</v>
      </c>
      <c r="AE198" s="2" t="s">
        <v>59</v>
      </c>
      <c r="AF198" s="2" t="s">
        <v>59</v>
      </c>
      <c r="AG198" s="2">
        <v>1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f t="shared" si="49"/>
        <v>0</v>
      </c>
      <c r="AR198" s="4">
        <v>0</v>
      </c>
      <c r="AS198" s="2">
        <v>0</v>
      </c>
      <c r="AT198" s="2">
        <v>1</v>
      </c>
      <c r="AU198" s="2">
        <v>0</v>
      </c>
      <c r="AV198" s="2">
        <v>0</v>
      </c>
      <c r="AW198" s="5">
        <v>0</v>
      </c>
      <c r="AX198" s="5">
        <v>1</v>
      </c>
      <c r="AY198" s="5">
        <v>0</v>
      </c>
      <c r="AZ198" s="5">
        <v>0</v>
      </c>
      <c r="BA198" s="5">
        <v>0</v>
      </c>
      <c r="BB198" s="6">
        <f t="shared" si="50"/>
        <v>1</v>
      </c>
      <c r="BC198" s="7">
        <f t="shared" si="51"/>
        <v>-1</v>
      </c>
      <c r="BD198" s="7">
        <f t="shared" si="52"/>
        <v>0</v>
      </c>
      <c r="BE198" s="7">
        <f t="shared" si="53"/>
        <v>0</v>
      </c>
      <c r="BF198" s="7">
        <f t="shared" si="54"/>
        <v>0</v>
      </c>
      <c r="BG198" s="7">
        <f t="shared" si="55"/>
        <v>0</v>
      </c>
      <c r="BH198" s="7">
        <f t="shared" si="56"/>
        <v>0</v>
      </c>
      <c r="BI198" s="7">
        <f t="shared" si="57"/>
        <v>0</v>
      </c>
      <c r="BJ198" s="7">
        <f t="shared" si="58"/>
        <v>0</v>
      </c>
      <c r="BK198" s="7">
        <f t="shared" si="59"/>
        <v>0</v>
      </c>
      <c r="BL198" s="7">
        <f t="shared" si="60"/>
        <v>0</v>
      </c>
      <c r="BM198" s="7">
        <f t="shared" si="61"/>
        <v>-1</v>
      </c>
      <c r="BN198" s="7">
        <f t="shared" si="62"/>
        <v>0</v>
      </c>
      <c r="BO198" s="7">
        <f t="shared" si="63"/>
        <v>2</v>
      </c>
    </row>
    <row r="199" spans="1:67" ht="45" x14ac:dyDescent="0.25">
      <c r="A199" s="2">
        <v>236962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f t="shared" si="48"/>
        <v>1</v>
      </c>
      <c r="M199" s="3" t="s">
        <v>1183</v>
      </c>
      <c r="N199" s="2" t="s">
        <v>61</v>
      </c>
      <c r="O199" s="2" t="s">
        <v>62</v>
      </c>
      <c r="P199" s="2" t="s">
        <v>63</v>
      </c>
      <c r="Q199" s="2" t="s">
        <v>664</v>
      </c>
      <c r="R199" s="2">
        <v>0</v>
      </c>
      <c r="S199" s="2" t="s">
        <v>1184</v>
      </c>
      <c r="T199" s="2">
        <v>1.3731055106485801E+18</v>
      </c>
      <c r="U199" s="2" t="b">
        <v>1</v>
      </c>
      <c r="W199" s="2">
        <v>0</v>
      </c>
      <c r="X199" s="2">
        <v>0</v>
      </c>
      <c r="Y199" s="2" t="s">
        <v>55</v>
      </c>
      <c r="Z199" s="2" t="s">
        <v>1185</v>
      </c>
      <c r="AA199" s="2" t="s">
        <v>1186</v>
      </c>
      <c r="AB199" s="2" t="s">
        <v>1187</v>
      </c>
      <c r="AC199" s="2" t="b">
        <v>1</v>
      </c>
      <c r="AD199" s="2">
        <v>2679</v>
      </c>
      <c r="AE199" s="2" t="s">
        <v>59</v>
      </c>
      <c r="AF199" s="2" t="s">
        <v>59</v>
      </c>
      <c r="AG199" s="2">
        <v>0</v>
      </c>
      <c r="AH199" s="2">
        <v>1</v>
      </c>
      <c r="AI199" s="2">
        <v>0</v>
      </c>
      <c r="AJ199" s="2">
        <v>0</v>
      </c>
      <c r="AK199" s="2">
        <v>1</v>
      </c>
      <c r="AL199" s="2">
        <v>0</v>
      </c>
      <c r="AM199" s="2">
        <v>1</v>
      </c>
      <c r="AN199" s="2">
        <v>0</v>
      </c>
      <c r="AO199" s="2">
        <v>0</v>
      </c>
      <c r="AP199" s="2">
        <v>0</v>
      </c>
      <c r="AQ199" s="2">
        <f t="shared" si="49"/>
        <v>0</v>
      </c>
      <c r="AR199" s="4">
        <v>0</v>
      </c>
      <c r="AS199" s="2">
        <v>0</v>
      </c>
      <c r="AT199" s="2">
        <v>1</v>
      </c>
      <c r="AU199" s="2">
        <v>0</v>
      </c>
      <c r="AV199" s="2">
        <v>0</v>
      </c>
      <c r="AW199" s="5">
        <v>0</v>
      </c>
      <c r="AX199" s="5">
        <v>1</v>
      </c>
      <c r="AY199" s="5">
        <v>0</v>
      </c>
      <c r="AZ199" s="5">
        <v>0</v>
      </c>
      <c r="BA199" s="5">
        <v>0</v>
      </c>
      <c r="BB199" s="6">
        <f t="shared" si="50"/>
        <v>1</v>
      </c>
      <c r="BC199" s="7">
        <f t="shared" si="51"/>
        <v>0</v>
      </c>
      <c r="BD199" s="7">
        <f t="shared" si="52"/>
        <v>-1</v>
      </c>
      <c r="BE199" s="7">
        <f t="shared" si="53"/>
        <v>0</v>
      </c>
      <c r="BF199" s="7">
        <f t="shared" si="54"/>
        <v>0</v>
      </c>
      <c r="BG199" s="7">
        <f t="shared" si="55"/>
        <v>-1</v>
      </c>
      <c r="BH199" s="7">
        <f t="shared" si="56"/>
        <v>0</v>
      </c>
      <c r="BI199" s="7">
        <f t="shared" si="57"/>
        <v>-1</v>
      </c>
      <c r="BJ199" s="7">
        <f t="shared" si="58"/>
        <v>0</v>
      </c>
      <c r="BK199" s="7">
        <f t="shared" si="59"/>
        <v>0</v>
      </c>
      <c r="BL199" s="7">
        <f t="shared" si="60"/>
        <v>0</v>
      </c>
      <c r="BM199" s="7">
        <f t="shared" si="61"/>
        <v>-1</v>
      </c>
      <c r="BN199" s="7">
        <f t="shared" si="62"/>
        <v>0</v>
      </c>
      <c r="BO199" s="7">
        <f t="shared" si="63"/>
        <v>4</v>
      </c>
    </row>
    <row r="200" spans="1:67" ht="45" x14ac:dyDescent="0.25">
      <c r="A200" s="2">
        <v>237533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f t="shared" si="48"/>
        <v>1</v>
      </c>
      <c r="M200" s="3" t="s">
        <v>1193</v>
      </c>
      <c r="N200" s="2" t="s">
        <v>61</v>
      </c>
      <c r="O200" s="2" t="s">
        <v>62</v>
      </c>
      <c r="P200" s="2" t="s">
        <v>63</v>
      </c>
      <c r="Q200" s="2" t="s">
        <v>664</v>
      </c>
      <c r="R200" s="2">
        <v>0</v>
      </c>
      <c r="S200" s="2" t="s">
        <v>1194</v>
      </c>
      <c r="T200" s="2">
        <v>1.3731046627405199E+18</v>
      </c>
      <c r="U200" s="2" t="b">
        <v>0</v>
      </c>
      <c r="W200" s="2">
        <v>0</v>
      </c>
      <c r="X200" s="2">
        <v>0</v>
      </c>
      <c r="Y200" s="2" t="s">
        <v>55</v>
      </c>
      <c r="Z200" s="2" t="s">
        <v>1195</v>
      </c>
      <c r="AA200" s="2" t="s">
        <v>1196</v>
      </c>
      <c r="AC200" s="2" t="b">
        <v>0</v>
      </c>
      <c r="AD200" s="2">
        <v>164</v>
      </c>
      <c r="AE200" s="2" t="s">
        <v>1197</v>
      </c>
      <c r="AF200" s="2" t="s">
        <v>59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f t="shared" si="49"/>
        <v>1</v>
      </c>
      <c r="AR200" s="4">
        <v>0</v>
      </c>
      <c r="AS200" s="2">
        <v>0</v>
      </c>
      <c r="AT200" s="2">
        <v>0.84699999999999998</v>
      </c>
      <c r="AU200" s="2">
        <v>0.153</v>
      </c>
      <c r="AV200" s="2">
        <v>0.20230000000000001</v>
      </c>
      <c r="AW200" s="5">
        <v>0</v>
      </c>
      <c r="AX200" s="5">
        <v>1</v>
      </c>
      <c r="AY200" s="5">
        <v>0</v>
      </c>
      <c r="AZ200" s="5">
        <v>0</v>
      </c>
      <c r="BA200" s="5">
        <v>0</v>
      </c>
      <c r="BB200" s="6">
        <f t="shared" si="50"/>
        <v>1</v>
      </c>
      <c r="BC200" s="7">
        <f t="shared" si="51"/>
        <v>0</v>
      </c>
      <c r="BD200" s="7">
        <f t="shared" si="52"/>
        <v>0</v>
      </c>
      <c r="BE200" s="7">
        <f t="shared" si="53"/>
        <v>0</v>
      </c>
      <c r="BF200" s="7">
        <f t="shared" si="54"/>
        <v>0</v>
      </c>
      <c r="BG200" s="7">
        <f t="shared" si="55"/>
        <v>0</v>
      </c>
      <c r="BH200" s="7">
        <f t="shared" si="56"/>
        <v>0</v>
      </c>
      <c r="BI200" s="7">
        <f t="shared" si="57"/>
        <v>0</v>
      </c>
      <c r="BJ200" s="7">
        <f t="shared" si="58"/>
        <v>0</v>
      </c>
      <c r="BK200" s="7">
        <f t="shared" si="59"/>
        <v>0</v>
      </c>
      <c r="BL200" s="7">
        <f t="shared" si="60"/>
        <v>0</v>
      </c>
      <c r="BM200" s="7">
        <f t="shared" si="61"/>
        <v>1</v>
      </c>
      <c r="BN200" s="7">
        <f t="shared" si="62"/>
        <v>1</v>
      </c>
      <c r="BO200" s="7">
        <f t="shared" si="63"/>
        <v>0</v>
      </c>
    </row>
    <row r="201" spans="1:67" ht="45" x14ac:dyDescent="0.25">
      <c r="A201" s="2">
        <v>247768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f t="shared" si="48"/>
        <v>1</v>
      </c>
      <c r="M201" s="3" t="s">
        <v>1220</v>
      </c>
      <c r="N201" s="2" t="s">
        <v>61</v>
      </c>
      <c r="O201" s="2" t="s">
        <v>62</v>
      </c>
      <c r="P201" s="2" t="s">
        <v>63</v>
      </c>
      <c r="Q201" s="2" t="s">
        <v>534</v>
      </c>
      <c r="R201" s="2">
        <v>35</v>
      </c>
      <c r="S201" s="2" t="s">
        <v>1221</v>
      </c>
      <c r="T201" s="2">
        <v>1.3731841963410199E+18</v>
      </c>
      <c r="U201" s="2" t="b">
        <v>0</v>
      </c>
      <c r="W201" s="2">
        <v>0</v>
      </c>
      <c r="X201" s="2">
        <v>0</v>
      </c>
      <c r="Y201" s="2" t="s">
        <v>55</v>
      </c>
      <c r="Z201" s="2" t="s">
        <v>1222</v>
      </c>
      <c r="AA201" s="2" t="s">
        <v>1223</v>
      </c>
      <c r="AB201" s="2" t="s">
        <v>1224</v>
      </c>
      <c r="AC201" s="2" t="b">
        <v>0</v>
      </c>
      <c r="AD201" s="2">
        <v>561</v>
      </c>
      <c r="AE201" s="2" t="s">
        <v>59</v>
      </c>
      <c r="AF201" s="2" t="s">
        <v>59</v>
      </c>
      <c r="AG201" s="2">
        <v>0</v>
      </c>
      <c r="AH201" s="2">
        <v>0</v>
      </c>
      <c r="AI201" s="2">
        <v>0</v>
      </c>
      <c r="AJ201" s="2">
        <v>0</v>
      </c>
      <c r="AK201" s="2">
        <v>1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f t="shared" si="49"/>
        <v>0</v>
      </c>
      <c r="AR201" s="4">
        <v>0</v>
      </c>
      <c r="AS201" s="2">
        <v>0</v>
      </c>
      <c r="AT201" s="2">
        <v>1</v>
      </c>
      <c r="AU201" s="2">
        <v>0</v>
      </c>
      <c r="AV201" s="2">
        <v>0</v>
      </c>
      <c r="AW201" s="5">
        <v>0</v>
      </c>
      <c r="AX201" s="5">
        <v>1</v>
      </c>
      <c r="AY201" s="5">
        <v>0</v>
      </c>
      <c r="AZ201" s="5">
        <v>0</v>
      </c>
      <c r="BA201" s="5">
        <v>0</v>
      </c>
      <c r="BB201" s="6">
        <f t="shared" si="50"/>
        <v>1</v>
      </c>
      <c r="BC201" s="7">
        <f t="shared" si="51"/>
        <v>0</v>
      </c>
      <c r="BD201" s="7">
        <f t="shared" si="52"/>
        <v>0</v>
      </c>
      <c r="BE201" s="7">
        <f t="shared" si="53"/>
        <v>0</v>
      </c>
      <c r="BF201" s="7">
        <f t="shared" si="54"/>
        <v>0</v>
      </c>
      <c r="BG201" s="7">
        <f t="shared" si="55"/>
        <v>-1</v>
      </c>
      <c r="BH201" s="7">
        <f t="shared" si="56"/>
        <v>0</v>
      </c>
      <c r="BI201" s="7">
        <f t="shared" si="57"/>
        <v>0</v>
      </c>
      <c r="BJ201" s="7">
        <f t="shared" si="58"/>
        <v>0</v>
      </c>
      <c r="BK201" s="7">
        <f t="shared" si="59"/>
        <v>0</v>
      </c>
      <c r="BL201" s="7">
        <f t="shared" si="60"/>
        <v>0</v>
      </c>
      <c r="BM201" s="7">
        <f t="shared" si="61"/>
        <v>-1</v>
      </c>
      <c r="BN201" s="7">
        <f t="shared" si="62"/>
        <v>0</v>
      </c>
      <c r="BO201" s="7">
        <f t="shared" si="63"/>
        <v>2</v>
      </c>
    </row>
    <row r="202" spans="1:67" ht="45" x14ac:dyDescent="0.25">
      <c r="A202" s="2">
        <v>248369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f t="shared" si="48"/>
        <v>1</v>
      </c>
      <c r="M202" s="3" t="s">
        <v>1225</v>
      </c>
      <c r="N202" s="2" t="s">
        <v>61</v>
      </c>
      <c r="O202" s="2" t="s">
        <v>62</v>
      </c>
      <c r="P202" s="2" t="s">
        <v>63</v>
      </c>
      <c r="Q202" s="2" t="s">
        <v>534</v>
      </c>
      <c r="R202" s="2">
        <v>35</v>
      </c>
      <c r="S202" s="2" t="s">
        <v>1226</v>
      </c>
      <c r="T202" s="2">
        <v>1.37315240021565E+18</v>
      </c>
      <c r="U202" s="2" t="b">
        <v>1</v>
      </c>
      <c r="W202" s="2">
        <v>19</v>
      </c>
      <c r="X202" s="2">
        <v>15</v>
      </c>
      <c r="Y202" s="2" t="s">
        <v>55</v>
      </c>
      <c r="Z202" s="2" t="s">
        <v>1227</v>
      </c>
      <c r="AA202" s="2" t="s">
        <v>1228</v>
      </c>
      <c r="AB202" s="2" t="s">
        <v>1229</v>
      </c>
      <c r="AC202" s="2" t="b">
        <v>1</v>
      </c>
      <c r="AD202" s="2">
        <v>643397</v>
      </c>
      <c r="AE202" s="2" t="s">
        <v>59</v>
      </c>
      <c r="AF202" s="2" t="s">
        <v>59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f t="shared" si="49"/>
        <v>1</v>
      </c>
      <c r="AR202" s="4">
        <v>0</v>
      </c>
      <c r="AS202" s="2">
        <v>0</v>
      </c>
      <c r="AT202" s="2">
        <v>1</v>
      </c>
      <c r="AU202" s="2">
        <v>0</v>
      </c>
      <c r="AV202" s="2">
        <v>0</v>
      </c>
      <c r="AW202" s="5">
        <v>0</v>
      </c>
      <c r="AX202" s="5">
        <v>1</v>
      </c>
      <c r="AY202" s="5">
        <v>0</v>
      </c>
      <c r="AZ202" s="5">
        <v>0</v>
      </c>
      <c r="BA202" s="5">
        <v>0</v>
      </c>
      <c r="BB202" s="6">
        <f t="shared" si="50"/>
        <v>1</v>
      </c>
      <c r="BC202" s="7">
        <f t="shared" si="51"/>
        <v>0</v>
      </c>
      <c r="BD202" s="7">
        <f t="shared" si="52"/>
        <v>0</v>
      </c>
      <c r="BE202" s="7">
        <f t="shared" si="53"/>
        <v>0</v>
      </c>
      <c r="BF202" s="7">
        <f t="shared" si="54"/>
        <v>0</v>
      </c>
      <c r="BG202" s="7">
        <f t="shared" si="55"/>
        <v>0</v>
      </c>
      <c r="BH202" s="7">
        <f t="shared" si="56"/>
        <v>0</v>
      </c>
      <c r="BI202" s="7">
        <f t="shared" si="57"/>
        <v>0</v>
      </c>
      <c r="BJ202" s="7">
        <f t="shared" si="58"/>
        <v>0</v>
      </c>
      <c r="BK202" s="7">
        <f t="shared" si="59"/>
        <v>0</v>
      </c>
      <c r="BL202" s="7">
        <f t="shared" si="60"/>
        <v>0</v>
      </c>
      <c r="BM202" s="7">
        <f t="shared" si="61"/>
        <v>1</v>
      </c>
      <c r="BN202" s="7">
        <f t="shared" si="62"/>
        <v>1</v>
      </c>
      <c r="BO202" s="7">
        <f t="shared" si="63"/>
        <v>0</v>
      </c>
    </row>
    <row r="203" spans="1:67" ht="45" x14ac:dyDescent="0.25">
      <c r="A203" s="2">
        <v>248448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f t="shared" si="48"/>
        <v>1</v>
      </c>
      <c r="M203" s="3" t="s">
        <v>1230</v>
      </c>
      <c r="N203" s="2" t="s">
        <v>61</v>
      </c>
      <c r="O203" s="2" t="s">
        <v>62</v>
      </c>
      <c r="P203" s="2" t="s">
        <v>63</v>
      </c>
      <c r="Q203" s="2" t="s">
        <v>534</v>
      </c>
      <c r="R203" s="2">
        <v>35</v>
      </c>
      <c r="S203" s="2" t="s">
        <v>1231</v>
      </c>
      <c r="T203" s="2">
        <v>1.3731464335540101E+18</v>
      </c>
      <c r="U203" s="2" t="b">
        <v>1</v>
      </c>
      <c r="W203" s="2">
        <v>1</v>
      </c>
      <c r="X203" s="2">
        <v>0</v>
      </c>
      <c r="Y203" s="2" t="s">
        <v>55</v>
      </c>
      <c r="Z203" s="2" t="s">
        <v>1232</v>
      </c>
      <c r="AA203" s="2" t="s">
        <v>1233</v>
      </c>
      <c r="AB203" s="2" t="s">
        <v>1234</v>
      </c>
      <c r="AC203" s="2" t="b">
        <v>0</v>
      </c>
      <c r="AD203" s="2">
        <v>5675</v>
      </c>
      <c r="AE203" s="2" t="s">
        <v>59</v>
      </c>
      <c r="AF203" s="2" t="s">
        <v>59</v>
      </c>
      <c r="AG203" s="2">
        <v>0</v>
      </c>
      <c r="AH203" s="2">
        <v>0</v>
      </c>
      <c r="AI203" s="2">
        <v>0</v>
      </c>
      <c r="AJ203" s="2">
        <v>1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f t="shared" si="49"/>
        <v>0</v>
      </c>
      <c r="AR203" s="4">
        <v>0</v>
      </c>
      <c r="AS203" s="2">
        <v>0</v>
      </c>
      <c r="AT203" s="2">
        <v>1</v>
      </c>
      <c r="AU203" s="2">
        <v>0</v>
      </c>
      <c r="AV203" s="2">
        <v>0</v>
      </c>
      <c r="AW203" s="5">
        <v>0</v>
      </c>
      <c r="AX203" s="5">
        <v>1</v>
      </c>
      <c r="AY203" s="5">
        <v>0</v>
      </c>
      <c r="AZ203" s="5">
        <v>0</v>
      </c>
      <c r="BA203" s="5">
        <v>0</v>
      </c>
      <c r="BB203" s="6">
        <f t="shared" si="50"/>
        <v>1</v>
      </c>
      <c r="BC203" s="7">
        <f t="shared" si="51"/>
        <v>0</v>
      </c>
      <c r="BD203" s="7">
        <f t="shared" si="52"/>
        <v>0</v>
      </c>
      <c r="BE203" s="7">
        <f t="shared" si="53"/>
        <v>0</v>
      </c>
      <c r="BF203" s="7">
        <f t="shared" si="54"/>
        <v>-1</v>
      </c>
      <c r="BG203" s="7">
        <f t="shared" si="55"/>
        <v>0</v>
      </c>
      <c r="BH203" s="7">
        <f t="shared" si="56"/>
        <v>0</v>
      </c>
      <c r="BI203" s="7">
        <f t="shared" si="57"/>
        <v>0</v>
      </c>
      <c r="BJ203" s="7">
        <f t="shared" si="58"/>
        <v>0</v>
      </c>
      <c r="BK203" s="7">
        <f t="shared" si="59"/>
        <v>0</v>
      </c>
      <c r="BL203" s="7">
        <f t="shared" si="60"/>
        <v>0</v>
      </c>
      <c r="BM203" s="7">
        <f t="shared" si="61"/>
        <v>-1</v>
      </c>
      <c r="BN203" s="7">
        <f t="shared" si="62"/>
        <v>0</v>
      </c>
      <c r="BO203" s="7">
        <f t="shared" si="63"/>
        <v>2</v>
      </c>
    </row>
    <row r="204" spans="1:67" ht="45" x14ac:dyDescent="0.25">
      <c r="A204" s="2">
        <v>252211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f t="shared" si="48"/>
        <v>1</v>
      </c>
      <c r="M204" s="3" t="s">
        <v>1240</v>
      </c>
      <c r="N204" s="2" t="s">
        <v>61</v>
      </c>
      <c r="O204" s="2" t="s">
        <v>62</v>
      </c>
      <c r="P204" s="2" t="s">
        <v>63</v>
      </c>
      <c r="Q204" s="2" t="s">
        <v>841</v>
      </c>
      <c r="R204" s="2">
        <v>40</v>
      </c>
      <c r="S204" s="2" t="s">
        <v>1241</v>
      </c>
      <c r="T204" s="2">
        <v>1.3729830112019699E+18</v>
      </c>
      <c r="U204" s="2" t="b">
        <v>1</v>
      </c>
      <c r="W204" s="2">
        <v>0</v>
      </c>
      <c r="X204" s="2">
        <v>0</v>
      </c>
      <c r="Y204" s="2" t="s">
        <v>55</v>
      </c>
      <c r="Z204" s="2" t="s">
        <v>1242</v>
      </c>
      <c r="AA204" s="2" t="s">
        <v>1243</v>
      </c>
      <c r="AB204" s="2" t="s">
        <v>1244</v>
      </c>
      <c r="AC204" s="2" t="b">
        <v>0</v>
      </c>
      <c r="AD204" s="2">
        <v>5059</v>
      </c>
      <c r="AE204" s="2" t="s">
        <v>59</v>
      </c>
      <c r="AF204" s="2" t="s">
        <v>59</v>
      </c>
      <c r="AG204" s="2">
        <v>0</v>
      </c>
      <c r="AH204" s="2">
        <v>0</v>
      </c>
      <c r="AI204" s="2">
        <v>0</v>
      </c>
      <c r="AJ204" s="2">
        <v>0</v>
      </c>
      <c r="AK204" s="2">
        <v>1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f t="shared" si="49"/>
        <v>0</v>
      </c>
      <c r="AR204" s="4">
        <v>0</v>
      </c>
      <c r="AS204" s="2">
        <v>0</v>
      </c>
      <c r="AT204" s="2">
        <v>1</v>
      </c>
      <c r="AU204" s="2">
        <v>0</v>
      </c>
      <c r="AV204" s="2">
        <v>0</v>
      </c>
      <c r="AW204" s="5">
        <v>0</v>
      </c>
      <c r="AX204" s="5">
        <v>1</v>
      </c>
      <c r="AY204" s="5">
        <v>0</v>
      </c>
      <c r="AZ204" s="5">
        <v>0</v>
      </c>
      <c r="BA204" s="5">
        <v>0</v>
      </c>
      <c r="BB204" s="6">
        <f t="shared" si="50"/>
        <v>1</v>
      </c>
      <c r="BC204" s="7">
        <f t="shared" si="51"/>
        <v>0</v>
      </c>
      <c r="BD204" s="7">
        <f t="shared" si="52"/>
        <v>0</v>
      </c>
      <c r="BE204" s="7">
        <f t="shared" si="53"/>
        <v>0</v>
      </c>
      <c r="BF204" s="7">
        <f t="shared" si="54"/>
        <v>0</v>
      </c>
      <c r="BG204" s="7">
        <f t="shared" si="55"/>
        <v>-1</v>
      </c>
      <c r="BH204" s="7">
        <f t="shared" si="56"/>
        <v>0</v>
      </c>
      <c r="BI204" s="7">
        <f t="shared" si="57"/>
        <v>0</v>
      </c>
      <c r="BJ204" s="7">
        <f t="shared" si="58"/>
        <v>0</v>
      </c>
      <c r="BK204" s="7">
        <f t="shared" si="59"/>
        <v>0</v>
      </c>
      <c r="BL204" s="7">
        <f t="shared" si="60"/>
        <v>0</v>
      </c>
      <c r="BM204" s="7">
        <f t="shared" si="61"/>
        <v>-1</v>
      </c>
      <c r="BN204" s="7">
        <f t="shared" si="62"/>
        <v>0</v>
      </c>
      <c r="BO204" s="7">
        <f t="shared" si="63"/>
        <v>2</v>
      </c>
    </row>
    <row r="205" spans="1:67" ht="30" x14ac:dyDescent="0.25">
      <c r="A205" s="2">
        <v>282679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f t="shared" si="48"/>
        <v>1</v>
      </c>
      <c r="M205" s="3" t="s">
        <v>1324</v>
      </c>
      <c r="N205" s="2" t="s">
        <v>61</v>
      </c>
      <c r="O205" s="2" t="s">
        <v>62</v>
      </c>
      <c r="P205" s="2" t="s">
        <v>63</v>
      </c>
      <c r="Q205" s="2" t="s">
        <v>1294</v>
      </c>
      <c r="R205" s="2">
        <v>16</v>
      </c>
      <c r="S205" s="2" t="s">
        <v>1325</v>
      </c>
      <c r="T205" s="2">
        <v>1.3732186842362199E+18</v>
      </c>
      <c r="U205" s="2" t="b">
        <v>0</v>
      </c>
      <c r="W205" s="2">
        <v>2</v>
      </c>
      <c r="X205" s="2">
        <v>1</v>
      </c>
      <c r="Y205" s="2" t="s">
        <v>55</v>
      </c>
      <c r="Z205" s="2" t="s">
        <v>1326</v>
      </c>
      <c r="AA205" s="2" t="s">
        <v>1327</v>
      </c>
      <c r="AB205" s="2" t="s">
        <v>1328</v>
      </c>
      <c r="AC205" s="2" t="b">
        <v>0</v>
      </c>
      <c r="AD205" s="2">
        <v>5487</v>
      </c>
      <c r="AE205" s="2" t="s">
        <v>59</v>
      </c>
      <c r="AF205" s="2" t="s">
        <v>59</v>
      </c>
      <c r="AG205" s="2">
        <v>1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f t="shared" si="49"/>
        <v>0</v>
      </c>
      <c r="AR205" s="4">
        <v>0</v>
      </c>
      <c r="AS205" s="2">
        <v>0</v>
      </c>
      <c r="AT205" s="2">
        <v>0.77700000000000002</v>
      </c>
      <c r="AU205" s="2">
        <v>0.223</v>
      </c>
      <c r="AV205" s="2">
        <v>0.31819999999999998</v>
      </c>
      <c r="AW205" s="5">
        <v>0</v>
      </c>
      <c r="AX205" s="5">
        <v>1</v>
      </c>
      <c r="AY205" s="5">
        <v>0</v>
      </c>
      <c r="AZ205" s="5">
        <v>0</v>
      </c>
      <c r="BA205" s="5">
        <v>0</v>
      </c>
      <c r="BB205" s="6">
        <f t="shared" si="50"/>
        <v>1</v>
      </c>
      <c r="BC205" s="7">
        <f t="shared" si="51"/>
        <v>-1</v>
      </c>
      <c r="BD205" s="7">
        <f t="shared" si="52"/>
        <v>0</v>
      </c>
      <c r="BE205" s="7">
        <f t="shared" si="53"/>
        <v>0</v>
      </c>
      <c r="BF205" s="7">
        <f t="shared" si="54"/>
        <v>0</v>
      </c>
      <c r="BG205" s="7">
        <f t="shared" si="55"/>
        <v>0</v>
      </c>
      <c r="BH205" s="7">
        <f t="shared" si="56"/>
        <v>0</v>
      </c>
      <c r="BI205" s="7">
        <f t="shared" si="57"/>
        <v>0</v>
      </c>
      <c r="BJ205" s="7">
        <f t="shared" si="58"/>
        <v>0</v>
      </c>
      <c r="BK205" s="7">
        <f t="shared" si="59"/>
        <v>0</v>
      </c>
      <c r="BL205" s="7">
        <f t="shared" si="60"/>
        <v>0</v>
      </c>
      <c r="BM205" s="7">
        <f t="shared" si="61"/>
        <v>-1</v>
      </c>
      <c r="BN205" s="7">
        <f t="shared" si="62"/>
        <v>0</v>
      </c>
      <c r="BO205" s="7">
        <f t="shared" si="63"/>
        <v>2</v>
      </c>
    </row>
    <row r="206" spans="1:67" ht="45" x14ac:dyDescent="0.25">
      <c r="A206" s="2">
        <v>283904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f t="shared" si="48"/>
        <v>1</v>
      </c>
      <c r="M206" s="3" t="s">
        <v>1329</v>
      </c>
      <c r="N206" s="2" t="s">
        <v>61</v>
      </c>
      <c r="O206" s="2" t="s">
        <v>62</v>
      </c>
      <c r="P206" s="2" t="s">
        <v>63</v>
      </c>
      <c r="Q206" s="2" t="s">
        <v>534</v>
      </c>
      <c r="R206" s="2">
        <v>35</v>
      </c>
      <c r="S206" s="2" t="s">
        <v>1330</v>
      </c>
      <c r="T206" s="2">
        <v>1.3733751888013499E+18</v>
      </c>
      <c r="U206" s="2" t="b">
        <v>1</v>
      </c>
      <c r="V206" s="2" t="s">
        <v>1331</v>
      </c>
      <c r="W206" s="2">
        <v>4</v>
      </c>
      <c r="X206" s="2">
        <v>4</v>
      </c>
      <c r="Y206" s="2" t="s">
        <v>55</v>
      </c>
      <c r="Z206" s="2" t="s">
        <v>1331</v>
      </c>
      <c r="AA206" s="2" t="s">
        <v>1332</v>
      </c>
      <c r="AB206" s="2" t="s">
        <v>1333</v>
      </c>
      <c r="AC206" s="2" t="b">
        <v>1</v>
      </c>
      <c r="AD206" s="2">
        <v>57012</v>
      </c>
      <c r="AE206" s="2" t="s">
        <v>59</v>
      </c>
      <c r="AF206" s="2" t="s">
        <v>59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f t="shared" si="49"/>
        <v>1</v>
      </c>
      <c r="AR206" s="4">
        <v>0</v>
      </c>
      <c r="AS206" s="2">
        <v>0</v>
      </c>
      <c r="AT206" s="2">
        <v>1</v>
      </c>
      <c r="AU206" s="2">
        <v>0</v>
      </c>
      <c r="AV206" s="2">
        <v>0</v>
      </c>
      <c r="AW206" s="5">
        <v>0</v>
      </c>
      <c r="AX206" s="5">
        <v>1</v>
      </c>
      <c r="AY206" s="5">
        <v>0</v>
      </c>
      <c r="AZ206" s="5">
        <v>0</v>
      </c>
      <c r="BA206" s="5">
        <v>0</v>
      </c>
      <c r="BB206" s="6">
        <f t="shared" si="50"/>
        <v>1</v>
      </c>
      <c r="BC206" s="7">
        <f t="shared" si="51"/>
        <v>0</v>
      </c>
      <c r="BD206" s="7">
        <f t="shared" si="52"/>
        <v>0</v>
      </c>
      <c r="BE206" s="7">
        <f t="shared" si="53"/>
        <v>0</v>
      </c>
      <c r="BF206" s="7">
        <f t="shared" si="54"/>
        <v>0</v>
      </c>
      <c r="BG206" s="7">
        <f t="shared" si="55"/>
        <v>0</v>
      </c>
      <c r="BH206" s="7">
        <f t="shared" si="56"/>
        <v>0</v>
      </c>
      <c r="BI206" s="7">
        <f t="shared" si="57"/>
        <v>0</v>
      </c>
      <c r="BJ206" s="7">
        <f t="shared" si="58"/>
        <v>0</v>
      </c>
      <c r="BK206" s="7">
        <f t="shared" si="59"/>
        <v>0</v>
      </c>
      <c r="BL206" s="7">
        <f t="shared" si="60"/>
        <v>0</v>
      </c>
      <c r="BM206" s="7">
        <f t="shared" si="61"/>
        <v>1</v>
      </c>
      <c r="BN206" s="7">
        <f t="shared" si="62"/>
        <v>1</v>
      </c>
      <c r="BO206" s="7">
        <f t="shared" si="63"/>
        <v>0</v>
      </c>
    </row>
    <row r="207" spans="1:67" ht="45" x14ac:dyDescent="0.25">
      <c r="A207" s="2">
        <v>286801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f t="shared" si="48"/>
        <v>1</v>
      </c>
      <c r="M207" s="3" t="s">
        <v>1334</v>
      </c>
      <c r="N207" s="2" t="s">
        <v>61</v>
      </c>
      <c r="O207" s="2" t="s">
        <v>62</v>
      </c>
      <c r="P207" s="2" t="s">
        <v>63</v>
      </c>
      <c r="Q207" s="2" t="s">
        <v>1335</v>
      </c>
      <c r="R207" s="2">
        <v>43</v>
      </c>
      <c r="S207" s="2" t="s">
        <v>1336</v>
      </c>
      <c r="T207" s="2">
        <v>1.3732806685794299E+18</v>
      </c>
      <c r="U207" s="2" t="b">
        <v>1</v>
      </c>
      <c r="W207" s="2">
        <v>0</v>
      </c>
      <c r="X207" s="2">
        <v>0</v>
      </c>
      <c r="Y207" s="2" t="s">
        <v>55</v>
      </c>
      <c r="Z207" s="2" t="s">
        <v>1337</v>
      </c>
      <c r="AA207" s="2" t="s">
        <v>1338</v>
      </c>
      <c r="AB207" s="2" t="s">
        <v>1339</v>
      </c>
      <c r="AC207" s="2" t="b">
        <v>1</v>
      </c>
      <c r="AD207" s="2">
        <v>101733</v>
      </c>
      <c r="AE207" s="2" t="s">
        <v>1340</v>
      </c>
      <c r="AF207" s="2" t="s">
        <v>59</v>
      </c>
      <c r="AG207" s="2">
        <v>0</v>
      </c>
      <c r="AH207" s="2">
        <v>1</v>
      </c>
      <c r="AI207" s="2">
        <v>0</v>
      </c>
      <c r="AJ207" s="2">
        <v>0</v>
      </c>
      <c r="AK207" s="2">
        <v>1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f t="shared" si="49"/>
        <v>0</v>
      </c>
      <c r="AR207" s="4">
        <v>0</v>
      </c>
      <c r="AS207" s="2">
        <v>0.157</v>
      </c>
      <c r="AT207" s="2">
        <v>0.84299999999999997</v>
      </c>
      <c r="AU207" s="2">
        <v>0</v>
      </c>
      <c r="AV207" s="2">
        <v>-0.38179999999999997</v>
      </c>
      <c r="AW207" s="5">
        <v>0</v>
      </c>
      <c r="AX207" s="5">
        <v>1</v>
      </c>
      <c r="AY207" s="5">
        <v>0</v>
      </c>
      <c r="AZ207" s="5">
        <v>0</v>
      </c>
      <c r="BA207" s="5">
        <v>0</v>
      </c>
      <c r="BB207" s="6">
        <f t="shared" si="50"/>
        <v>1</v>
      </c>
      <c r="BC207" s="7">
        <f t="shared" si="51"/>
        <v>0</v>
      </c>
      <c r="BD207" s="7">
        <f t="shared" si="52"/>
        <v>-1</v>
      </c>
      <c r="BE207" s="7">
        <f t="shared" si="53"/>
        <v>0</v>
      </c>
      <c r="BF207" s="7">
        <f t="shared" si="54"/>
        <v>0</v>
      </c>
      <c r="BG207" s="7">
        <f t="shared" si="55"/>
        <v>-1</v>
      </c>
      <c r="BH207" s="7">
        <f t="shared" si="56"/>
        <v>0</v>
      </c>
      <c r="BI207" s="7">
        <f t="shared" si="57"/>
        <v>0</v>
      </c>
      <c r="BJ207" s="7">
        <f t="shared" si="58"/>
        <v>0</v>
      </c>
      <c r="BK207" s="7">
        <f t="shared" si="59"/>
        <v>0</v>
      </c>
      <c r="BL207" s="7">
        <f t="shared" si="60"/>
        <v>0</v>
      </c>
      <c r="BM207" s="7">
        <f t="shared" si="61"/>
        <v>-1</v>
      </c>
      <c r="BN207" s="7">
        <f t="shared" si="62"/>
        <v>0</v>
      </c>
      <c r="BO207" s="7">
        <f t="shared" si="63"/>
        <v>3</v>
      </c>
    </row>
    <row r="208" spans="1:67" ht="45" x14ac:dyDescent="0.25">
      <c r="A208" s="2">
        <v>302150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f t="shared" si="48"/>
        <v>1</v>
      </c>
      <c r="M208" s="3" t="s">
        <v>1421</v>
      </c>
      <c r="N208" s="2" t="s">
        <v>61</v>
      </c>
      <c r="O208" s="2" t="s">
        <v>62</v>
      </c>
      <c r="P208" s="2" t="s">
        <v>63</v>
      </c>
      <c r="Q208" s="2" t="s">
        <v>664</v>
      </c>
      <c r="R208" s="2">
        <v>0</v>
      </c>
      <c r="S208" s="2" t="s">
        <v>1422</v>
      </c>
      <c r="T208" s="2">
        <v>1.37332463583234E+18</v>
      </c>
      <c r="U208" s="2" t="b">
        <v>1</v>
      </c>
      <c r="W208" s="2">
        <v>0</v>
      </c>
      <c r="X208" s="2">
        <v>0</v>
      </c>
      <c r="Y208" s="2" t="s">
        <v>55</v>
      </c>
      <c r="Z208" s="2" t="s">
        <v>1423</v>
      </c>
      <c r="AA208" s="2" t="s">
        <v>1424</v>
      </c>
      <c r="AB208" s="2" t="s">
        <v>1425</v>
      </c>
      <c r="AC208" s="2" t="b">
        <v>0</v>
      </c>
      <c r="AD208" s="2">
        <v>450</v>
      </c>
      <c r="AE208" s="2" t="s">
        <v>59</v>
      </c>
      <c r="AF208" s="2" t="s">
        <v>59</v>
      </c>
      <c r="AG208" s="2">
        <v>1</v>
      </c>
      <c r="AH208" s="2">
        <v>0</v>
      </c>
      <c r="AI208" s="2">
        <v>0</v>
      </c>
      <c r="AJ208" s="2">
        <v>1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f t="shared" si="49"/>
        <v>0</v>
      </c>
      <c r="AR208" s="4">
        <v>0</v>
      </c>
      <c r="AS208" s="2">
        <v>0.29899999999999999</v>
      </c>
      <c r="AT208" s="2">
        <v>0.63700000000000001</v>
      </c>
      <c r="AU208" s="2">
        <v>6.4000000000000001E-2</v>
      </c>
      <c r="AV208" s="2">
        <v>-0.78449999999999998</v>
      </c>
      <c r="AW208" s="5">
        <v>0</v>
      </c>
      <c r="AX208" s="5">
        <v>1</v>
      </c>
      <c r="AY208" s="5">
        <v>0</v>
      </c>
      <c r="AZ208" s="5">
        <v>0</v>
      </c>
      <c r="BA208" s="5">
        <v>0</v>
      </c>
      <c r="BB208" s="6">
        <f t="shared" si="50"/>
        <v>1</v>
      </c>
      <c r="BC208" s="7">
        <f t="shared" si="51"/>
        <v>-1</v>
      </c>
      <c r="BD208" s="7">
        <f t="shared" si="52"/>
        <v>0</v>
      </c>
      <c r="BE208" s="7">
        <f t="shared" si="53"/>
        <v>0</v>
      </c>
      <c r="BF208" s="7">
        <f t="shared" si="54"/>
        <v>-1</v>
      </c>
      <c r="BG208" s="7">
        <f t="shared" si="55"/>
        <v>0</v>
      </c>
      <c r="BH208" s="7">
        <f t="shared" si="56"/>
        <v>0</v>
      </c>
      <c r="BI208" s="7">
        <f t="shared" si="57"/>
        <v>0</v>
      </c>
      <c r="BJ208" s="7">
        <f t="shared" si="58"/>
        <v>0</v>
      </c>
      <c r="BK208" s="7">
        <f t="shared" si="59"/>
        <v>0</v>
      </c>
      <c r="BL208" s="7">
        <f t="shared" si="60"/>
        <v>0</v>
      </c>
      <c r="BM208" s="7">
        <f t="shared" si="61"/>
        <v>-1</v>
      </c>
      <c r="BN208" s="7">
        <f t="shared" si="62"/>
        <v>0</v>
      </c>
      <c r="BO208" s="7">
        <f t="shared" si="63"/>
        <v>3</v>
      </c>
    </row>
    <row r="209" spans="1:67" ht="45" x14ac:dyDescent="0.25">
      <c r="A209" s="2">
        <v>305400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f t="shared" si="48"/>
        <v>1</v>
      </c>
      <c r="M209" s="3" t="s">
        <v>1448</v>
      </c>
      <c r="N209" s="2" t="s">
        <v>61</v>
      </c>
      <c r="O209" s="2" t="s">
        <v>62</v>
      </c>
      <c r="P209" s="2" t="s">
        <v>63</v>
      </c>
      <c r="Q209" s="2" t="s">
        <v>664</v>
      </c>
      <c r="R209" s="2">
        <v>0</v>
      </c>
      <c r="S209" s="2" t="s">
        <v>1449</v>
      </c>
      <c r="T209" s="2">
        <v>1.37332188114349E+18</v>
      </c>
      <c r="U209" s="2" t="b">
        <v>0</v>
      </c>
      <c r="W209" s="2">
        <v>0</v>
      </c>
      <c r="X209" s="2">
        <v>0</v>
      </c>
      <c r="Y209" s="2" t="s">
        <v>55</v>
      </c>
      <c r="Z209" s="2" t="s">
        <v>1450</v>
      </c>
      <c r="AA209" s="2" t="s">
        <v>1451</v>
      </c>
      <c r="AB209" s="2" t="s">
        <v>1452</v>
      </c>
      <c r="AC209" s="2" t="b">
        <v>0</v>
      </c>
      <c r="AD209" s="2">
        <v>2162</v>
      </c>
      <c r="AE209" s="2" t="s">
        <v>59</v>
      </c>
      <c r="AF209" s="2" t="s">
        <v>59</v>
      </c>
      <c r="AG209" s="2">
        <v>0</v>
      </c>
      <c r="AH209" s="2">
        <v>0</v>
      </c>
      <c r="AI209" s="2">
        <v>0</v>
      </c>
      <c r="AJ209" s="2">
        <v>0</v>
      </c>
      <c r="AK209" s="2">
        <v>1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f t="shared" si="49"/>
        <v>0</v>
      </c>
      <c r="AR209" s="4">
        <v>0</v>
      </c>
      <c r="AS209" s="2">
        <v>0</v>
      </c>
      <c r="AT209" s="2">
        <v>1</v>
      </c>
      <c r="AU209" s="2">
        <v>0</v>
      </c>
      <c r="AV209" s="2">
        <v>0</v>
      </c>
      <c r="AW209" s="5">
        <v>0</v>
      </c>
      <c r="AX209" s="5">
        <v>1</v>
      </c>
      <c r="AY209" s="5">
        <v>0</v>
      </c>
      <c r="AZ209" s="5">
        <v>0</v>
      </c>
      <c r="BA209" s="5">
        <v>0</v>
      </c>
      <c r="BB209" s="6">
        <f t="shared" si="50"/>
        <v>1</v>
      </c>
      <c r="BC209" s="7">
        <f t="shared" si="51"/>
        <v>0</v>
      </c>
      <c r="BD209" s="7">
        <f t="shared" si="52"/>
        <v>0</v>
      </c>
      <c r="BE209" s="7">
        <f t="shared" si="53"/>
        <v>0</v>
      </c>
      <c r="BF209" s="7">
        <f t="shared" si="54"/>
        <v>0</v>
      </c>
      <c r="BG209" s="7">
        <f t="shared" si="55"/>
        <v>-1</v>
      </c>
      <c r="BH209" s="7">
        <f t="shared" si="56"/>
        <v>0</v>
      </c>
      <c r="BI209" s="7">
        <f t="shared" si="57"/>
        <v>0</v>
      </c>
      <c r="BJ209" s="7">
        <f t="shared" si="58"/>
        <v>0</v>
      </c>
      <c r="BK209" s="7">
        <f t="shared" si="59"/>
        <v>0</v>
      </c>
      <c r="BL209" s="7">
        <f t="shared" si="60"/>
        <v>0</v>
      </c>
      <c r="BM209" s="7">
        <f t="shared" si="61"/>
        <v>-1</v>
      </c>
      <c r="BN209" s="7">
        <f t="shared" si="62"/>
        <v>0</v>
      </c>
      <c r="BO209" s="7">
        <f t="shared" si="63"/>
        <v>2</v>
      </c>
    </row>
    <row r="210" spans="1:67" ht="45" x14ac:dyDescent="0.25">
      <c r="A210" s="2">
        <v>306480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f t="shared" si="48"/>
        <v>1</v>
      </c>
      <c r="M210" s="3" t="s">
        <v>1459</v>
      </c>
      <c r="N210" s="2" t="s">
        <v>61</v>
      </c>
      <c r="O210" s="2" t="s">
        <v>62</v>
      </c>
      <c r="P210" s="2" t="s">
        <v>63</v>
      </c>
      <c r="Q210" s="2" t="s">
        <v>675</v>
      </c>
      <c r="R210" s="2">
        <v>1</v>
      </c>
      <c r="S210" s="2" t="s">
        <v>1460</v>
      </c>
      <c r="T210" s="2">
        <v>1.3733247783255601E+18</v>
      </c>
      <c r="U210" s="2" t="b">
        <v>1</v>
      </c>
      <c r="V210" s="2" t="s">
        <v>1461</v>
      </c>
      <c r="W210" s="2">
        <v>1</v>
      </c>
      <c r="X210" s="2">
        <v>0</v>
      </c>
      <c r="Y210" s="2" t="s">
        <v>55</v>
      </c>
      <c r="Z210" s="2" t="s">
        <v>1461</v>
      </c>
      <c r="AA210" s="2" t="s">
        <v>1462</v>
      </c>
      <c r="AB210" s="2" t="s">
        <v>1463</v>
      </c>
      <c r="AC210" s="2" t="b">
        <v>1</v>
      </c>
      <c r="AD210" s="2">
        <v>756467</v>
      </c>
      <c r="AE210" s="2" t="s">
        <v>59</v>
      </c>
      <c r="AF210" s="2" t="s">
        <v>59</v>
      </c>
      <c r="AG210" s="2">
        <v>0</v>
      </c>
      <c r="AH210" s="2">
        <v>1</v>
      </c>
      <c r="AI210" s="2">
        <v>0</v>
      </c>
      <c r="AJ210" s="2">
        <v>0</v>
      </c>
      <c r="AK210" s="2">
        <v>1</v>
      </c>
      <c r="AL210" s="2">
        <v>0</v>
      </c>
      <c r="AM210" s="2">
        <v>1</v>
      </c>
      <c r="AN210" s="2">
        <v>0</v>
      </c>
      <c r="AO210" s="2">
        <v>0</v>
      </c>
      <c r="AP210" s="2">
        <v>0</v>
      </c>
      <c r="AQ210" s="2">
        <f t="shared" si="49"/>
        <v>0</v>
      </c>
      <c r="AR210" s="4">
        <v>0</v>
      </c>
      <c r="AS210" s="2">
        <v>0</v>
      </c>
      <c r="AT210" s="2">
        <v>0.79400000000000004</v>
      </c>
      <c r="AU210" s="2">
        <v>0.20599999999999999</v>
      </c>
      <c r="AV210" s="2">
        <v>0.63690000000000002</v>
      </c>
      <c r="AW210" s="5">
        <v>0</v>
      </c>
      <c r="AX210" s="5">
        <v>1</v>
      </c>
      <c r="AY210" s="5">
        <v>0</v>
      </c>
      <c r="AZ210" s="5">
        <v>0</v>
      </c>
      <c r="BA210" s="5">
        <v>0</v>
      </c>
      <c r="BB210" s="6">
        <f t="shared" si="50"/>
        <v>1</v>
      </c>
      <c r="BC210" s="7">
        <f t="shared" si="51"/>
        <v>0</v>
      </c>
      <c r="BD210" s="7">
        <f t="shared" si="52"/>
        <v>-1</v>
      </c>
      <c r="BE210" s="7">
        <f t="shared" si="53"/>
        <v>0</v>
      </c>
      <c r="BF210" s="7">
        <f t="shared" si="54"/>
        <v>0</v>
      </c>
      <c r="BG210" s="7">
        <f t="shared" si="55"/>
        <v>-1</v>
      </c>
      <c r="BH210" s="7">
        <f t="shared" si="56"/>
        <v>0</v>
      </c>
      <c r="BI210" s="7">
        <f t="shared" si="57"/>
        <v>-1</v>
      </c>
      <c r="BJ210" s="7">
        <f t="shared" si="58"/>
        <v>0</v>
      </c>
      <c r="BK210" s="7">
        <f t="shared" si="59"/>
        <v>0</v>
      </c>
      <c r="BL210" s="7">
        <f t="shared" si="60"/>
        <v>0</v>
      </c>
      <c r="BM210" s="7">
        <f t="shared" si="61"/>
        <v>-1</v>
      </c>
      <c r="BN210" s="7">
        <f t="shared" si="62"/>
        <v>0</v>
      </c>
      <c r="BO210" s="7">
        <f t="shared" si="63"/>
        <v>4</v>
      </c>
    </row>
    <row r="211" spans="1:67" ht="45" x14ac:dyDescent="0.25">
      <c r="A211" s="2">
        <v>309241</v>
      </c>
      <c r="B211" s="2">
        <v>0</v>
      </c>
      <c r="C211" s="2">
        <v>1</v>
      </c>
      <c r="D211" s="2">
        <v>0</v>
      </c>
      <c r="E211" s="2">
        <v>0</v>
      </c>
      <c r="F211" s="2">
        <v>0</v>
      </c>
      <c r="G211" s="2">
        <v>0</v>
      </c>
      <c r="H211" s="2">
        <v>1</v>
      </c>
      <c r="I211" s="2">
        <v>0</v>
      </c>
      <c r="J211" s="2">
        <v>0</v>
      </c>
      <c r="K211" s="2">
        <v>0</v>
      </c>
      <c r="L211" s="2">
        <f t="shared" si="48"/>
        <v>0</v>
      </c>
      <c r="M211" s="3" t="s">
        <v>1464</v>
      </c>
      <c r="N211" s="2" t="s">
        <v>195</v>
      </c>
      <c r="O211" s="2" t="s">
        <v>108</v>
      </c>
      <c r="P211" s="2" t="s">
        <v>63</v>
      </c>
      <c r="Q211" s="2" t="s">
        <v>691</v>
      </c>
      <c r="R211" s="2">
        <v>2</v>
      </c>
      <c r="S211" s="2" t="s">
        <v>1465</v>
      </c>
      <c r="T211" s="2">
        <v>1.3733187486486899E+18</v>
      </c>
      <c r="U211" s="2" t="b">
        <v>0</v>
      </c>
      <c r="V211" s="2" t="s">
        <v>1466</v>
      </c>
      <c r="W211" s="2">
        <v>3</v>
      </c>
      <c r="X211" s="2">
        <v>68</v>
      </c>
      <c r="Y211" s="2" t="s">
        <v>55</v>
      </c>
      <c r="Z211" s="2" t="s">
        <v>1467</v>
      </c>
      <c r="AA211" s="2" t="s">
        <v>1468</v>
      </c>
      <c r="AB211" s="2" t="s">
        <v>1469</v>
      </c>
      <c r="AC211" s="2" t="b">
        <v>1</v>
      </c>
      <c r="AD211" s="2">
        <v>81766</v>
      </c>
      <c r="AE211" s="2" t="s">
        <v>59</v>
      </c>
      <c r="AF211" s="2" t="s">
        <v>59</v>
      </c>
      <c r="AG211" s="2">
        <v>0</v>
      </c>
      <c r="AH211" s="2">
        <v>1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f t="shared" si="49"/>
        <v>0</v>
      </c>
      <c r="AR211" s="4">
        <v>0</v>
      </c>
      <c r="AS211" s="2">
        <v>0</v>
      </c>
      <c r="AT211" s="2">
        <v>1</v>
      </c>
      <c r="AU211" s="2">
        <v>0</v>
      </c>
      <c r="AV211" s="2">
        <v>0</v>
      </c>
      <c r="AW211" s="5">
        <v>0</v>
      </c>
      <c r="AX211" s="5">
        <v>1</v>
      </c>
      <c r="AY211" s="5">
        <v>0</v>
      </c>
      <c r="AZ211" s="5">
        <v>0</v>
      </c>
      <c r="BA211" s="5">
        <v>0</v>
      </c>
      <c r="BB211" s="6">
        <f t="shared" si="50"/>
        <v>1</v>
      </c>
      <c r="BC211" s="7">
        <f t="shared" si="51"/>
        <v>0</v>
      </c>
      <c r="BD211" s="7">
        <f t="shared" si="52"/>
        <v>1</v>
      </c>
      <c r="BE211" s="7">
        <f t="shared" si="53"/>
        <v>0</v>
      </c>
      <c r="BF211" s="7">
        <f t="shared" si="54"/>
        <v>0</v>
      </c>
      <c r="BG211" s="7">
        <f t="shared" si="55"/>
        <v>0</v>
      </c>
      <c r="BH211" s="7">
        <f t="shared" si="56"/>
        <v>0</v>
      </c>
      <c r="BI211" s="7">
        <f t="shared" si="57"/>
        <v>-1</v>
      </c>
      <c r="BJ211" s="7">
        <f t="shared" si="58"/>
        <v>0</v>
      </c>
      <c r="BK211" s="7">
        <f t="shared" si="59"/>
        <v>0</v>
      </c>
      <c r="BL211" s="7">
        <f t="shared" si="60"/>
        <v>0</v>
      </c>
      <c r="BM211" s="7">
        <f t="shared" si="61"/>
        <v>0</v>
      </c>
      <c r="BN211" s="7">
        <f t="shared" si="62"/>
        <v>1</v>
      </c>
      <c r="BO211" s="7">
        <f t="shared" si="63"/>
        <v>1</v>
      </c>
    </row>
    <row r="212" spans="1:67" ht="45" x14ac:dyDescent="0.25">
      <c r="A212" s="2">
        <v>315784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f t="shared" si="48"/>
        <v>1</v>
      </c>
      <c r="M212" s="3" t="s">
        <v>1476</v>
      </c>
      <c r="N212" s="2" t="s">
        <v>61</v>
      </c>
      <c r="O212" s="2" t="s">
        <v>62</v>
      </c>
      <c r="P212" s="2" t="s">
        <v>63</v>
      </c>
      <c r="Q212" s="2" t="s">
        <v>841</v>
      </c>
      <c r="R212" s="2">
        <v>40</v>
      </c>
      <c r="S212" s="2" t="s">
        <v>1477</v>
      </c>
      <c r="T212" s="2">
        <v>1.3732492895902799E+18</v>
      </c>
      <c r="U212" s="2" t="b">
        <v>1</v>
      </c>
      <c r="V212" s="2" t="s">
        <v>1478</v>
      </c>
      <c r="W212" s="2">
        <v>0</v>
      </c>
      <c r="X212" s="2">
        <v>0</v>
      </c>
      <c r="Y212" s="2" t="s">
        <v>55</v>
      </c>
      <c r="Z212" s="2" t="s">
        <v>1479</v>
      </c>
      <c r="AA212" s="2" t="s">
        <v>1480</v>
      </c>
      <c r="AB212" s="2" t="s">
        <v>1481</v>
      </c>
      <c r="AC212" s="2" t="b">
        <v>0</v>
      </c>
      <c r="AD212" s="2">
        <v>36</v>
      </c>
      <c r="AE212" s="2" t="s">
        <v>59</v>
      </c>
      <c r="AF212" s="2" t="s">
        <v>59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f t="shared" si="49"/>
        <v>1</v>
      </c>
      <c r="AR212" s="4">
        <v>0</v>
      </c>
      <c r="AS212" s="2">
        <v>0</v>
      </c>
      <c r="AT212" s="2">
        <v>0.84599999999999997</v>
      </c>
      <c r="AU212" s="2">
        <v>0.154</v>
      </c>
      <c r="AV212" s="2">
        <v>0.47670000000000001</v>
      </c>
      <c r="AW212" s="5">
        <v>0</v>
      </c>
      <c r="AX212" s="5">
        <v>1</v>
      </c>
      <c r="AY212" s="5">
        <v>0</v>
      </c>
      <c r="AZ212" s="5">
        <v>0</v>
      </c>
      <c r="BA212" s="5">
        <v>0</v>
      </c>
      <c r="BB212" s="6">
        <f t="shared" si="50"/>
        <v>1</v>
      </c>
      <c r="BC212" s="7">
        <f t="shared" si="51"/>
        <v>0</v>
      </c>
      <c r="BD212" s="7">
        <f t="shared" si="52"/>
        <v>0</v>
      </c>
      <c r="BE212" s="7">
        <f t="shared" si="53"/>
        <v>0</v>
      </c>
      <c r="BF212" s="7">
        <f t="shared" si="54"/>
        <v>0</v>
      </c>
      <c r="BG212" s="7">
        <f t="shared" si="55"/>
        <v>0</v>
      </c>
      <c r="BH212" s="7">
        <f t="shared" si="56"/>
        <v>0</v>
      </c>
      <c r="BI212" s="7">
        <f t="shared" si="57"/>
        <v>0</v>
      </c>
      <c r="BJ212" s="7">
        <f t="shared" si="58"/>
        <v>0</v>
      </c>
      <c r="BK212" s="7">
        <f t="shared" si="59"/>
        <v>0</v>
      </c>
      <c r="BL212" s="7">
        <f t="shared" si="60"/>
        <v>0</v>
      </c>
      <c r="BM212" s="7">
        <f t="shared" si="61"/>
        <v>1</v>
      </c>
      <c r="BN212" s="7">
        <f t="shared" si="62"/>
        <v>1</v>
      </c>
      <c r="BO212" s="7">
        <f t="shared" si="63"/>
        <v>0</v>
      </c>
    </row>
    <row r="213" spans="1:67" ht="30" x14ac:dyDescent="0.25">
      <c r="A213" s="2">
        <v>319337</v>
      </c>
      <c r="B213" s="2">
        <v>0</v>
      </c>
      <c r="C213" s="2">
        <v>0</v>
      </c>
      <c r="D213" s="2">
        <v>0</v>
      </c>
      <c r="E213" s="2">
        <v>0</v>
      </c>
      <c r="F213" s="2">
        <v>1</v>
      </c>
      <c r="G213" s="2">
        <v>0</v>
      </c>
      <c r="H213" s="2">
        <v>1</v>
      </c>
      <c r="I213" s="2">
        <v>0</v>
      </c>
      <c r="J213" s="2">
        <v>0</v>
      </c>
      <c r="K213" s="2">
        <v>0</v>
      </c>
      <c r="L213" s="2">
        <f t="shared" si="48"/>
        <v>0</v>
      </c>
      <c r="M213" s="3" t="s">
        <v>1497</v>
      </c>
      <c r="N213" s="2" t="s">
        <v>149</v>
      </c>
      <c r="O213" s="2" t="s">
        <v>80</v>
      </c>
      <c r="P213" s="2" t="s">
        <v>63</v>
      </c>
      <c r="Q213" s="2" t="s">
        <v>582</v>
      </c>
      <c r="R213" s="2">
        <v>47</v>
      </c>
      <c r="S213" s="2" t="s">
        <v>1498</v>
      </c>
      <c r="T213" s="2">
        <v>1.37333465943054E+18</v>
      </c>
      <c r="U213" s="2" t="b">
        <v>0</v>
      </c>
      <c r="W213" s="2">
        <v>0</v>
      </c>
      <c r="X213" s="2">
        <v>4</v>
      </c>
      <c r="Y213" s="2" t="s">
        <v>55</v>
      </c>
      <c r="Z213" s="2" t="s">
        <v>1499</v>
      </c>
      <c r="AA213" s="2" t="s">
        <v>1500</v>
      </c>
      <c r="AB213" s="2" t="s">
        <v>1501</v>
      </c>
      <c r="AC213" s="2" t="b">
        <v>0</v>
      </c>
      <c r="AD213" s="2">
        <v>83</v>
      </c>
      <c r="AE213" s="2" t="s">
        <v>315</v>
      </c>
      <c r="AF213" s="2" t="s">
        <v>59</v>
      </c>
      <c r="AG213" s="2">
        <v>0</v>
      </c>
      <c r="AH213" s="2">
        <v>0</v>
      </c>
      <c r="AI213" s="2">
        <v>0</v>
      </c>
      <c r="AJ213" s="2">
        <v>0</v>
      </c>
      <c r="AK213" s="2">
        <v>1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f t="shared" si="49"/>
        <v>0</v>
      </c>
      <c r="AR213" s="4">
        <v>0</v>
      </c>
      <c r="AS213" s="2">
        <v>0</v>
      </c>
      <c r="AT213" s="2">
        <v>1</v>
      </c>
      <c r="AU213" s="2">
        <v>0</v>
      </c>
      <c r="AV213" s="2">
        <v>0</v>
      </c>
      <c r="AW213" s="5">
        <v>0</v>
      </c>
      <c r="AX213" s="5">
        <v>0</v>
      </c>
      <c r="AY213" s="5">
        <v>1</v>
      </c>
      <c r="AZ213" s="5">
        <v>1</v>
      </c>
      <c r="BA213" s="5">
        <v>0</v>
      </c>
      <c r="BB213" s="6">
        <f t="shared" si="50"/>
        <v>0</v>
      </c>
      <c r="BC213" s="7">
        <f t="shared" si="51"/>
        <v>0</v>
      </c>
      <c r="BD213" s="7">
        <f t="shared" si="52"/>
        <v>0</v>
      </c>
      <c r="BE213" s="7">
        <f t="shared" si="53"/>
        <v>0</v>
      </c>
      <c r="BF213" s="7">
        <f t="shared" si="54"/>
        <v>0</v>
      </c>
      <c r="BG213" s="7">
        <f t="shared" si="55"/>
        <v>1</v>
      </c>
      <c r="BH213" s="7">
        <f t="shared" si="56"/>
        <v>0</v>
      </c>
      <c r="BI213" s="7">
        <f t="shared" si="57"/>
        <v>-1</v>
      </c>
      <c r="BJ213" s="7">
        <f t="shared" si="58"/>
        <v>0</v>
      </c>
      <c r="BK213" s="7">
        <f t="shared" si="59"/>
        <v>0</v>
      </c>
      <c r="BL213" s="7">
        <f t="shared" si="60"/>
        <v>0</v>
      </c>
      <c r="BM213" s="7">
        <f t="shared" si="61"/>
        <v>0</v>
      </c>
      <c r="BN213" s="7">
        <f t="shared" si="62"/>
        <v>1</v>
      </c>
      <c r="BO213" s="7">
        <f t="shared" si="63"/>
        <v>1</v>
      </c>
    </row>
    <row r="214" spans="1:67" ht="30" x14ac:dyDescent="0.25">
      <c r="A214" s="2">
        <v>337921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f t="shared" si="48"/>
        <v>1</v>
      </c>
      <c r="M214" s="3" t="s">
        <v>1527</v>
      </c>
      <c r="N214" s="2" t="s">
        <v>61</v>
      </c>
      <c r="O214" s="2" t="s">
        <v>62</v>
      </c>
      <c r="P214" s="2" t="s">
        <v>63</v>
      </c>
      <c r="Q214" s="2" t="s">
        <v>691</v>
      </c>
      <c r="R214" s="2">
        <v>2</v>
      </c>
      <c r="S214" s="2" t="s">
        <v>1528</v>
      </c>
      <c r="T214" s="2">
        <v>1.37347008541169E+18</v>
      </c>
      <c r="U214" s="2" t="b">
        <v>0</v>
      </c>
      <c r="W214" s="2">
        <v>0</v>
      </c>
      <c r="X214" s="2">
        <v>6</v>
      </c>
      <c r="Y214" s="2" t="s">
        <v>55</v>
      </c>
      <c r="Z214" s="2" t="s">
        <v>1529</v>
      </c>
      <c r="AA214" s="2" t="s">
        <v>1530</v>
      </c>
      <c r="AB214" s="2" t="s">
        <v>1531</v>
      </c>
      <c r="AC214" s="2" t="b">
        <v>1</v>
      </c>
      <c r="AD214" s="2">
        <v>49165</v>
      </c>
      <c r="AE214" s="2" t="s">
        <v>59</v>
      </c>
      <c r="AF214" s="2" t="s">
        <v>59</v>
      </c>
      <c r="AG214" s="2">
        <v>0</v>
      </c>
      <c r="AH214" s="2">
        <v>0</v>
      </c>
      <c r="AI214" s="2">
        <v>0</v>
      </c>
      <c r="AJ214" s="2">
        <v>1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f t="shared" si="49"/>
        <v>0</v>
      </c>
      <c r="AR214" s="4">
        <v>0</v>
      </c>
      <c r="AS214" s="2">
        <v>0</v>
      </c>
      <c r="AT214" s="2">
        <v>1</v>
      </c>
      <c r="AU214" s="2">
        <v>0</v>
      </c>
      <c r="AV214" s="2">
        <v>0</v>
      </c>
      <c r="AW214" s="5">
        <v>0</v>
      </c>
      <c r="AX214" s="5">
        <v>1</v>
      </c>
      <c r="AY214" s="5">
        <v>0</v>
      </c>
      <c r="AZ214" s="5">
        <v>0</v>
      </c>
      <c r="BA214" s="5">
        <v>0</v>
      </c>
      <c r="BB214" s="6">
        <f t="shared" si="50"/>
        <v>1</v>
      </c>
      <c r="BC214" s="7">
        <f t="shared" si="51"/>
        <v>0</v>
      </c>
      <c r="BD214" s="7">
        <f t="shared" si="52"/>
        <v>0</v>
      </c>
      <c r="BE214" s="7">
        <f t="shared" si="53"/>
        <v>0</v>
      </c>
      <c r="BF214" s="7">
        <f t="shared" si="54"/>
        <v>-1</v>
      </c>
      <c r="BG214" s="7">
        <f t="shared" si="55"/>
        <v>0</v>
      </c>
      <c r="BH214" s="7">
        <f t="shared" si="56"/>
        <v>0</v>
      </c>
      <c r="BI214" s="7">
        <f t="shared" si="57"/>
        <v>0</v>
      </c>
      <c r="BJ214" s="7">
        <f t="shared" si="58"/>
        <v>0</v>
      </c>
      <c r="BK214" s="7">
        <f t="shared" si="59"/>
        <v>0</v>
      </c>
      <c r="BL214" s="7">
        <f t="shared" si="60"/>
        <v>0</v>
      </c>
      <c r="BM214" s="7">
        <f t="shared" si="61"/>
        <v>-1</v>
      </c>
      <c r="BN214" s="7">
        <f t="shared" si="62"/>
        <v>0</v>
      </c>
      <c r="BO214" s="7">
        <f t="shared" si="63"/>
        <v>2</v>
      </c>
    </row>
    <row r="215" spans="1:67" ht="45" x14ac:dyDescent="0.25">
      <c r="A215" s="2">
        <v>345221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f t="shared" si="48"/>
        <v>1</v>
      </c>
      <c r="M215" s="3" t="s">
        <v>1558</v>
      </c>
      <c r="N215" s="2" t="s">
        <v>61</v>
      </c>
      <c r="O215" s="2" t="s">
        <v>62</v>
      </c>
      <c r="P215" s="2" t="s">
        <v>63</v>
      </c>
      <c r="Q215" s="2" t="s">
        <v>864</v>
      </c>
      <c r="R215" s="2">
        <v>45</v>
      </c>
      <c r="S215" s="2" t="s">
        <v>1559</v>
      </c>
      <c r="T215" s="2">
        <v>1.37353220492879E+18</v>
      </c>
      <c r="U215" s="2" t="b">
        <v>1</v>
      </c>
      <c r="W215" s="2">
        <v>0</v>
      </c>
      <c r="X215" s="2">
        <v>0</v>
      </c>
      <c r="Y215" s="2" t="s">
        <v>55</v>
      </c>
      <c r="Z215" s="2" t="s">
        <v>1560</v>
      </c>
      <c r="AA215" s="2" t="s">
        <v>1561</v>
      </c>
      <c r="AB215" s="2" t="s">
        <v>1562</v>
      </c>
      <c r="AC215" s="2" t="b">
        <v>0</v>
      </c>
      <c r="AD215" s="2">
        <v>236</v>
      </c>
      <c r="AE215" s="2" t="s">
        <v>1563</v>
      </c>
      <c r="AF215" s="2" t="s">
        <v>59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f t="shared" si="49"/>
        <v>1</v>
      </c>
      <c r="AR215" s="4">
        <v>0</v>
      </c>
      <c r="AS215" s="2">
        <v>0</v>
      </c>
      <c r="AT215" s="2">
        <v>1</v>
      </c>
      <c r="AU215" s="2">
        <v>0</v>
      </c>
      <c r="AV215" s="2">
        <v>0</v>
      </c>
      <c r="AW215" s="5">
        <v>0</v>
      </c>
      <c r="AX215" s="5">
        <v>1</v>
      </c>
      <c r="AY215" s="5">
        <v>0</v>
      </c>
      <c r="AZ215" s="5">
        <v>0</v>
      </c>
      <c r="BA215" s="5">
        <v>0</v>
      </c>
      <c r="BB215" s="6">
        <f t="shared" si="50"/>
        <v>1</v>
      </c>
      <c r="BC215" s="7">
        <f t="shared" si="51"/>
        <v>0</v>
      </c>
      <c r="BD215" s="7">
        <f t="shared" si="52"/>
        <v>0</v>
      </c>
      <c r="BE215" s="7">
        <f t="shared" si="53"/>
        <v>0</v>
      </c>
      <c r="BF215" s="7">
        <f t="shared" si="54"/>
        <v>0</v>
      </c>
      <c r="BG215" s="7">
        <f t="shared" si="55"/>
        <v>0</v>
      </c>
      <c r="BH215" s="7">
        <f t="shared" si="56"/>
        <v>0</v>
      </c>
      <c r="BI215" s="7">
        <f t="shared" si="57"/>
        <v>0</v>
      </c>
      <c r="BJ215" s="7">
        <f t="shared" si="58"/>
        <v>0</v>
      </c>
      <c r="BK215" s="7">
        <f t="shared" si="59"/>
        <v>0</v>
      </c>
      <c r="BL215" s="7">
        <f t="shared" si="60"/>
        <v>0</v>
      </c>
      <c r="BM215" s="7">
        <f t="shared" si="61"/>
        <v>1</v>
      </c>
      <c r="BN215" s="7">
        <f t="shared" si="62"/>
        <v>1</v>
      </c>
      <c r="BO215" s="7">
        <f t="shared" si="63"/>
        <v>0</v>
      </c>
    </row>
    <row r="216" spans="1:67" ht="45" x14ac:dyDescent="0.25">
      <c r="A216" s="2">
        <v>358397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f t="shared" si="48"/>
        <v>1</v>
      </c>
      <c r="M216" s="3" t="s">
        <v>1585</v>
      </c>
      <c r="N216" s="2" t="s">
        <v>61</v>
      </c>
      <c r="O216" s="2" t="s">
        <v>62</v>
      </c>
      <c r="P216" s="2" t="s">
        <v>63</v>
      </c>
      <c r="Q216" s="2" t="s">
        <v>664</v>
      </c>
      <c r="R216" s="2">
        <v>0</v>
      </c>
      <c r="S216" s="2" t="s">
        <v>1586</v>
      </c>
      <c r="T216" s="2">
        <v>1.3736426079355599E+18</v>
      </c>
      <c r="U216" s="2" t="b">
        <v>1</v>
      </c>
      <c r="W216" s="2">
        <v>0</v>
      </c>
      <c r="X216" s="2">
        <v>0</v>
      </c>
      <c r="Y216" s="2" t="s">
        <v>55</v>
      </c>
      <c r="Z216" s="2" t="s">
        <v>1587</v>
      </c>
      <c r="AA216" s="2" t="s">
        <v>1588</v>
      </c>
      <c r="AB216" s="2" t="s">
        <v>1589</v>
      </c>
      <c r="AC216" s="2" t="b">
        <v>0</v>
      </c>
      <c r="AD216" s="2">
        <v>1766</v>
      </c>
      <c r="AE216" s="2" t="s">
        <v>59</v>
      </c>
      <c r="AF216" s="2" t="s">
        <v>59</v>
      </c>
      <c r="AG216" s="2">
        <v>1</v>
      </c>
      <c r="AH216" s="2">
        <v>0</v>
      </c>
      <c r="AI216" s="2">
        <v>1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f t="shared" si="49"/>
        <v>0</v>
      </c>
      <c r="AR216" s="4">
        <v>0</v>
      </c>
      <c r="AS216" s="2">
        <v>0.217</v>
      </c>
      <c r="AT216" s="2">
        <v>0.78300000000000003</v>
      </c>
      <c r="AU216" s="2">
        <v>0</v>
      </c>
      <c r="AV216" s="2">
        <v>-0.61240000000000006</v>
      </c>
      <c r="AW216" s="5">
        <v>0</v>
      </c>
      <c r="AX216" s="5">
        <v>1</v>
      </c>
      <c r="AY216" s="5">
        <v>0</v>
      </c>
      <c r="AZ216" s="5">
        <v>0</v>
      </c>
      <c r="BA216" s="5">
        <v>0</v>
      </c>
      <c r="BB216" s="6">
        <f t="shared" si="50"/>
        <v>1</v>
      </c>
      <c r="BC216" s="7">
        <f t="shared" si="51"/>
        <v>-1</v>
      </c>
      <c r="BD216" s="7">
        <f t="shared" si="52"/>
        <v>0</v>
      </c>
      <c r="BE216" s="7">
        <f t="shared" si="53"/>
        <v>-1</v>
      </c>
      <c r="BF216" s="7">
        <f t="shared" si="54"/>
        <v>0</v>
      </c>
      <c r="BG216" s="7">
        <f t="shared" si="55"/>
        <v>0</v>
      </c>
      <c r="BH216" s="7">
        <f t="shared" si="56"/>
        <v>0</v>
      </c>
      <c r="BI216" s="7">
        <f t="shared" si="57"/>
        <v>0</v>
      </c>
      <c r="BJ216" s="7">
        <f t="shared" si="58"/>
        <v>0</v>
      </c>
      <c r="BK216" s="7">
        <f t="shared" si="59"/>
        <v>0</v>
      </c>
      <c r="BL216" s="7">
        <f t="shared" si="60"/>
        <v>0</v>
      </c>
      <c r="BM216" s="7">
        <f t="shared" si="61"/>
        <v>-1</v>
      </c>
      <c r="BN216" s="7">
        <f t="shared" si="62"/>
        <v>0</v>
      </c>
      <c r="BO216" s="7">
        <f t="shared" si="63"/>
        <v>3</v>
      </c>
    </row>
    <row r="217" spans="1:67" ht="45" x14ac:dyDescent="0.25">
      <c r="A217" s="2">
        <v>360388</v>
      </c>
      <c r="B217" s="2">
        <v>0</v>
      </c>
      <c r="C217" s="2">
        <v>0</v>
      </c>
      <c r="D217" s="2">
        <v>0</v>
      </c>
      <c r="E217" s="2">
        <v>0</v>
      </c>
      <c r="F217" s="2">
        <v>1</v>
      </c>
      <c r="G217" s="2">
        <v>0</v>
      </c>
      <c r="H217" s="2">
        <v>1</v>
      </c>
      <c r="I217" s="2">
        <v>0</v>
      </c>
      <c r="J217" s="2">
        <v>0</v>
      </c>
      <c r="K217" s="2">
        <v>0</v>
      </c>
      <c r="L217" s="2">
        <f t="shared" si="48"/>
        <v>0</v>
      </c>
      <c r="M217" s="3" t="s">
        <v>1590</v>
      </c>
      <c r="N217" s="2" t="s">
        <v>80</v>
      </c>
      <c r="O217" s="2" t="s">
        <v>80</v>
      </c>
      <c r="P217" s="2" t="s">
        <v>63</v>
      </c>
      <c r="Q217" s="2" t="s">
        <v>675</v>
      </c>
      <c r="R217" s="2">
        <v>1</v>
      </c>
      <c r="S217" s="2" t="s">
        <v>1591</v>
      </c>
      <c r="T217" s="2">
        <v>1.37364721804607E+18</v>
      </c>
      <c r="U217" s="2" t="b">
        <v>0</v>
      </c>
      <c r="W217" s="2">
        <v>0</v>
      </c>
      <c r="X217" s="2">
        <v>0</v>
      </c>
      <c r="Y217" s="2" t="s">
        <v>55</v>
      </c>
      <c r="Z217" s="2" t="s">
        <v>1592</v>
      </c>
      <c r="AA217" s="2" t="s">
        <v>1593</v>
      </c>
      <c r="AB217" s="2" t="s">
        <v>1594</v>
      </c>
      <c r="AC217" s="2" t="b">
        <v>0</v>
      </c>
      <c r="AD217" s="2">
        <v>1499</v>
      </c>
      <c r="AE217" s="2" t="s">
        <v>59</v>
      </c>
      <c r="AF217" s="2" t="s">
        <v>59</v>
      </c>
      <c r="AG217" s="2">
        <v>0</v>
      </c>
      <c r="AH217" s="2">
        <v>0</v>
      </c>
      <c r="AI217" s="2">
        <v>0</v>
      </c>
      <c r="AJ217" s="2">
        <v>0</v>
      </c>
      <c r="AK217" s="2">
        <v>1</v>
      </c>
      <c r="AL217" s="2">
        <v>0</v>
      </c>
      <c r="AM217" s="2">
        <v>1</v>
      </c>
      <c r="AN217" s="2">
        <v>0</v>
      </c>
      <c r="AO217" s="2">
        <v>0</v>
      </c>
      <c r="AP217" s="2">
        <v>0</v>
      </c>
      <c r="AQ217" s="2">
        <f t="shared" si="49"/>
        <v>0</v>
      </c>
      <c r="AR217" s="4">
        <v>0</v>
      </c>
      <c r="AS217" s="2">
        <v>0</v>
      </c>
      <c r="AT217" s="2">
        <v>1</v>
      </c>
      <c r="AU217" s="2">
        <v>0</v>
      </c>
      <c r="AV217" s="2">
        <v>0</v>
      </c>
      <c r="AW217" s="5">
        <v>0</v>
      </c>
      <c r="AX217" s="5">
        <v>0</v>
      </c>
      <c r="AY217" s="5">
        <v>1</v>
      </c>
      <c r="AZ217" s="5">
        <v>1</v>
      </c>
      <c r="BA217" s="5">
        <v>0</v>
      </c>
      <c r="BB217" s="6">
        <f t="shared" si="50"/>
        <v>0</v>
      </c>
      <c r="BC217" s="7">
        <f t="shared" si="51"/>
        <v>0</v>
      </c>
      <c r="BD217" s="7">
        <f t="shared" si="52"/>
        <v>0</v>
      </c>
      <c r="BE217" s="7">
        <f t="shared" si="53"/>
        <v>0</v>
      </c>
      <c r="BF217" s="7">
        <f t="shared" si="54"/>
        <v>0</v>
      </c>
      <c r="BG217" s="7">
        <f t="shared" si="55"/>
        <v>1</v>
      </c>
      <c r="BH217" s="7">
        <f t="shared" si="56"/>
        <v>0</v>
      </c>
      <c r="BI217" s="7">
        <f t="shared" si="57"/>
        <v>1</v>
      </c>
      <c r="BJ217" s="7">
        <f t="shared" si="58"/>
        <v>0</v>
      </c>
      <c r="BK217" s="7">
        <f t="shared" si="59"/>
        <v>0</v>
      </c>
      <c r="BL217" s="7">
        <f t="shared" si="60"/>
        <v>0</v>
      </c>
      <c r="BM217" s="7">
        <f t="shared" si="61"/>
        <v>0</v>
      </c>
      <c r="BN217" s="7">
        <f t="shared" si="62"/>
        <v>2</v>
      </c>
      <c r="BO217" s="7">
        <f t="shared" si="63"/>
        <v>0</v>
      </c>
    </row>
    <row r="218" spans="1:67" ht="45" x14ac:dyDescent="0.25">
      <c r="A218" s="2">
        <v>362948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f t="shared" si="48"/>
        <v>1</v>
      </c>
      <c r="M218" s="3" t="s">
        <v>1595</v>
      </c>
      <c r="N218" s="2" t="s">
        <v>61</v>
      </c>
      <c r="O218" s="2" t="s">
        <v>62</v>
      </c>
      <c r="P218" s="2" t="s">
        <v>63</v>
      </c>
      <c r="Q218" s="2" t="s">
        <v>675</v>
      </c>
      <c r="R218" s="2">
        <v>1</v>
      </c>
      <c r="S218" s="2" t="s">
        <v>1596</v>
      </c>
      <c r="T218" s="2">
        <v>1.3736371699490801E+18</v>
      </c>
      <c r="U218" s="2" t="b">
        <v>0</v>
      </c>
      <c r="W218" s="2">
        <v>0</v>
      </c>
      <c r="X218" s="2">
        <v>0</v>
      </c>
      <c r="Y218" s="2" t="s">
        <v>55</v>
      </c>
      <c r="Z218" s="2" t="s">
        <v>1597</v>
      </c>
      <c r="AA218" s="2" t="s">
        <v>1598</v>
      </c>
      <c r="AB218" s="2" t="s">
        <v>1599</v>
      </c>
      <c r="AC218" s="2" t="b">
        <v>0</v>
      </c>
      <c r="AD218" s="2">
        <v>297</v>
      </c>
      <c r="AE218" s="2" t="s">
        <v>59</v>
      </c>
      <c r="AF218" s="2" t="s">
        <v>59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1</v>
      </c>
      <c r="AN218" s="2">
        <v>0</v>
      </c>
      <c r="AO218" s="2">
        <v>0</v>
      </c>
      <c r="AP218" s="2">
        <v>0</v>
      </c>
      <c r="AQ218" s="2">
        <f t="shared" si="49"/>
        <v>0</v>
      </c>
      <c r="AR218" s="4">
        <v>0</v>
      </c>
      <c r="AS218" s="2">
        <v>0</v>
      </c>
      <c r="AT218" s="2">
        <v>1</v>
      </c>
      <c r="AU218" s="2">
        <v>0</v>
      </c>
      <c r="AV218" s="2">
        <v>0</v>
      </c>
      <c r="AW218" s="5">
        <v>0</v>
      </c>
      <c r="AX218" s="5">
        <v>1</v>
      </c>
      <c r="AY218" s="5">
        <v>0</v>
      </c>
      <c r="AZ218" s="5">
        <v>0</v>
      </c>
      <c r="BA218" s="5">
        <v>0</v>
      </c>
      <c r="BB218" s="6">
        <f t="shared" si="50"/>
        <v>1</v>
      </c>
      <c r="BC218" s="7">
        <f t="shared" si="51"/>
        <v>0</v>
      </c>
      <c r="BD218" s="7">
        <f t="shared" si="52"/>
        <v>0</v>
      </c>
      <c r="BE218" s="7">
        <f t="shared" si="53"/>
        <v>0</v>
      </c>
      <c r="BF218" s="7">
        <f t="shared" si="54"/>
        <v>0</v>
      </c>
      <c r="BG218" s="7">
        <f t="shared" si="55"/>
        <v>0</v>
      </c>
      <c r="BH218" s="7">
        <f t="shared" si="56"/>
        <v>0</v>
      </c>
      <c r="BI218" s="7">
        <f t="shared" si="57"/>
        <v>-1</v>
      </c>
      <c r="BJ218" s="7">
        <f t="shared" si="58"/>
        <v>0</v>
      </c>
      <c r="BK218" s="7">
        <f t="shared" si="59"/>
        <v>0</v>
      </c>
      <c r="BL218" s="7">
        <f t="shared" si="60"/>
        <v>0</v>
      </c>
      <c r="BM218" s="7">
        <f t="shared" si="61"/>
        <v>-1</v>
      </c>
      <c r="BN218" s="7">
        <f t="shared" si="62"/>
        <v>0</v>
      </c>
      <c r="BO218" s="7">
        <f t="shared" si="63"/>
        <v>2</v>
      </c>
    </row>
    <row r="219" spans="1:67" x14ac:dyDescent="0.25">
      <c r="A219" s="2">
        <v>364032</v>
      </c>
      <c r="B219" s="2">
        <v>1</v>
      </c>
      <c r="C219" s="2">
        <v>0</v>
      </c>
      <c r="D219" s="2">
        <v>1</v>
      </c>
      <c r="E219" s="2">
        <v>0</v>
      </c>
      <c r="F219" s="2">
        <v>0</v>
      </c>
      <c r="G219" s="2">
        <v>0</v>
      </c>
      <c r="H219" s="2">
        <v>0</v>
      </c>
      <c r="I219" s="2">
        <v>1</v>
      </c>
      <c r="J219" s="2">
        <v>1</v>
      </c>
      <c r="K219" s="2">
        <v>0</v>
      </c>
      <c r="L219" s="2">
        <f t="shared" si="48"/>
        <v>0</v>
      </c>
      <c r="M219" s="3" t="s">
        <v>1607</v>
      </c>
      <c r="N219" s="2" t="s">
        <v>102</v>
      </c>
      <c r="O219" s="2" t="s">
        <v>51</v>
      </c>
      <c r="P219" s="2" t="s">
        <v>63</v>
      </c>
      <c r="Q219" s="2" t="s">
        <v>691</v>
      </c>
      <c r="R219" s="2">
        <v>2</v>
      </c>
      <c r="S219" s="2" t="s">
        <v>1608</v>
      </c>
      <c r="T219" s="2">
        <v>1.37364253984099E+18</v>
      </c>
      <c r="U219" s="2" t="b">
        <v>0</v>
      </c>
      <c r="W219" s="2">
        <v>1</v>
      </c>
      <c r="X219" s="2">
        <v>2</v>
      </c>
      <c r="Y219" s="2" t="s">
        <v>55</v>
      </c>
      <c r="Z219" s="2" t="s">
        <v>1609</v>
      </c>
      <c r="AA219" s="2" t="s">
        <v>1610</v>
      </c>
      <c r="AB219" s="2" t="s">
        <v>1611</v>
      </c>
      <c r="AC219" s="2" t="b">
        <v>0</v>
      </c>
      <c r="AD219" s="2">
        <v>386</v>
      </c>
      <c r="AE219" s="2" t="s">
        <v>59</v>
      </c>
      <c r="AF219" s="2" t="s">
        <v>59</v>
      </c>
      <c r="AG219" s="2">
        <v>1</v>
      </c>
      <c r="AH219" s="2">
        <v>0</v>
      </c>
      <c r="AI219" s="2">
        <v>1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1</v>
      </c>
      <c r="AP219" s="2">
        <v>0</v>
      </c>
      <c r="AQ219" s="2">
        <f t="shared" si="49"/>
        <v>0</v>
      </c>
      <c r="AR219" s="4">
        <v>0</v>
      </c>
      <c r="AS219" s="2">
        <v>0.64900000000000002</v>
      </c>
      <c r="AT219" s="2">
        <v>0.35099999999999998</v>
      </c>
      <c r="AU219" s="2">
        <v>0</v>
      </c>
      <c r="AV219" s="2">
        <v>-0.57189999999999996</v>
      </c>
      <c r="AW219" s="5">
        <v>1</v>
      </c>
      <c r="AX219" s="5">
        <v>0</v>
      </c>
      <c r="AY219" s="5">
        <v>0</v>
      </c>
      <c r="AZ219" s="5">
        <v>-1</v>
      </c>
      <c r="BA219" s="5">
        <v>-1</v>
      </c>
      <c r="BB219" s="6">
        <f t="shared" si="50"/>
        <v>1</v>
      </c>
      <c r="BC219" s="7">
        <f t="shared" si="51"/>
        <v>1</v>
      </c>
      <c r="BD219" s="7">
        <f t="shared" si="52"/>
        <v>0</v>
      </c>
      <c r="BE219" s="7">
        <f t="shared" si="53"/>
        <v>1</v>
      </c>
      <c r="BF219" s="7">
        <f t="shared" si="54"/>
        <v>0</v>
      </c>
      <c r="BG219" s="7">
        <f t="shared" si="55"/>
        <v>0</v>
      </c>
      <c r="BH219" s="7">
        <f t="shared" si="56"/>
        <v>0</v>
      </c>
      <c r="BI219" s="7">
        <f t="shared" si="57"/>
        <v>0</v>
      </c>
      <c r="BJ219" s="7">
        <f t="shared" si="58"/>
        <v>-1</v>
      </c>
      <c r="BK219" s="7">
        <f t="shared" si="59"/>
        <v>1</v>
      </c>
      <c r="BL219" s="7">
        <f t="shared" si="60"/>
        <v>0</v>
      </c>
      <c r="BM219" s="7">
        <f t="shared" si="61"/>
        <v>0</v>
      </c>
      <c r="BN219" s="7">
        <f t="shared" si="62"/>
        <v>3</v>
      </c>
      <c r="BO219" s="7">
        <f t="shared" si="63"/>
        <v>1</v>
      </c>
    </row>
    <row r="220" spans="1:67" ht="45" x14ac:dyDescent="0.25">
      <c r="A220" s="2">
        <v>372247</v>
      </c>
      <c r="B220" s="2">
        <v>0</v>
      </c>
      <c r="C220" s="2">
        <v>0</v>
      </c>
      <c r="D220" s="2">
        <v>0</v>
      </c>
      <c r="E220" s="2">
        <v>1</v>
      </c>
      <c r="F220" s="2">
        <v>0</v>
      </c>
      <c r="G220" s="2">
        <v>0</v>
      </c>
      <c r="H220" s="2">
        <v>0</v>
      </c>
      <c r="I220" s="2">
        <v>0</v>
      </c>
      <c r="J220" s="2">
        <v>1</v>
      </c>
      <c r="K220" s="2">
        <v>0</v>
      </c>
      <c r="L220" s="2">
        <f t="shared" si="48"/>
        <v>0</v>
      </c>
      <c r="M220" s="3" t="s">
        <v>1628</v>
      </c>
      <c r="N220" s="2" t="s">
        <v>108</v>
      </c>
      <c r="O220" s="2" t="s">
        <v>108</v>
      </c>
      <c r="P220" s="2" t="s">
        <v>63</v>
      </c>
      <c r="Q220" s="2" t="s">
        <v>534</v>
      </c>
      <c r="R220" s="2">
        <v>35</v>
      </c>
      <c r="S220" s="2" t="s">
        <v>1629</v>
      </c>
      <c r="T220" s="2">
        <v>1.3736344438737101E+18</v>
      </c>
      <c r="U220" s="2" t="b">
        <v>1</v>
      </c>
      <c r="W220" s="2">
        <v>0</v>
      </c>
      <c r="X220" s="2">
        <v>2</v>
      </c>
      <c r="Y220" s="2" t="s">
        <v>55</v>
      </c>
      <c r="Z220" s="2" t="s">
        <v>1630</v>
      </c>
      <c r="AA220" s="2" t="s">
        <v>1631</v>
      </c>
      <c r="AB220" s="2" t="s">
        <v>1632</v>
      </c>
      <c r="AC220" s="2" t="b">
        <v>0</v>
      </c>
      <c r="AD220" s="2">
        <v>237</v>
      </c>
      <c r="AE220" s="2" t="s">
        <v>59</v>
      </c>
      <c r="AF220" s="2" t="s">
        <v>59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1</v>
      </c>
      <c r="AP220" s="2">
        <v>0</v>
      </c>
      <c r="AQ220" s="2">
        <f t="shared" si="49"/>
        <v>0</v>
      </c>
      <c r="AR220" s="4">
        <v>0</v>
      </c>
      <c r="AS220" s="2">
        <v>0</v>
      </c>
      <c r="AT220" s="2">
        <v>1</v>
      </c>
      <c r="AU220" s="2">
        <v>0</v>
      </c>
      <c r="AV220" s="2">
        <v>0</v>
      </c>
      <c r="AW220" s="5">
        <v>1</v>
      </c>
      <c r="AX220" s="5">
        <v>0</v>
      </c>
      <c r="AY220" s="5">
        <v>0</v>
      </c>
      <c r="AZ220" s="5">
        <v>-1</v>
      </c>
      <c r="BA220" s="5">
        <v>0</v>
      </c>
      <c r="BB220" s="6">
        <f t="shared" si="50"/>
        <v>0</v>
      </c>
      <c r="BC220" s="7">
        <f t="shared" si="51"/>
        <v>0</v>
      </c>
      <c r="BD220" s="7">
        <f t="shared" si="52"/>
        <v>0</v>
      </c>
      <c r="BE220" s="7">
        <f t="shared" si="53"/>
        <v>0</v>
      </c>
      <c r="BF220" s="7">
        <f t="shared" si="54"/>
        <v>-1</v>
      </c>
      <c r="BG220" s="7">
        <f t="shared" si="55"/>
        <v>0</v>
      </c>
      <c r="BH220" s="7">
        <f t="shared" si="56"/>
        <v>0</v>
      </c>
      <c r="BI220" s="7">
        <f t="shared" si="57"/>
        <v>0</v>
      </c>
      <c r="BJ220" s="7">
        <f t="shared" si="58"/>
        <v>0</v>
      </c>
      <c r="BK220" s="7">
        <f t="shared" si="59"/>
        <v>1</v>
      </c>
      <c r="BL220" s="7">
        <f t="shared" si="60"/>
        <v>0</v>
      </c>
      <c r="BM220" s="7">
        <f t="shared" si="61"/>
        <v>0</v>
      </c>
      <c r="BN220" s="7">
        <f t="shared" si="62"/>
        <v>1</v>
      </c>
      <c r="BO220" s="7">
        <f t="shared" si="63"/>
        <v>1</v>
      </c>
    </row>
    <row r="221" spans="1:67" ht="45" x14ac:dyDescent="0.25">
      <c r="A221" s="2">
        <v>373551</v>
      </c>
      <c r="B221" s="2">
        <v>1</v>
      </c>
      <c r="C221" s="2">
        <v>0</v>
      </c>
      <c r="D221" s="2">
        <v>0</v>
      </c>
      <c r="E221" s="2">
        <v>1</v>
      </c>
      <c r="F221" s="2">
        <v>0</v>
      </c>
      <c r="G221" s="2">
        <v>0</v>
      </c>
      <c r="H221" s="2">
        <v>0</v>
      </c>
      <c r="I221" s="2">
        <v>1</v>
      </c>
      <c r="J221" s="2">
        <v>0</v>
      </c>
      <c r="K221" s="2">
        <v>0</v>
      </c>
      <c r="L221" s="2">
        <f t="shared" si="48"/>
        <v>0</v>
      </c>
      <c r="M221" s="3" t="s">
        <v>1633</v>
      </c>
      <c r="N221" s="2" t="s">
        <v>102</v>
      </c>
      <c r="O221" s="2" t="s">
        <v>51</v>
      </c>
      <c r="P221" s="2" t="s">
        <v>63</v>
      </c>
      <c r="Q221" s="2" t="s">
        <v>540</v>
      </c>
      <c r="R221" s="2">
        <v>36</v>
      </c>
      <c r="S221" s="2" t="s">
        <v>1634</v>
      </c>
      <c r="T221" s="2">
        <v>1.3736004215881101E+18</v>
      </c>
      <c r="U221" s="2" t="b">
        <v>1</v>
      </c>
      <c r="W221" s="2">
        <v>1</v>
      </c>
      <c r="X221" s="2">
        <v>8</v>
      </c>
      <c r="Y221" s="2" t="s">
        <v>55</v>
      </c>
      <c r="Z221" s="2" t="s">
        <v>1635</v>
      </c>
      <c r="AA221" s="2" t="s">
        <v>1636</v>
      </c>
      <c r="AB221" s="2" t="s">
        <v>1637</v>
      </c>
      <c r="AC221" s="2" t="b">
        <v>1</v>
      </c>
      <c r="AD221" s="2">
        <v>16493</v>
      </c>
      <c r="AE221" s="2" t="s">
        <v>59</v>
      </c>
      <c r="AF221" s="2" t="s">
        <v>59</v>
      </c>
      <c r="AG221" s="2">
        <v>1</v>
      </c>
      <c r="AH221" s="2">
        <v>0</v>
      </c>
      <c r="AI221" s="2">
        <v>1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f t="shared" si="49"/>
        <v>0</v>
      </c>
      <c r="AR221" s="4">
        <v>0</v>
      </c>
      <c r="AS221" s="2">
        <v>0.218</v>
      </c>
      <c r="AT221" s="2">
        <v>0.66500000000000004</v>
      </c>
      <c r="AU221" s="2">
        <v>0.11700000000000001</v>
      </c>
      <c r="AV221" s="2">
        <v>-0.40770000000000001</v>
      </c>
      <c r="AW221" s="5">
        <v>1</v>
      </c>
      <c r="AX221" s="5">
        <v>0</v>
      </c>
      <c r="AY221" s="5">
        <v>0</v>
      </c>
      <c r="AZ221" s="5">
        <v>-1</v>
      </c>
      <c r="BA221" s="5">
        <v>0</v>
      </c>
      <c r="BB221" s="6">
        <f t="shared" si="50"/>
        <v>0</v>
      </c>
      <c r="BC221" s="7">
        <f t="shared" si="51"/>
        <v>1</v>
      </c>
      <c r="BD221" s="7">
        <f t="shared" si="52"/>
        <v>0</v>
      </c>
      <c r="BE221" s="7">
        <f t="shared" si="53"/>
        <v>-1</v>
      </c>
      <c r="BF221" s="7">
        <f t="shared" si="54"/>
        <v>-1</v>
      </c>
      <c r="BG221" s="7">
        <f t="shared" si="55"/>
        <v>0</v>
      </c>
      <c r="BH221" s="7">
        <f t="shared" si="56"/>
        <v>0</v>
      </c>
      <c r="BI221" s="7">
        <f t="shared" si="57"/>
        <v>0</v>
      </c>
      <c r="BJ221" s="7">
        <f t="shared" si="58"/>
        <v>-1</v>
      </c>
      <c r="BK221" s="7">
        <f t="shared" si="59"/>
        <v>0</v>
      </c>
      <c r="BL221" s="7">
        <f t="shared" si="60"/>
        <v>0</v>
      </c>
      <c r="BM221" s="7">
        <f t="shared" si="61"/>
        <v>0</v>
      </c>
      <c r="BN221" s="7">
        <f t="shared" si="62"/>
        <v>1</v>
      </c>
      <c r="BO221" s="7">
        <f t="shared" si="63"/>
        <v>3</v>
      </c>
    </row>
    <row r="222" spans="1:67" ht="45" x14ac:dyDescent="0.25">
      <c r="A222" s="2">
        <v>409770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f t="shared" si="48"/>
        <v>1</v>
      </c>
      <c r="M222" s="3" t="s">
        <v>1655</v>
      </c>
      <c r="N222" s="2" t="s">
        <v>61</v>
      </c>
      <c r="O222" s="2" t="s">
        <v>62</v>
      </c>
      <c r="P222" s="2" t="s">
        <v>63</v>
      </c>
      <c r="Q222" s="2" t="s">
        <v>709</v>
      </c>
      <c r="R222" s="2">
        <v>6</v>
      </c>
      <c r="S222" s="2" t="s">
        <v>1656</v>
      </c>
      <c r="T222" s="2">
        <v>1.3739292156414001E+18</v>
      </c>
      <c r="U222" s="2" t="b">
        <v>0</v>
      </c>
      <c r="W222" s="2">
        <v>0</v>
      </c>
      <c r="X222" s="2">
        <v>0</v>
      </c>
      <c r="Y222" s="2" t="s">
        <v>55</v>
      </c>
      <c r="Z222" s="2" t="s">
        <v>1657</v>
      </c>
      <c r="AA222" s="2" t="s">
        <v>1658</v>
      </c>
      <c r="AC222" s="2" t="b">
        <v>0</v>
      </c>
      <c r="AD222" s="2">
        <v>108</v>
      </c>
      <c r="AE222" s="2" t="s">
        <v>59</v>
      </c>
      <c r="AF222" s="2" t="s">
        <v>59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f t="shared" si="49"/>
        <v>1</v>
      </c>
      <c r="AR222" s="4">
        <v>0</v>
      </c>
      <c r="AS222" s="2">
        <v>0</v>
      </c>
      <c r="AT222" s="2">
        <v>0.82699999999999996</v>
      </c>
      <c r="AU222" s="2">
        <v>0.17299999999999999</v>
      </c>
      <c r="AV222" s="2">
        <v>0.31819999999999998</v>
      </c>
      <c r="AW222" s="5">
        <v>0</v>
      </c>
      <c r="AX222" s="5">
        <v>1</v>
      </c>
      <c r="AY222" s="5">
        <v>0</v>
      </c>
      <c r="AZ222" s="5">
        <v>0</v>
      </c>
      <c r="BA222" s="5">
        <v>0</v>
      </c>
      <c r="BB222" s="6">
        <f t="shared" si="50"/>
        <v>1</v>
      </c>
      <c r="BC222" s="7">
        <f t="shared" si="51"/>
        <v>0</v>
      </c>
      <c r="BD222" s="7">
        <f t="shared" si="52"/>
        <v>0</v>
      </c>
      <c r="BE222" s="7">
        <f t="shared" si="53"/>
        <v>0</v>
      </c>
      <c r="BF222" s="7">
        <f t="shared" si="54"/>
        <v>0</v>
      </c>
      <c r="BG222" s="7">
        <f t="shared" si="55"/>
        <v>0</v>
      </c>
      <c r="BH222" s="7">
        <f t="shared" si="56"/>
        <v>0</v>
      </c>
      <c r="BI222" s="7">
        <f t="shared" si="57"/>
        <v>0</v>
      </c>
      <c r="BJ222" s="7">
        <f t="shared" si="58"/>
        <v>0</v>
      </c>
      <c r="BK222" s="7">
        <f t="shared" si="59"/>
        <v>0</v>
      </c>
      <c r="BL222" s="7">
        <f t="shared" si="60"/>
        <v>0</v>
      </c>
      <c r="BM222" s="7">
        <f t="shared" si="61"/>
        <v>1</v>
      </c>
      <c r="BN222" s="7">
        <f t="shared" si="62"/>
        <v>1</v>
      </c>
      <c r="BO222" s="7">
        <f t="shared" si="63"/>
        <v>0</v>
      </c>
    </row>
    <row r="223" spans="1:67" ht="45" x14ac:dyDescent="0.25">
      <c r="A223" s="2">
        <v>410983</v>
      </c>
      <c r="B223" s="2">
        <v>0</v>
      </c>
      <c r="C223" s="2">
        <v>1</v>
      </c>
      <c r="D223" s="2">
        <v>0</v>
      </c>
      <c r="E223" s="2">
        <v>0</v>
      </c>
      <c r="F223" s="2">
        <v>1</v>
      </c>
      <c r="G223" s="2">
        <v>0</v>
      </c>
      <c r="H223" s="2">
        <v>1</v>
      </c>
      <c r="I223" s="2">
        <v>0</v>
      </c>
      <c r="J223" s="2">
        <v>0</v>
      </c>
      <c r="K223" s="2">
        <v>1</v>
      </c>
      <c r="L223" s="2">
        <f t="shared" si="48"/>
        <v>0</v>
      </c>
      <c r="M223" s="3" t="s">
        <v>1659</v>
      </c>
      <c r="N223" s="2" t="s">
        <v>62</v>
      </c>
      <c r="O223" s="2" t="s">
        <v>62</v>
      </c>
      <c r="P223" s="2" t="s">
        <v>63</v>
      </c>
      <c r="Q223" s="2" t="s">
        <v>738</v>
      </c>
      <c r="R223" s="2">
        <v>12</v>
      </c>
      <c r="S223" s="2" t="s">
        <v>1660</v>
      </c>
      <c r="T223" s="2">
        <v>1.3738929558372401E+18</v>
      </c>
      <c r="U223" s="2" t="b">
        <v>1</v>
      </c>
      <c r="W223" s="2">
        <v>0</v>
      </c>
      <c r="X223" s="2">
        <v>0</v>
      </c>
      <c r="Y223" s="2" t="s">
        <v>55</v>
      </c>
      <c r="Z223" s="2" t="s">
        <v>1661</v>
      </c>
      <c r="AA223" s="2" t="s">
        <v>1662</v>
      </c>
      <c r="AB223" s="2" t="s">
        <v>1663</v>
      </c>
      <c r="AC223" s="2" t="b">
        <v>0</v>
      </c>
      <c r="AD223" s="2">
        <v>690</v>
      </c>
      <c r="AE223" s="2" t="s">
        <v>1664</v>
      </c>
      <c r="AF223" s="2" t="s">
        <v>59</v>
      </c>
      <c r="AG223" s="2">
        <v>0</v>
      </c>
      <c r="AH223" s="2">
        <v>1</v>
      </c>
      <c r="AI223" s="2">
        <v>0</v>
      </c>
      <c r="AJ223" s="2">
        <v>0</v>
      </c>
      <c r="AK223" s="2">
        <v>1</v>
      </c>
      <c r="AL223" s="2">
        <v>0</v>
      </c>
      <c r="AM223" s="2">
        <v>1</v>
      </c>
      <c r="AN223" s="2">
        <v>0</v>
      </c>
      <c r="AO223" s="2">
        <v>0</v>
      </c>
      <c r="AP223" s="2">
        <v>0</v>
      </c>
      <c r="AQ223" s="2">
        <f t="shared" si="49"/>
        <v>0</v>
      </c>
      <c r="AR223" s="4">
        <v>0</v>
      </c>
      <c r="AS223" s="2">
        <v>0</v>
      </c>
      <c r="AT223" s="2">
        <v>0.89600000000000002</v>
      </c>
      <c r="AU223" s="2">
        <v>0.104</v>
      </c>
      <c r="AV223" s="2">
        <v>0.2732</v>
      </c>
      <c r="AW223" s="5">
        <v>0</v>
      </c>
      <c r="AX223" s="5">
        <v>1</v>
      </c>
      <c r="AY223" s="5">
        <v>0</v>
      </c>
      <c r="AZ223" s="5">
        <v>0</v>
      </c>
      <c r="BA223" s="5">
        <v>0</v>
      </c>
      <c r="BB223" s="6">
        <f t="shared" si="50"/>
        <v>1</v>
      </c>
      <c r="BC223" s="7">
        <f t="shared" si="51"/>
        <v>0</v>
      </c>
      <c r="BD223" s="7">
        <f t="shared" si="52"/>
        <v>1</v>
      </c>
      <c r="BE223" s="7">
        <f t="shared" si="53"/>
        <v>0</v>
      </c>
      <c r="BF223" s="7">
        <f t="shared" si="54"/>
        <v>0</v>
      </c>
      <c r="BG223" s="7">
        <f t="shared" si="55"/>
        <v>1</v>
      </c>
      <c r="BH223" s="7">
        <f t="shared" si="56"/>
        <v>0</v>
      </c>
      <c r="BI223" s="7">
        <f t="shared" si="57"/>
        <v>1</v>
      </c>
      <c r="BJ223" s="7">
        <f t="shared" si="58"/>
        <v>0</v>
      </c>
      <c r="BK223" s="7">
        <f t="shared" si="59"/>
        <v>0</v>
      </c>
      <c r="BL223" s="7">
        <f t="shared" si="60"/>
        <v>-1</v>
      </c>
      <c r="BM223" s="7">
        <f t="shared" si="61"/>
        <v>0</v>
      </c>
      <c r="BN223" s="7">
        <f t="shared" si="62"/>
        <v>3</v>
      </c>
      <c r="BO223" s="7">
        <f t="shared" si="63"/>
        <v>1</v>
      </c>
    </row>
    <row r="224" spans="1:67" ht="45" x14ac:dyDescent="0.25">
      <c r="A224" s="2">
        <v>417871</v>
      </c>
      <c r="B224" s="2">
        <v>0</v>
      </c>
      <c r="C224" s="2">
        <v>0</v>
      </c>
      <c r="D224" s="2">
        <v>0</v>
      </c>
      <c r="E224" s="2">
        <v>0</v>
      </c>
      <c r="F224" s="2">
        <v>1</v>
      </c>
      <c r="G224" s="2">
        <v>0</v>
      </c>
      <c r="H224" s="2">
        <v>1</v>
      </c>
      <c r="I224" s="2">
        <v>0</v>
      </c>
      <c r="J224" s="2">
        <v>0</v>
      </c>
      <c r="K224" s="2">
        <v>0</v>
      </c>
      <c r="L224" s="2">
        <f t="shared" si="48"/>
        <v>0</v>
      </c>
      <c r="M224" s="3" t="s">
        <v>1671</v>
      </c>
      <c r="N224" s="2" t="s">
        <v>61</v>
      </c>
      <c r="O224" s="2" t="s">
        <v>62</v>
      </c>
      <c r="P224" s="2" t="s">
        <v>63</v>
      </c>
      <c r="Q224" s="2" t="s">
        <v>864</v>
      </c>
      <c r="R224" s="2">
        <v>46</v>
      </c>
      <c r="S224" s="2" t="s">
        <v>1672</v>
      </c>
      <c r="T224" s="2">
        <v>1.3740427944282199E+18</v>
      </c>
      <c r="U224" s="2" t="b">
        <v>1</v>
      </c>
      <c r="W224" s="2">
        <v>5</v>
      </c>
      <c r="X224" s="2">
        <v>12</v>
      </c>
      <c r="Y224" s="2" t="s">
        <v>55</v>
      </c>
      <c r="Z224" s="2" t="s">
        <v>1673</v>
      </c>
      <c r="AA224" s="2" t="s">
        <v>1674</v>
      </c>
      <c r="AB224" s="2" t="s">
        <v>1675</v>
      </c>
      <c r="AC224" s="2" t="b">
        <v>1</v>
      </c>
      <c r="AD224" s="2">
        <v>1882176</v>
      </c>
      <c r="AE224" s="2" t="s">
        <v>1676</v>
      </c>
      <c r="AF224" s="2" t="s">
        <v>59</v>
      </c>
      <c r="AG224" s="2">
        <v>0</v>
      </c>
      <c r="AH224" s="2">
        <v>0</v>
      </c>
      <c r="AI224" s="2">
        <v>0</v>
      </c>
      <c r="AJ224" s="2">
        <v>0</v>
      </c>
      <c r="AK224" s="2">
        <v>1</v>
      </c>
      <c r="AL224" s="2">
        <v>0</v>
      </c>
      <c r="AM224" s="2">
        <v>1</v>
      </c>
      <c r="AN224" s="2">
        <v>0</v>
      </c>
      <c r="AO224" s="2">
        <v>0</v>
      </c>
      <c r="AP224" s="2">
        <v>0</v>
      </c>
      <c r="AQ224" s="2">
        <f t="shared" si="49"/>
        <v>0</v>
      </c>
      <c r="AR224" s="4">
        <v>0</v>
      </c>
      <c r="AS224" s="2">
        <v>0</v>
      </c>
      <c r="AT224" s="2">
        <v>0.73899999999999999</v>
      </c>
      <c r="AU224" s="2">
        <v>0.26100000000000001</v>
      </c>
      <c r="AV224" s="2">
        <v>0.71840000000000004</v>
      </c>
      <c r="AW224" s="5">
        <v>0</v>
      </c>
      <c r="AX224" s="5">
        <v>1</v>
      </c>
      <c r="AY224" s="5">
        <v>0</v>
      </c>
      <c r="AZ224" s="5">
        <v>0</v>
      </c>
      <c r="BA224" s="5">
        <v>0</v>
      </c>
      <c r="BB224" s="6">
        <f t="shared" si="50"/>
        <v>1</v>
      </c>
      <c r="BC224" s="7">
        <f t="shared" si="51"/>
        <v>0</v>
      </c>
      <c r="BD224" s="7">
        <f t="shared" si="52"/>
        <v>0</v>
      </c>
      <c r="BE224" s="7">
        <f t="shared" si="53"/>
        <v>0</v>
      </c>
      <c r="BF224" s="7">
        <f t="shared" si="54"/>
        <v>0</v>
      </c>
      <c r="BG224" s="7">
        <f t="shared" si="55"/>
        <v>1</v>
      </c>
      <c r="BH224" s="7">
        <f t="shared" si="56"/>
        <v>0</v>
      </c>
      <c r="BI224" s="7">
        <f t="shared" si="57"/>
        <v>1</v>
      </c>
      <c r="BJ224" s="7">
        <f t="shared" si="58"/>
        <v>0</v>
      </c>
      <c r="BK224" s="7">
        <f t="shared" si="59"/>
        <v>0</v>
      </c>
      <c r="BL224" s="7">
        <f t="shared" si="60"/>
        <v>0</v>
      </c>
      <c r="BM224" s="7">
        <f t="shared" si="61"/>
        <v>0</v>
      </c>
      <c r="BN224" s="7">
        <f t="shared" si="62"/>
        <v>2</v>
      </c>
      <c r="BO224" s="7">
        <f t="shared" si="63"/>
        <v>0</v>
      </c>
    </row>
    <row r="225" spans="1:67" ht="30" x14ac:dyDescent="0.25">
      <c r="A225" s="2">
        <v>519989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f t="shared" si="48"/>
        <v>1</v>
      </c>
      <c r="M225" s="3" t="s">
        <v>1776</v>
      </c>
      <c r="N225" s="2" t="s">
        <v>61</v>
      </c>
      <c r="O225" s="2" t="s">
        <v>62</v>
      </c>
      <c r="P225" s="2" t="s">
        <v>63</v>
      </c>
      <c r="Q225" s="2" t="s">
        <v>709</v>
      </c>
      <c r="R225" s="2">
        <v>4</v>
      </c>
      <c r="S225" s="2" t="s">
        <v>1777</v>
      </c>
      <c r="T225" s="2">
        <v>1.37408920477119E+18</v>
      </c>
      <c r="U225" s="2" t="b">
        <v>0</v>
      </c>
      <c r="V225" s="2" t="s">
        <v>1778</v>
      </c>
      <c r="W225" s="2">
        <v>0</v>
      </c>
      <c r="X225" s="2">
        <v>0</v>
      </c>
      <c r="Y225" s="2" t="s">
        <v>55</v>
      </c>
      <c r="Z225" s="2" t="s">
        <v>1779</v>
      </c>
      <c r="AA225" s="2" t="s">
        <v>1780</v>
      </c>
      <c r="AB225" s="2" t="s">
        <v>1781</v>
      </c>
      <c r="AC225" s="2" t="b">
        <v>0</v>
      </c>
      <c r="AD225" s="2">
        <v>257</v>
      </c>
      <c r="AE225" s="2" t="s">
        <v>59</v>
      </c>
      <c r="AF225" s="2" t="s">
        <v>59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f t="shared" si="49"/>
        <v>1</v>
      </c>
      <c r="AR225" s="4">
        <v>0</v>
      </c>
      <c r="AS225" s="2">
        <v>0</v>
      </c>
      <c r="AT225" s="2">
        <v>1</v>
      </c>
      <c r="AU225" s="2">
        <v>0</v>
      </c>
      <c r="AV225" s="2">
        <v>0</v>
      </c>
      <c r="AW225" s="5">
        <v>0</v>
      </c>
      <c r="AX225" s="5">
        <v>1</v>
      </c>
      <c r="AY225" s="5">
        <v>0</v>
      </c>
      <c r="AZ225" s="5">
        <v>0</v>
      </c>
      <c r="BA225" s="5">
        <v>0</v>
      </c>
      <c r="BB225" s="6">
        <f t="shared" si="50"/>
        <v>1</v>
      </c>
      <c r="BC225" s="7">
        <f t="shared" si="51"/>
        <v>0</v>
      </c>
      <c r="BD225" s="7">
        <f t="shared" si="52"/>
        <v>0</v>
      </c>
      <c r="BE225" s="7">
        <f t="shared" si="53"/>
        <v>0</v>
      </c>
      <c r="BF225" s="7">
        <f t="shared" si="54"/>
        <v>0</v>
      </c>
      <c r="BG225" s="7">
        <f t="shared" si="55"/>
        <v>0</v>
      </c>
      <c r="BH225" s="7">
        <f t="shared" si="56"/>
        <v>0</v>
      </c>
      <c r="BI225" s="7">
        <f t="shared" si="57"/>
        <v>0</v>
      </c>
      <c r="BJ225" s="7">
        <f t="shared" si="58"/>
        <v>0</v>
      </c>
      <c r="BK225" s="7">
        <f t="shared" si="59"/>
        <v>0</v>
      </c>
      <c r="BL225" s="7">
        <f t="shared" si="60"/>
        <v>0</v>
      </c>
      <c r="BM225" s="7">
        <f t="shared" si="61"/>
        <v>1</v>
      </c>
      <c r="BN225" s="7">
        <f t="shared" si="62"/>
        <v>1</v>
      </c>
      <c r="BO225" s="7">
        <f t="shared" si="63"/>
        <v>0</v>
      </c>
    </row>
    <row r="226" spans="1:67" ht="45" x14ac:dyDescent="0.25">
      <c r="A226" s="2">
        <v>529449</v>
      </c>
      <c r="B226" s="2">
        <v>0</v>
      </c>
      <c r="C226" s="2">
        <v>1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f t="shared" si="48"/>
        <v>0</v>
      </c>
      <c r="M226" s="3" t="s">
        <v>1787</v>
      </c>
      <c r="N226" s="2" t="s">
        <v>61</v>
      </c>
      <c r="O226" s="2" t="s">
        <v>62</v>
      </c>
      <c r="P226" s="2" t="s">
        <v>63</v>
      </c>
      <c r="Q226" s="2" t="s">
        <v>841</v>
      </c>
      <c r="R226" s="2">
        <v>38</v>
      </c>
      <c r="S226" s="2" t="s">
        <v>1788</v>
      </c>
      <c r="T226" s="2">
        <v>1.3743126664083E+18</v>
      </c>
      <c r="U226" s="2" t="b">
        <v>1</v>
      </c>
      <c r="W226" s="2">
        <v>0</v>
      </c>
      <c r="X226" s="2">
        <v>4</v>
      </c>
      <c r="Y226" s="2" t="s">
        <v>55</v>
      </c>
      <c r="Z226" s="2" t="s">
        <v>1789</v>
      </c>
      <c r="AA226" s="2" t="s">
        <v>1790</v>
      </c>
      <c r="AB226" s="2" t="s">
        <v>1791</v>
      </c>
      <c r="AC226" s="2" t="b">
        <v>1</v>
      </c>
      <c r="AD226" s="2">
        <v>3634</v>
      </c>
      <c r="AE226" s="2" t="s">
        <v>59</v>
      </c>
      <c r="AF226" s="2" t="s">
        <v>59</v>
      </c>
      <c r="AG226" s="2">
        <v>0</v>
      </c>
      <c r="AH226" s="2">
        <v>0</v>
      </c>
      <c r="AI226" s="2">
        <v>0</v>
      </c>
      <c r="AJ226" s="2">
        <v>0</v>
      </c>
      <c r="AK226" s="2">
        <v>1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f t="shared" si="49"/>
        <v>0</v>
      </c>
      <c r="AR226" s="4">
        <v>0</v>
      </c>
      <c r="AS226" s="2">
        <v>0.106</v>
      </c>
      <c r="AT226" s="2">
        <v>0.63600000000000001</v>
      </c>
      <c r="AU226" s="2">
        <v>0.25800000000000001</v>
      </c>
      <c r="AV226" s="2">
        <v>0.55740000000000001</v>
      </c>
      <c r="AW226" s="5">
        <v>0</v>
      </c>
      <c r="AX226" s="5">
        <v>1</v>
      </c>
      <c r="AY226" s="5">
        <v>0</v>
      </c>
      <c r="AZ226" s="5">
        <v>0</v>
      </c>
      <c r="BA226" s="5">
        <v>0</v>
      </c>
      <c r="BB226" s="6">
        <f t="shared" si="50"/>
        <v>1</v>
      </c>
      <c r="BC226" s="7">
        <f t="shared" si="51"/>
        <v>0</v>
      </c>
      <c r="BD226" s="7">
        <f t="shared" si="52"/>
        <v>-1</v>
      </c>
      <c r="BE226" s="7">
        <f t="shared" si="53"/>
        <v>0</v>
      </c>
      <c r="BF226" s="7">
        <f t="shared" si="54"/>
        <v>0</v>
      </c>
      <c r="BG226" s="7">
        <f t="shared" si="55"/>
        <v>-1</v>
      </c>
      <c r="BH226" s="7">
        <f t="shared" si="56"/>
        <v>0</v>
      </c>
      <c r="BI226" s="7">
        <f t="shared" si="57"/>
        <v>0</v>
      </c>
      <c r="BJ226" s="7">
        <f t="shared" si="58"/>
        <v>0</v>
      </c>
      <c r="BK226" s="7">
        <f t="shared" si="59"/>
        <v>0</v>
      </c>
      <c r="BL226" s="7">
        <f t="shared" si="60"/>
        <v>0</v>
      </c>
      <c r="BM226" s="7">
        <f t="shared" si="61"/>
        <v>0</v>
      </c>
      <c r="BN226" s="7">
        <f t="shared" si="62"/>
        <v>0</v>
      </c>
      <c r="BO226" s="7">
        <f t="shared" si="63"/>
        <v>2</v>
      </c>
    </row>
    <row r="227" spans="1:67" ht="30" x14ac:dyDescent="0.25">
      <c r="A227" s="2">
        <v>558370</v>
      </c>
      <c r="B227" s="2">
        <v>0</v>
      </c>
      <c r="C227" s="2">
        <v>1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f t="shared" si="48"/>
        <v>0</v>
      </c>
      <c r="M227" s="3" t="s">
        <v>1820</v>
      </c>
      <c r="N227" s="2" t="s">
        <v>195</v>
      </c>
      <c r="O227" s="2" t="s">
        <v>108</v>
      </c>
      <c r="P227" s="2" t="s">
        <v>63</v>
      </c>
      <c r="Q227" s="2" t="s">
        <v>675</v>
      </c>
      <c r="R227" s="2">
        <v>1</v>
      </c>
      <c r="S227" s="2" t="s">
        <v>1821</v>
      </c>
      <c r="T227" s="2">
        <v>1.3755123132439601E+18</v>
      </c>
      <c r="U227" s="2" t="b">
        <v>0</v>
      </c>
      <c r="W227" s="2">
        <v>1</v>
      </c>
      <c r="X227" s="2">
        <v>1</v>
      </c>
      <c r="Y227" s="2" t="s">
        <v>55</v>
      </c>
      <c r="Z227" s="2" t="s">
        <v>1822</v>
      </c>
      <c r="AA227" s="2" t="s">
        <v>1823</v>
      </c>
      <c r="AB227" s="2" t="s">
        <v>1824</v>
      </c>
      <c r="AC227" s="2" t="b">
        <v>0</v>
      </c>
      <c r="AD227" s="2">
        <v>1116</v>
      </c>
      <c r="AE227" s="2" t="s">
        <v>59</v>
      </c>
      <c r="AF227" s="2" t="s">
        <v>59</v>
      </c>
      <c r="AG227" s="2">
        <v>0</v>
      </c>
      <c r="AH227" s="2">
        <v>1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f t="shared" si="49"/>
        <v>0</v>
      </c>
      <c r="AR227" s="4">
        <v>0</v>
      </c>
      <c r="AS227" s="2">
        <v>0</v>
      </c>
      <c r="AT227" s="2">
        <v>1</v>
      </c>
      <c r="AU227" s="2">
        <v>0</v>
      </c>
      <c r="AV227" s="2">
        <v>0</v>
      </c>
      <c r="AW227" s="5">
        <v>0</v>
      </c>
      <c r="AX227" s="5">
        <v>1</v>
      </c>
      <c r="AY227" s="5">
        <v>0</v>
      </c>
      <c r="AZ227" s="5">
        <v>0</v>
      </c>
      <c r="BA227" s="5">
        <v>0</v>
      </c>
      <c r="BB227" s="6">
        <f t="shared" si="50"/>
        <v>1</v>
      </c>
      <c r="BC227" s="7">
        <f t="shared" si="51"/>
        <v>0</v>
      </c>
      <c r="BD227" s="7">
        <f t="shared" si="52"/>
        <v>1</v>
      </c>
      <c r="BE227" s="7">
        <f t="shared" si="53"/>
        <v>0</v>
      </c>
      <c r="BF227" s="7">
        <f t="shared" si="54"/>
        <v>0</v>
      </c>
      <c r="BG227" s="7">
        <f t="shared" si="55"/>
        <v>0</v>
      </c>
      <c r="BH227" s="7">
        <f t="shared" si="56"/>
        <v>0</v>
      </c>
      <c r="BI227" s="7">
        <f t="shared" si="57"/>
        <v>0</v>
      </c>
      <c r="BJ227" s="7">
        <f t="shared" si="58"/>
        <v>0</v>
      </c>
      <c r="BK227" s="7">
        <f t="shared" si="59"/>
        <v>0</v>
      </c>
      <c r="BL227" s="7">
        <f t="shared" si="60"/>
        <v>0</v>
      </c>
      <c r="BM227" s="7">
        <f t="shared" si="61"/>
        <v>0</v>
      </c>
      <c r="BN227" s="7">
        <f t="shared" si="62"/>
        <v>1</v>
      </c>
      <c r="BO227" s="7">
        <f t="shared" si="63"/>
        <v>0</v>
      </c>
    </row>
    <row r="228" spans="1:67" ht="45" x14ac:dyDescent="0.25">
      <c r="A228" s="2">
        <v>568068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f t="shared" si="48"/>
        <v>1</v>
      </c>
      <c r="M228" s="3" t="s">
        <v>1825</v>
      </c>
      <c r="N228" s="2" t="s">
        <v>61</v>
      </c>
      <c r="O228" s="2" t="s">
        <v>62</v>
      </c>
      <c r="P228" s="2" t="s">
        <v>63</v>
      </c>
      <c r="Q228" s="2" t="s">
        <v>709</v>
      </c>
      <c r="R228" s="2">
        <v>6</v>
      </c>
      <c r="S228" s="2" t="s">
        <v>1826</v>
      </c>
      <c r="T228" s="2">
        <v>1.3754458738623201E+18</v>
      </c>
      <c r="U228" s="2" t="b">
        <v>0</v>
      </c>
      <c r="W228" s="2">
        <v>0</v>
      </c>
      <c r="X228" s="2">
        <v>0</v>
      </c>
      <c r="Y228" s="2" t="s">
        <v>55</v>
      </c>
      <c r="Z228" s="2" t="s">
        <v>1827</v>
      </c>
      <c r="AA228" s="2" t="s">
        <v>1828</v>
      </c>
      <c r="AB228" s="2" t="s">
        <v>1829</v>
      </c>
      <c r="AC228" s="2" t="b">
        <v>0</v>
      </c>
      <c r="AD228" s="2">
        <v>850</v>
      </c>
      <c r="AE228" s="2" t="s">
        <v>59</v>
      </c>
      <c r="AF228" s="2" t="s">
        <v>59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f t="shared" si="49"/>
        <v>1</v>
      </c>
      <c r="AR228" s="4">
        <v>0</v>
      </c>
      <c r="AS228" s="2">
        <v>0</v>
      </c>
      <c r="AT228" s="2">
        <v>1</v>
      </c>
      <c r="AU228" s="2">
        <v>0</v>
      </c>
      <c r="AV228" s="2">
        <v>0</v>
      </c>
      <c r="AW228" s="5">
        <v>0</v>
      </c>
      <c r="AX228" s="5">
        <v>1</v>
      </c>
      <c r="AY228" s="5">
        <v>0</v>
      </c>
      <c r="AZ228" s="5">
        <v>0</v>
      </c>
      <c r="BA228" s="5">
        <v>0</v>
      </c>
      <c r="BB228" s="6">
        <f t="shared" si="50"/>
        <v>1</v>
      </c>
      <c r="BC228" s="7">
        <f t="shared" si="51"/>
        <v>0</v>
      </c>
      <c r="BD228" s="7">
        <f t="shared" si="52"/>
        <v>0</v>
      </c>
      <c r="BE228" s="7">
        <f t="shared" si="53"/>
        <v>0</v>
      </c>
      <c r="BF228" s="7">
        <f t="shared" si="54"/>
        <v>0</v>
      </c>
      <c r="BG228" s="7">
        <f t="shared" si="55"/>
        <v>0</v>
      </c>
      <c r="BH228" s="7">
        <f t="shared" si="56"/>
        <v>0</v>
      </c>
      <c r="BI228" s="7">
        <f t="shared" si="57"/>
        <v>0</v>
      </c>
      <c r="BJ228" s="7">
        <f t="shared" si="58"/>
        <v>0</v>
      </c>
      <c r="BK228" s="7">
        <f t="shared" si="59"/>
        <v>0</v>
      </c>
      <c r="BL228" s="7">
        <f t="shared" si="60"/>
        <v>0</v>
      </c>
      <c r="BM228" s="7">
        <f t="shared" si="61"/>
        <v>1</v>
      </c>
      <c r="BN228" s="7">
        <f t="shared" si="62"/>
        <v>1</v>
      </c>
      <c r="BO228" s="7">
        <f t="shared" si="63"/>
        <v>0</v>
      </c>
    </row>
    <row r="229" spans="1:67" ht="60" x14ac:dyDescent="0.25">
      <c r="A229" s="2">
        <v>581037</v>
      </c>
      <c r="B229" s="2">
        <v>0</v>
      </c>
      <c r="C229" s="2">
        <v>1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f t="shared" si="48"/>
        <v>0</v>
      </c>
      <c r="M229" s="3" t="s">
        <v>1836</v>
      </c>
      <c r="N229" s="2" t="s">
        <v>195</v>
      </c>
      <c r="O229" s="2" t="s">
        <v>108</v>
      </c>
      <c r="P229" s="2" t="s">
        <v>63</v>
      </c>
      <c r="Q229" s="2" t="s">
        <v>500</v>
      </c>
      <c r="R229" s="2">
        <v>21</v>
      </c>
      <c r="S229" s="2" t="s">
        <v>1837</v>
      </c>
      <c r="T229" s="2">
        <v>1.3750929566009201E+18</v>
      </c>
      <c r="U229" s="2" t="b">
        <v>1</v>
      </c>
      <c r="W229" s="2">
        <v>4</v>
      </c>
      <c r="X229" s="2">
        <v>7</v>
      </c>
      <c r="Y229" s="2" t="s">
        <v>55</v>
      </c>
      <c r="Z229" s="2" t="s">
        <v>1838</v>
      </c>
      <c r="AA229" s="2" t="s">
        <v>1838</v>
      </c>
      <c r="AB229" s="2" t="s">
        <v>1839</v>
      </c>
      <c r="AC229" s="2" t="b">
        <v>0</v>
      </c>
      <c r="AD229" s="2">
        <v>61358</v>
      </c>
      <c r="AE229" s="2" t="s">
        <v>59</v>
      </c>
      <c r="AF229" s="2" t="s">
        <v>59</v>
      </c>
      <c r="AG229" s="2">
        <v>0</v>
      </c>
      <c r="AH229" s="2">
        <v>1</v>
      </c>
      <c r="AI229" s="2">
        <v>0</v>
      </c>
      <c r="AJ229" s="2">
        <v>0</v>
      </c>
      <c r="AK229" s="2">
        <v>0</v>
      </c>
      <c r="AL229" s="2">
        <v>0</v>
      </c>
      <c r="AM229" s="2">
        <v>1</v>
      </c>
      <c r="AN229" s="2">
        <v>0</v>
      </c>
      <c r="AO229" s="2">
        <v>0</v>
      </c>
      <c r="AP229" s="2">
        <v>0</v>
      </c>
      <c r="AQ229" s="2">
        <f t="shared" si="49"/>
        <v>0</v>
      </c>
      <c r="AR229" s="4">
        <v>0</v>
      </c>
      <c r="AS229" s="2">
        <v>0</v>
      </c>
      <c r="AT229" s="2">
        <v>1</v>
      </c>
      <c r="AU229" s="2">
        <v>0</v>
      </c>
      <c r="AV229" s="2">
        <v>0</v>
      </c>
      <c r="AW229" s="5">
        <v>0</v>
      </c>
      <c r="AX229" s="5">
        <v>1</v>
      </c>
      <c r="AY229" s="5">
        <v>0</v>
      </c>
      <c r="AZ229" s="5">
        <v>0</v>
      </c>
      <c r="BA229" s="5">
        <v>0</v>
      </c>
      <c r="BB229" s="6">
        <f t="shared" si="50"/>
        <v>1</v>
      </c>
      <c r="BC229" s="7">
        <f t="shared" si="51"/>
        <v>0</v>
      </c>
      <c r="BD229" s="7">
        <f t="shared" si="52"/>
        <v>1</v>
      </c>
      <c r="BE229" s="7">
        <f t="shared" si="53"/>
        <v>0</v>
      </c>
      <c r="BF229" s="7">
        <f t="shared" si="54"/>
        <v>0</v>
      </c>
      <c r="BG229" s="7">
        <f t="shared" si="55"/>
        <v>0</v>
      </c>
      <c r="BH229" s="7">
        <f t="shared" si="56"/>
        <v>0</v>
      </c>
      <c r="BI229" s="7">
        <f t="shared" si="57"/>
        <v>-1</v>
      </c>
      <c r="BJ229" s="7">
        <f t="shared" si="58"/>
        <v>0</v>
      </c>
      <c r="BK229" s="7">
        <f t="shared" si="59"/>
        <v>0</v>
      </c>
      <c r="BL229" s="7">
        <f t="shared" si="60"/>
        <v>0</v>
      </c>
      <c r="BM229" s="7">
        <f t="shared" si="61"/>
        <v>0</v>
      </c>
      <c r="BN229" s="7">
        <f t="shared" si="62"/>
        <v>1</v>
      </c>
      <c r="BO229" s="7">
        <f t="shared" si="63"/>
        <v>1</v>
      </c>
    </row>
    <row r="230" spans="1:67" ht="45" x14ac:dyDescent="0.25">
      <c r="A230" s="2">
        <v>585560</v>
      </c>
      <c r="B230" s="2">
        <v>0</v>
      </c>
      <c r="C230" s="2">
        <v>0</v>
      </c>
      <c r="D230" s="2">
        <v>0</v>
      </c>
      <c r="E230" s="2">
        <v>1</v>
      </c>
      <c r="F230" s="2">
        <v>0</v>
      </c>
      <c r="G230" s="2">
        <v>0</v>
      </c>
      <c r="H230" s="2">
        <v>0</v>
      </c>
      <c r="I230" s="2">
        <v>1</v>
      </c>
      <c r="J230" s="2">
        <v>0</v>
      </c>
      <c r="K230" s="2">
        <v>0</v>
      </c>
      <c r="L230" s="2">
        <f t="shared" si="48"/>
        <v>0</v>
      </c>
      <c r="M230" s="3" t="s">
        <v>1840</v>
      </c>
      <c r="N230" s="2" t="s">
        <v>108</v>
      </c>
      <c r="O230" s="2" t="s">
        <v>108</v>
      </c>
      <c r="P230" s="2" t="s">
        <v>63</v>
      </c>
      <c r="Q230" s="2" t="s">
        <v>1841</v>
      </c>
      <c r="R230" s="2">
        <v>30</v>
      </c>
      <c r="S230" s="2" t="s">
        <v>1842</v>
      </c>
      <c r="T230" s="2">
        <v>1.37502789384418E+18</v>
      </c>
      <c r="U230" s="2" t="b">
        <v>1</v>
      </c>
      <c r="W230" s="2">
        <v>0</v>
      </c>
      <c r="X230" s="2">
        <v>0</v>
      </c>
      <c r="Y230" s="2" t="s">
        <v>55</v>
      </c>
      <c r="Z230" s="2" t="s">
        <v>1843</v>
      </c>
      <c r="AA230" s="2" t="s">
        <v>1844</v>
      </c>
      <c r="AB230" s="2" t="s">
        <v>1845</v>
      </c>
      <c r="AC230" s="2" t="b">
        <v>0</v>
      </c>
      <c r="AD230" s="2">
        <v>1561</v>
      </c>
      <c r="AE230" s="2" t="s">
        <v>59</v>
      </c>
      <c r="AF230" s="2" t="s">
        <v>59</v>
      </c>
      <c r="AG230" s="2">
        <v>0</v>
      </c>
      <c r="AH230" s="2">
        <v>0</v>
      </c>
      <c r="AI230" s="2">
        <v>0</v>
      </c>
      <c r="AJ230" s="2">
        <v>1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f t="shared" si="49"/>
        <v>0</v>
      </c>
      <c r="AR230" s="4">
        <v>0</v>
      </c>
      <c r="AS230" s="2">
        <v>0.13</v>
      </c>
      <c r="AT230" s="2">
        <v>0.87</v>
      </c>
      <c r="AU230" s="2">
        <v>0</v>
      </c>
      <c r="AV230" s="2">
        <v>-0.40189999999999998</v>
      </c>
      <c r="AW230" s="5">
        <v>1</v>
      </c>
      <c r="AX230" s="5">
        <v>0</v>
      </c>
      <c r="AY230" s="5">
        <v>0</v>
      </c>
      <c r="AZ230" s="5">
        <v>-1</v>
      </c>
      <c r="BA230" s="5">
        <v>0</v>
      </c>
      <c r="BB230" s="6">
        <f t="shared" si="50"/>
        <v>0</v>
      </c>
      <c r="BC230" s="7">
        <f t="shared" si="51"/>
        <v>0</v>
      </c>
      <c r="BD230" s="7">
        <f t="shared" si="52"/>
        <v>0</v>
      </c>
      <c r="BE230" s="7">
        <f t="shared" si="53"/>
        <v>0</v>
      </c>
      <c r="BF230" s="7">
        <f t="shared" si="54"/>
        <v>1</v>
      </c>
      <c r="BG230" s="7">
        <f t="shared" si="55"/>
        <v>0</v>
      </c>
      <c r="BH230" s="7">
        <f t="shared" si="56"/>
        <v>0</v>
      </c>
      <c r="BI230" s="7">
        <f t="shared" si="57"/>
        <v>0</v>
      </c>
      <c r="BJ230" s="7">
        <f t="shared" si="58"/>
        <v>-1</v>
      </c>
      <c r="BK230" s="7">
        <f t="shared" si="59"/>
        <v>0</v>
      </c>
      <c r="BL230" s="7">
        <f t="shared" si="60"/>
        <v>0</v>
      </c>
      <c r="BM230" s="7">
        <f t="shared" si="61"/>
        <v>0</v>
      </c>
      <c r="BN230" s="7">
        <f t="shared" si="62"/>
        <v>1</v>
      </c>
      <c r="BO230" s="7">
        <f t="shared" si="63"/>
        <v>1</v>
      </c>
    </row>
    <row r="231" spans="1:67" ht="45" x14ac:dyDescent="0.25">
      <c r="A231" s="2">
        <v>589518</v>
      </c>
      <c r="B231" s="2">
        <v>0</v>
      </c>
      <c r="C231" s="2">
        <v>1</v>
      </c>
      <c r="D231" s="2">
        <v>0</v>
      </c>
      <c r="E231" s="2">
        <v>0</v>
      </c>
      <c r="F231" s="2">
        <v>0</v>
      </c>
      <c r="G231" s="2">
        <v>0</v>
      </c>
      <c r="H231" s="2">
        <v>1</v>
      </c>
      <c r="I231" s="2">
        <v>0</v>
      </c>
      <c r="J231" s="2">
        <v>0</v>
      </c>
      <c r="K231" s="2">
        <v>0</v>
      </c>
      <c r="L231" s="2">
        <f t="shared" si="48"/>
        <v>0</v>
      </c>
      <c r="M231" s="3" t="s">
        <v>1852</v>
      </c>
      <c r="N231" s="2" t="s">
        <v>149</v>
      </c>
      <c r="O231" s="2" t="s">
        <v>80</v>
      </c>
      <c r="P231" s="2" t="s">
        <v>63</v>
      </c>
      <c r="Q231" s="2" t="s">
        <v>534</v>
      </c>
      <c r="R231" s="2">
        <v>35</v>
      </c>
      <c r="S231" s="2" t="s">
        <v>1853</v>
      </c>
      <c r="T231" s="2">
        <v>1.37541028344381E+18</v>
      </c>
      <c r="U231" s="2" t="b">
        <v>1</v>
      </c>
      <c r="W231" s="2">
        <v>0</v>
      </c>
      <c r="X231" s="2">
        <v>1</v>
      </c>
      <c r="Y231" s="2" t="s">
        <v>55</v>
      </c>
      <c r="Z231" s="2" t="s">
        <v>1854</v>
      </c>
      <c r="AA231" s="2" t="s">
        <v>1855</v>
      </c>
      <c r="AB231" s="2" t="s">
        <v>1856</v>
      </c>
      <c r="AC231" s="2" t="b">
        <v>0</v>
      </c>
      <c r="AD231" s="2">
        <v>8</v>
      </c>
      <c r="AE231" s="2" t="s">
        <v>59</v>
      </c>
      <c r="AF231" s="2" t="s">
        <v>59</v>
      </c>
      <c r="AG231" s="2">
        <v>0</v>
      </c>
      <c r="AH231" s="2">
        <v>0</v>
      </c>
      <c r="AI231" s="2">
        <v>0</v>
      </c>
      <c r="AJ231" s="2">
        <v>0</v>
      </c>
      <c r="AK231" s="2">
        <v>1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f t="shared" si="49"/>
        <v>0</v>
      </c>
      <c r="AR231" s="4">
        <v>0</v>
      </c>
      <c r="AS231" s="2">
        <v>0</v>
      </c>
      <c r="AT231" s="2">
        <v>1</v>
      </c>
      <c r="AU231" s="2">
        <v>0</v>
      </c>
      <c r="AV231" s="2">
        <v>0</v>
      </c>
      <c r="AW231" s="5">
        <v>0</v>
      </c>
      <c r="AX231" s="5">
        <v>0</v>
      </c>
      <c r="AY231" s="5">
        <v>1</v>
      </c>
      <c r="AZ231" s="5">
        <v>1</v>
      </c>
      <c r="BA231" s="5">
        <v>0</v>
      </c>
      <c r="BB231" s="6">
        <f t="shared" si="50"/>
        <v>0</v>
      </c>
      <c r="BC231" s="7">
        <f t="shared" si="51"/>
        <v>0</v>
      </c>
      <c r="BD231" s="7">
        <f t="shared" si="52"/>
        <v>-1</v>
      </c>
      <c r="BE231" s="7">
        <f t="shared" si="53"/>
        <v>0</v>
      </c>
      <c r="BF231" s="7">
        <f t="shared" si="54"/>
        <v>0</v>
      </c>
      <c r="BG231" s="7">
        <f t="shared" si="55"/>
        <v>-1</v>
      </c>
      <c r="BH231" s="7">
        <f t="shared" si="56"/>
        <v>0</v>
      </c>
      <c r="BI231" s="7">
        <f t="shared" si="57"/>
        <v>-1</v>
      </c>
      <c r="BJ231" s="7">
        <f t="shared" si="58"/>
        <v>0</v>
      </c>
      <c r="BK231" s="7">
        <f t="shared" si="59"/>
        <v>0</v>
      </c>
      <c r="BL231" s="7">
        <f t="shared" si="60"/>
        <v>0</v>
      </c>
      <c r="BM231" s="7">
        <f t="shared" si="61"/>
        <v>0</v>
      </c>
      <c r="BN231" s="7">
        <f t="shared" si="62"/>
        <v>0</v>
      </c>
      <c r="BO231" s="7">
        <f t="shared" si="63"/>
        <v>3</v>
      </c>
    </row>
    <row r="232" spans="1:67" ht="45" x14ac:dyDescent="0.25">
      <c r="A232" s="2">
        <v>592161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f t="shared" si="48"/>
        <v>1</v>
      </c>
      <c r="M232" s="3" t="s">
        <v>1863</v>
      </c>
      <c r="N232" s="2" t="s">
        <v>61</v>
      </c>
      <c r="O232" s="2" t="s">
        <v>62</v>
      </c>
      <c r="P232" s="2" t="s">
        <v>63</v>
      </c>
      <c r="Q232" s="2" t="s">
        <v>540</v>
      </c>
      <c r="R232" s="2">
        <v>36</v>
      </c>
      <c r="S232" s="2" t="s">
        <v>1864</v>
      </c>
      <c r="T232" s="2">
        <v>1.3750415208485E+18</v>
      </c>
      <c r="U232" s="2" t="b">
        <v>1</v>
      </c>
      <c r="W232" s="2">
        <v>2</v>
      </c>
      <c r="X232" s="2">
        <v>0</v>
      </c>
      <c r="Y232" s="2" t="s">
        <v>55</v>
      </c>
      <c r="Z232" s="2" t="s">
        <v>1865</v>
      </c>
      <c r="AA232" s="2" t="s">
        <v>1866</v>
      </c>
      <c r="AB232" s="2" t="s">
        <v>1867</v>
      </c>
      <c r="AC232" s="2" t="b">
        <v>1</v>
      </c>
      <c r="AD232" s="2">
        <v>84742</v>
      </c>
      <c r="AE232" s="2" t="s">
        <v>721</v>
      </c>
      <c r="AF232" s="2" t="s">
        <v>59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f t="shared" si="49"/>
        <v>1</v>
      </c>
      <c r="AR232" s="4">
        <v>0</v>
      </c>
      <c r="AS232" s="2">
        <v>0.14299999999999999</v>
      </c>
      <c r="AT232" s="2">
        <v>0.625</v>
      </c>
      <c r="AU232" s="2">
        <v>0.23200000000000001</v>
      </c>
      <c r="AV232" s="2">
        <v>0.25</v>
      </c>
      <c r="AW232" s="5">
        <v>0</v>
      </c>
      <c r="AX232" s="5">
        <v>1</v>
      </c>
      <c r="AY232" s="5">
        <v>0</v>
      </c>
      <c r="AZ232" s="5">
        <v>0</v>
      </c>
      <c r="BA232" s="5">
        <v>0</v>
      </c>
      <c r="BB232" s="6">
        <f t="shared" si="50"/>
        <v>1</v>
      </c>
      <c r="BC232" s="7">
        <f t="shared" si="51"/>
        <v>0</v>
      </c>
      <c r="BD232" s="7">
        <f t="shared" si="52"/>
        <v>0</v>
      </c>
      <c r="BE232" s="7">
        <f t="shared" si="53"/>
        <v>0</v>
      </c>
      <c r="BF232" s="7">
        <f t="shared" si="54"/>
        <v>0</v>
      </c>
      <c r="BG232" s="7">
        <f t="shared" si="55"/>
        <v>0</v>
      </c>
      <c r="BH232" s="7">
        <f t="shared" si="56"/>
        <v>0</v>
      </c>
      <c r="BI232" s="7">
        <f t="shared" si="57"/>
        <v>0</v>
      </c>
      <c r="BJ232" s="7">
        <f t="shared" si="58"/>
        <v>0</v>
      </c>
      <c r="BK232" s="7">
        <f t="shared" si="59"/>
        <v>0</v>
      </c>
      <c r="BL232" s="7">
        <f t="shared" si="60"/>
        <v>0</v>
      </c>
      <c r="BM232" s="7">
        <f t="shared" si="61"/>
        <v>1</v>
      </c>
      <c r="BN232" s="7">
        <f t="shared" si="62"/>
        <v>1</v>
      </c>
      <c r="BO232" s="7">
        <f t="shared" si="63"/>
        <v>0</v>
      </c>
    </row>
    <row r="233" spans="1:67" ht="45" x14ac:dyDescent="0.25">
      <c r="A233" s="2">
        <v>601585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f t="shared" si="48"/>
        <v>1</v>
      </c>
      <c r="M233" s="3" t="s">
        <v>1868</v>
      </c>
      <c r="N233" s="2" t="s">
        <v>61</v>
      </c>
      <c r="O233" s="2" t="s">
        <v>62</v>
      </c>
      <c r="P233" s="2" t="s">
        <v>63</v>
      </c>
      <c r="Q233" s="2" t="s">
        <v>570</v>
      </c>
      <c r="R233" s="2">
        <v>45</v>
      </c>
      <c r="S233" s="2" t="s">
        <v>1869</v>
      </c>
      <c r="T233" s="2">
        <v>1.3756030904858701E+18</v>
      </c>
      <c r="U233" s="2" t="b">
        <v>1</v>
      </c>
      <c r="W233" s="2">
        <v>0</v>
      </c>
      <c r="X233" s="2">
        <v>0</v>
      </c>
      <c r="Y233" s="2" t="s">
        <v>55</v>
      </c>
      <c r="Z233" s="2" t="s">
        <v>1870</v>
      </c>
      <c r="AA233" s="2" t="s">
        <v>1871</v>
      </c>
      <c r="AB233" s="2" t="s">
        <v>1872</v>
      </c>
      <c r="AC233" s="2" t="b">
        <v>0</v>
      </c>
      <c r="AD233" s="2">
        <v>1262</v>
      </c>
      <c r="AE233" s="2" t="s">
        <v>1873</v>
      </c>
      <c r="AF233" s="2" t="s">
        <v>59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1</v>
      </c>
      <c r="AN233" s="2">
        <v>0</v>
      </c>
      <c r="AO233" s="2">
        <v>0</v>
      </c>
      <c r="AP233" s="2">
        <v>0</v>
      </c>
      <c r="AQ233" s="2">
        <f t="shared" si="49"/>
        <v>0</v>
      </c>
      <c r="AR233" s="4">
        <v>0</v>
      </c>
      <c r="AS233" s="2">
        <v>0.16300000000000001</v>
      </c>
      <c r="AT233" s="2">
        <v>0.83699999999999997</v>
      </c>
      <c r="AU233" s="2">
        <v>0</v>
      </c>
      <c r="AV233" s="2">
        <v>-0.5423</v>
      </c>
      <c r="AW233" s="5">
        <v>0</v>
      </c>
      <c r="AX233" s="5">
        <v>1</v>
      </c>
      <c r="AY233" s="5">
        <v>0</v>
      </c>
      <c r="AZ233" s="5">
        <v>0</v>
      </c>
      <c r="BA233" s="5">
        <v>0</v>
      </c>
      <c r="BB233" s="6">
        <f t="shared" si="50"/>
        <v>1</v>
      </c>
      <c r="BC233" s="7">
        <f t="shared" si="51"/>
        <v>0</v>
      </c>
      <c r="BD233" s="7">
        <f t="shared" si="52"/>
        <v>0</v>
      </c>
      <c r="BE233" s="7">
        <f t="shared" si="53"/>
        <v>0</v>
      </c>
      <c r="BF233" s="7">
        <f t="shared" si="54"/>
        <v>0</v>
      </c>
      <c r="BG233" s="7">
        <f t="shared" si="55"/>
        <v>0</v>
      </c>
      <c r="BH233" s="7">
        <f t="shared" si="56"/>
        <v>0</v>
      </c>
      <c r="BI233" s="7">
        <f t="shared" si="57"/>
        <v>-1</v>
      </c>
      <c r="BJ233" s="7">
        <f t="shared" si="58"/>
        <v>0</v>
      </c>
      <c r="BK233" s="7">
        <f t="shared" si="59"/>
        <v>0</v>
      </c>
      <c r="BL233" s="7">
        <f t="shared" si="60"/>
        <v>0</v>
      </c>
      <c r="BM233" s="7">
        <f t="shared" si="61"/>
        <v>-1</v>
      </c>
      <c r="BN233" s="7">
        <f t="shared" si="62"/>
        <v>0</v>
      </c>
      <c r="BO233" s="7">
        <f t="shared" si="63"/>
        <v>2</v>
      </c>
    </row>
    <row r="234" spans="1:67" ht="45" x14ac:dyDescent="0.25">
      <c r="A234" s="2">
        <v>605978</v>
      </c>
      <c r="B234" s="2">
        <v>0</v>
      </c>
      <c r="C234" s="2">
        <v>1</v>
      </c>
      <c r="D234" s="2">
        <v>0</v>
      </c>
      <c r="E234" s="2">
        <v>1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f t="shared" si="48"/>
        <v>0</v>
      </c>
      <c r="M234" s="3" t="s">
        <v>1874</v>
      </c>
      <c r="N234" s="2" t="s">
        <v>108</v>
      </c>
      <c r="O234" s="2" t="s">
        <v>108</v>
      </c>
      <c r="P234" s="2" t="s">
        <v>63</v>
      </c>
      <c r="Q234" s="2" t="s">
        <v>864</v>
      </c>
      <c r="R234" s="2">
        <v>46</v>
      </c>
      <c r="S234" s="2" t="s">
        <v>1875</v>
      </c>
      <c r="T234" s="2">
        <v>1.3755526685218601E+18</v>
      </c>
      <c r="U234" s="2" t="b">
        <v>1</v>
      </c>
      <c r="W234" s="2">
        <v>4</v>
      </c>
      <c r="X234" s="2">
        <v>7</v>
      </c>
      <c r="Y234" s="2" t="s">
        <v>55</v>
      </c>
      <c r="Z234" s="2" t="s">
        <v>1876</v>
      </c>
      <c r="AA234" s="2" t="s">
        <v>1877</v>
      </c>
      <c r="AB234" s="2" t="s">
        <v>1878</v>
      </c>
      <c r="AC234" s="2" t="b">
        <v>1</v>
      </c>
      <c r="AD234" s="2">
        <v>26963</v>
      </c>
      <c r="AE234" s="2" t="s">
        <v>1879</v>
      </c>
      <c r="AF234" s="2" t="s">
        <v>59</v>
      </c>
      <c r="AG234" s="2">
        <v>0</v>
      </c>
      <c r="AH234" s="2">
        <v>0</v>
      </c>
      <c r="AI234" s="2">
        <v>0</v>
      </c>
      <c r="AJ234" s="2">
        <v>1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f t="shared" si="49"/>
        <v>0</v>
      </c>
      <c r="AR234" s="4">
        <v>0</v>
      </c>
      <c r="AS234" s="2">
        <v>0.128</v>
      </c>
      <c r="AT234" s="2">
        <v>0.872</v>
      </c>
      <c r="AU234" s="2">
        <v>0</v>
      </c>
      <c r="AV234" s="2">
        <v>-0.29599999999999999</v>
      </c>
      <c r="AW234" s="5">
        <v>1</v>
      </c>
      <c r="AX234" s="5">
        <v>0</v>
      </c>
      <c r="AY234" s="5">
        <v>0</v>
      </c>
      <c r="AZ234" s="5">
        <v>-1</v>
      </c>
      <c r="BA234" s="5">
        <v>0</v>
      </c>
      <c r="BB234" s="6">
        <f t="shared" si="50"/>
        <v>0</v>
      </c>
      <c r="BC234" s="7">
        <f t="shared" si="51"/>
        <v>0</v>
      </c>
      <c r="BD234" s="7">
        <f t="shared" si="52"/>
        <v>-1</v>
      </c>
      <c r="BE234" s="7">
        <f t="shared" si="53"/>
        <v>0</v>
      </c>
      <c r="BF234" s="7">
        <f t="shared" si="54"/>
        <v>1</v>
      </c>
      <c r="BG234" s="7">
        <f t="shared" si="55"/>
        <v>0</v>
      </c>
      <c r="BH234" s="7">
        <f t="shared" si="56"/>
        <v>0</v>
      </c>
      <c r="BI234" s="7">
        <f t="shared" si="57"/>
        <v>0</v>
      </c>
      <c r="BJ234" s="7">
        <f t="shared" si="58"/>
        <v>0</v>
      </c>
      <c r="BK234" s="7">
        <f t="shared" si="59"/>
        <v>0</v>
      </c>
      <c r="BL234" s="7">
        <f t="shared" si="60"/>
        <v>0</v>
      </c>
      <c r="BM234" s="7">
        <f t="shared" si="61"/>
        <v>0</v>
      </c>
      <c r="BN234" s="7">
        <f t="shared" si="62"/>
        <v>1</v>
      </c>
      <c r="BO234" s="7">
        <f t="shared" si="63"/>
        <v>1</v>
      </c>
    </row>
    <row r="235" spans="1:67" ht="45" x14ac:dyDescent="0.25">
      <c r="A235" s="2">
        <v>607960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1</v>
      </c>
      <c r="K235" s="2">
        <v>0</v>
      </c>
      <c r="L235" s="2">
        <f t="shared" si="48"/>
        <v>0</v>
      </c>
      <c r="M235" s="3" t="s">
        <v>1880</v>
      </c>
      <c r="N235" s="2" t="s">
        <v>51</v>
      </c>
      <c r="O235" s="2" t="s">
        <v>51</v>
      </c>
      <c r="P235" s="2" t="s">
        <v>63</v>
      </c>
      <c r="Q235" s="2" t="s">
        <v>864</v>
      </c>
      <c r="R235" s="2">
        <v>46</v>
      </c>
      <c r="S235" s="2" t="s">
        <v>1881</v>
      </c>
      <c r="T235" s="2">
        <v>1.3754832544683799E+18</v>
      </c>
      <c r="U235" s="2" t="b">
        <v>1</v>
      </c>
      <c r="W235" s="2">
        <v>2</v>
      </c>
      <c r="X235" s="2">
        <v>1</v>
      </c>
      <c r="Y235" s="2" t="s">
        <v>55</v>
      </c>
      <c r="Z235" s="2" t="s">
        <v>1882</v>
      </c>
      <c r="AA235" s="2" t="s">
        <v>1883</v>
      </c>
      <c r="AC235" s="2" t="b">
        <v>0</v>
      </c>
      <c r="AD235" s="2">
        <v>93</v>
      </c>
      <c r="AE235" s="2" t="s">
        <v>59</v>
      </c>
      <c r="AF235" s="2" t="s">
        <v>59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1</v>
      </c>
      <c r="AP235" s="2">
        <v>0</v>
      </c>
      <c r="AQ235" s="2">
        <f t="shared" si="49"/>
        <v>0</v>
      </c>
      <c r="AR235" s="4">
        <v>0</v>
      </c>
      <c r="AS235" s="2">
        <v>9.0999999999999998E-2</v>
      </c>
      <c r="AT235" s="2">
        <v>0.90900000000000003</v>
      </c>
      <c r="AU235" s="2">
        <v>0</v>
      </c>
      <c r="AV235" s="2">
        <v>-0.29599999999999999</v>
      </c>
      <c r="AW235" s="5">
        <v>1</v>
      </c>
      <c r="AX235" s="5">
        <v>0</v>
      </c>
      <c r="AY235" s="5">
        <v>0</v>
      </c>
      <c r="AZ235" s="5">
        <v>-1</v>
      </c>
      <c r="BA235" s="5">
        <v>0</v>
      </c>
      <c r="BB235" s="6">
        <f t="shared" si="50"/>
        <v>0</v>
      </c>
      <c r="BC235" s="7">
        <f t="shared" si="51"/>
        <v>0</v>
      </c>
      <c r="BD235" s="7">
        <f t="shared" si="52"/>
        <v>0</v>
      </c>
      <c r="BE235" s="7">
        <f t="shared" si="53"/>
        <v>0</v>
      </c>
      <c r="BF235" s="7">
        <f t="shared" si="54"/>
        <v>0</v>
      </c>
      <c r="BG235" s="7">
        <f t="shared" si="55"/>
        <v>0</v>
      </c>
      <c r="BH235" s="7">
        <f t="shared" si="56"/>
        <v>0</v>
      </c>
      <c r="BI235" s="7">
        <f t="shared" si="57"/>
        <v>0</v>
      </c>
      <c r="BJ235" s="7">
        <f t="shared" si="58"/>
        <v>0</v>
      </c>
      <c r="BK235" s="7">
        <f t="shared" si="59"/>
        <v>1</v>
      </c>
      <c r="BL235" s="7">
        <f t="shared" si="60"/>
        <v>0</v>
      </c>
      <c r="BM235" s="7">
        <f t="shared" si="61"/>
        <v>0</v>
      </c>
      <c r="BN235" s="7">
        <f t="shared" si="62"/>
        <v>1</v>
      </c>
      <c r="BO235" s="7">
        <f t="shared" si="63"/>
        <v>0</v>
      </c>
    </row>
    <row r="236" spans="1:67" ht="45" x14ac:dyDescent="0.25">
      <c r="A236" s="2">
        <v>615419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f t="shared" si="48"/>
        <v>1</v>
      </c>
      <c r="M236" s="3" t="s">
        <v>1895</v>
      </c>
      <c r="N236" s="2" t="s">
        <v>61</v>
      </c>
      <c r="O236" s="2" t="s">
        <v>62</v>
      </c>
      <c r="P236" s="2" t="s">
        <v>63</v>
      </c>
      <c r="Q236" s="2" t="s">
        <v>607</v>
      </c>
      <c r="R236" s="2">
        <v>49</v>
      </c>
      <c r="S236" s="2" t="s">
        <v>1896</v>
      </c>
      <c r="T236" s="2">
        <v>1.37550706599345E+18</v>
      </c>
      <c r="U236" s="2" t="b">
        <v>1</v>
      </c>
      <c r="W236" s="2">
        <v>1</v>
      </c>
      <c r="X236" s="2">
        <v>3</v>
      </c>
      <c r="Y236" s="2" t="s">
        <v>55</v>
      </c>
      <c r="Z236" s="2" t="s">
        <v>1897</v>
      </c>
      <c r="AA236" s="2" t="s">
        <v>1898</v>
      </c>
      <c r="AB236" s="2" t="s">
        <v>1899</v>
      </c>
      <c r="AC236" s="2" t="b">
        <v>0</v>
      </c>
      <c r="AD236" s="2">
        <v>1406</v>
      </c>
      <c r="AE236" s="2" t="s">
        <v>59</v>
      </c>
      <c r="AF236" s="2" t="s">
        <v>59</v>
      </c>
      <c r="AG236" s="2">
        <v>0</v>
      </c>
      <c r="AH236" s="2">
        <v>0</v>
      </c>
      <c r="AI236" s="2">
        <v>0</v>
      </c>
      <c r="AJ236" s="2">
        <v>1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f t="shared" si="49"/>
        <v>0</v>
      </c>
      <c r="AR236" s="4">
        <v>0</v>
      </c>
      <c r="AS236" s="2">
        <v>0</v>
      </c>
      <c r="AT236" s="2">
        <v>0.93600000000000005</v>
      </c>
      <c r="AU236" s="2">
        <v>6.4000000000000001E-2</v>
      </c>
      <c r="AV236" s="2">
        <v>7.7200000000000005E-2</v>
      </c>
      <c r="AW236" s="5">
        <v>0</v>
      </c>
      <c r="AX236" s="5">
        <v>1</v>
      </c>
      <c r="AY236" s="5">
        <v>0</v>
      </c>
      <c r="AZ236" s="5">
        <v>0</v>
      </c>
      <c r="BA236" s="5">
        <v>0</v>
      </c>
      <c r="BB236" s="6">
        <f t="shared" si="50"/>
        <v>1</v>
      </c>
      <c r="BC236" s="7">
        <f t="shared" si="51"/>
        <v>0</v>
      </c>
      <c r="BD236" s="7">
        <f t="shared" si="52"/>
        <v>0</v>
      </c>
      <c r="BE236" s="7">
        <f t="shared" si="53"/>
        <v>0</v>
      </c>
      <c r="BF236" s="7">
        <f t="shared" si="54"/>
        <v>-1</v>
      </c>
      <c r="BG236" s="7">
        <f t="shared" si="55"/>
        <v>0</v>
      </c>
      <c r="BH236" s="7">
        <f t="shared" si="56"/>
        <v>0</v>
      </c>
      <c r="BI236" s="7">
        <f t="shared" si="57"/>
        <v>0</v>
      </c>
      <c r="BJ236" s="7">
        <f t="shared" si="58"/>
        <v>0</v>
      </c>
      <c r="BK236" s="7">
        <f t="shared" si="59"/>
        <v>0</v>
      </c>
      <c r="BL236" s="7">
        <f t="shared" si="60"/>
        <v>0</v>
      </c>
      <c r="BM236" s="7">
        <f t="shared" si="61"/>
        <v>-1</v>
      </c>
      <c r="BN236" s="7">
        <f t="shared" si="62"/>
        <v>0</v>
      </c>
      <c r="BO236" s="7">
        <f t="shared" si="63"/>
        <v>2</v>
      </c>
    </row>
    <row r="237" spans="1:67" ht="45" x14ac:dyDescent="0.25">
      <c r="A237" s="2">
        <v>620160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f t="shared" si="48"/>
        <v>1</v>
      </c>
      <c r="M237" s="3" t="s">
        <v>1910</v>
      </c>
      <c r="N237" s="2" t="s">
        <v>61</v>
      </c>
      <c r="O237" s="2" t="s">
        <v>62</v>
      </c>
      <c r="P237" s="2" t="s">
        <v>63</v>
      </c>
      <c r="Q237" s="2" t="s">
        <v>612</v>
      </c>
      <c r="R237" s="2">
        <v>50</v>
      </c>
      <c r="S237" s="2" t="s">
        <v>1911</v>
      </c>
      <c r="T237" s="2">
        <v>1.3755013004696599E+18</v>
      </c>
      <c r="U237" s="2" t="b">
        <v>0</v>
      </c>
      <c r="W237" s="2">
        <v>0</v>
      </c>
      <c r="X237" s="2">
        <v>0</v>
      </c>
      <c r="Y237" s="2" t="s">
        <v>55</v>
      </c>
      <c r="Z237" s="2" t="s">
        <v>1912</v>
      </c>
      <c r="AA237" s="2" t="s">
        <v>1913</v>
      </c>
      <c r="AB237" s="2" t="s">
        <v>1914</v>
      </c>
      <c r="AC237" s="2" t="b">
        <v>0</v>
      </c>
      <c r="AD237" s="2">
        <v>539</v>
      </c>
      <c r="AE237" s="2" t="s">
        <v>1915</v>
      </c>
      <c r="AF237" s="2" t="s">
        <v>1916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f t="shared" si="49"/>
        <v>1</v>
      </c>
      <c r="AR237" s="4">
        <v>0</v>
      </c>
      <c r="AS237" s="2">
        <v>9.0999999999999998E-2</v>
      </c>
      <c r="AT237" s="2">
        <v>0.90900000000000003</v>
      </c>
      <c r="AU237" s="2">
        <v>0</v>
      </c>
      <c r="AV237" s="2">
        <v>-0.15310000000000001</v>
      </c>
      <c r="AW237" s="5">
        <v>0</v>
      </c>
      <c r="AX237" s="5">
        <v>1</v>
      </c>
      <c r="AY237" s="5">
        <v>0</v>
      </c>
      <c r="AZ237" s="5">
        <v>0</v>
      </c>
      <c r="BA237" s="5">
        <v>0</v>
      </c>
      <c r="BB237" s="6">
        <f t="shared" si="50"/>
        <v>1</v>
      </c>
      <c r="BC237" s="7">
        <f t="shared" si="51"/>
        <v>0</v>
      </c>
      <c r="BD237" s="7">
        <f t="shared" si="52"/>
        <v>0</v>
      </c>
      <c r="BE237" s="7">
        <f t="shared" si="53"/>
        <v>0</v>
      </c>
      <c r="BF237" s="7">
        <f t="shared" si="54"/>
        <v>0</v>
      </c>
      <c r="BG237" s="7">
        <f t="shared" si="55"/>
        <v>0</v>
      </c>
      <c r="BH237" s="7">
        <f t="shared" si="56"/>
        <v>0</v>
      </c>
      <c r="BI237" s="7">
        <f t="shared" si="57"/>
        <v>0</v>
      </c>
      <c r="BJ237" s="7">
        <f t="shared" si="58"/>
        <v>0</v>
      </c>
      <c r="BK237" s="7">
        <f t="shared" si="59"/>
        <v>0</v>
      </c>
      <c r="BL237" s="7">
        <f t="shared" si="60"/>
        <v>0</v>
      </c>
      <c r="BM237" s="7">
        <f t="shared" si="61"/>
        <v>1</v>
      </c>
      <c r="BN237" s="7">
        <f t="shared" si="62"/>
        <v>1</v>
      </c>
      <c r="BO237" s="7">
        <f t="shared" si="63"/>
        <v>0</v>
      </c>
    </row>
    <row r="238" spans="1:67" ht="45" x14ac:dyDescent="0.25">
      <c r="A238" s="2">
        <v>660006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f t="shared" si="48"/>
        <v>1</v>
      </c>
      <c r="M238" s="3" t="s">
        <v>2034</v>
      </c>
      <c r="N238" s="2" t="s">
        <v>61</v>
      </c>
      <c r="O238" s="2" t="s">
        <v>62</v>
      </c>
      <c r="P238" s="2" t="s">
        <v>63</v>
      </c>
      <c r="Q238" s="2" t="s">
        <v>1261</v>
      </c>
      <c r="R238" s="2">
        <v>73</v>
      </c>
      <c r="S238" s="2" t="s">
        <v>2035</v>
      </c>
      <c r="T238" s="2">
        <v>1.37519315587677E+18</v>
      </c>
      <c r="U238" s="2" t="b">
        <v>0</v>
      </c>
      <c r="W238" s="2">
        <v>0</v>
      </c>
      <c r="X238" s="2">
        <v>0</v>
      </c>
      <c r="Y238" s="2" t="s">
        <v>55</v>
      </c>
      <c r="Z238" s="2" t="s">
        <v>2036</v>
      </c>
      <c r="AA238" s="2" t="s">
        <v>2037</v>
      </c>
      <c r="AB238" s="2" t="s">
        <v>2038</v>
      </c>
      <c r="AC238" s="2" t="b">
        <v>0</v>
      </c>
      <c r="AD238" s="2">
        <v>225</v>
      </c>
      <c r="AE238" s="2" t="s">
        <v>2039</v>
      </c>
      <c r="AF238" s="2" t="s">
        <v>59</v>
      </c>
      <c r="AG238" s="2">
        <v>0</v>
      </c>
      <c r="AH238" s="2">
        <v>0</v>
      </c>
      <c r="AI238" s="2">
        <v>0</v>
      </c>
      <c r="AJ238" s="2">
        <v>1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f t="shared" si="49"/>
        <v>0</v>
      </c>
      <c r="AR238" s="4">
        <v>0</v>
      </c>
      <c r="AS238" s="2">
        <v>0.16700000000000001</v>
      </c>
      <c r="AT238" s="2">
        <v>0.83299999999999996</v>
      </c>
      <c r="AU238" s="2">
        <v>0</v>
      </c>
      <c r="AV238" s="2">
        <v>-0.38179999999999997</v>
      </c>
      <c r="AW238" s="5">
        <v>0</v>
      </c>
      <c r="AX238" s="5">
        <v>1</v>
      </c>
      <c r="AY238" s="5">
        <v>0</v>
      </c>
      <c r="AZ238" s="5">
        <v>0</v>
      </c>
      <c r="BA238" s="5">
        <v>0</v>
      </c>
      <c r="BB238" s="6">
        <f t="shared" si="50"/>
        <v>1</v>
      </c>
      <c r="BC238" s="7">
        <f t="shared" si="51"/>
        <v>0</v>
      </c>
      <c r="BD238" s="7">
        <f t="shared" si="52"/>
        <v>0</v>
      </c>
      <c r="BE238" s="7">
        <f t="shared" si="53"/>
        <v>0</v>
      </c>
      <c r="BF238" s="7">
        <f t="shared" si="54"/>
        <v>-1</v>
      </c>
      <c r="BG238" s="7">
        <f t="shared" si="55"/>
        <v>0</v>
      </c>
      <c r="BH238" s="7">
        <f t="shared" si="56"/>
        <v>0</v>
      </c>
      <c r="BI238" s="7">
        <f t="shared" si="57"/>
        <v>0</v>
      </c>
      <c r="BJ238" s="7">
        <f t="shared" si="58"/>
        <v>0</v>
      </c>
      <c r="BK238" s="7">
        <f t="shared" si="59"/>
        <v>0</v>
      </c>
      <c r="BL238" s="7">
        <f t="shared" si="60"/>
        <v>0</v>
      </c>
      <c r="BM238" s="7">
        <f t="shared" si="61"/>
        <v>-1</v>
      </c>
      <c r="BN238" s="7">
        <f t="shared" si="62"/>
        <v>0</v>
      </c>
      <c r="BO238" s="7">
        <f t="shared" si="63"/>
        <v>2</v>
      </c>
    </row>
    <row r="239" spans="1:67" ht="45" x14ac:dyDescent="0.25">
      <c r="A239" s="2">
        <v>663810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f t="shared" si="48"/>
        <v>1</v>
      </c>
      <c r="M239" s="3" t="s">
        <v>2040</v>
      </c>
      <c r="N239" s="2" t="s">
        <v>61</v>
      </c>
      <c r="O239" s="2" t="s">
        <v>62</v>
      </c>
      <c r="P239" s="2" t="s">
        <v>63</v>
      </c>
      <c r="Q239" s="2" t="s">
        <v>664</v>
      </c>
      <c r="R239" s="2">
        <v>0</v>
      </c>
      <c r="S239" s="2" t="s">
        <v>2041</v>
      </c>
      <c r="T239" s="2">
        <v>1.3762477880701199E+18</v>
      </c>
      <c r="U239" s="2" t="b">
        <v>0</v>
      </c>
      <c r="W239" s="2">
        <v>0</v>
      </c>
      <c r="X239" s="2">
        <v>0</v>
      </c>
      <c r="Y239" s="2" t="s">
        <v>55</v>
      </c>
      <c r="Z239" s="2" t="s">
        <v>2042</v>
      </c>
      <c r="AA239" s="2" t="s">
        <v>2043</v>
      </c>
      <c r="AB239" s="2" t="s">
        <v>2044</v>
      </c>
      <c r="AC239" s="2" t="b">
        <v>0</v>
      </c>
      <c r="AD239" s="2">
        <v>1771</v>
      </c>
      <c r="AE239" s="2" t="s">
        <v>59</v>
      </c>
      <c r="AF239" s="2" t="s">
        <v>59</v>
      </c>
      <c r="AG239" s="2">
        <v>0</v>
      </c>
      <c r="AH239" s="2">
        <v>1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f t="shared" si="49"/>
        <v>0</v>
      </c>
      <c r="AR239" s="4">
        <v>0</v>
      </c>
      <c r="AS239" s="2">
        <v>0</v>
      </c>
      <c r="AT239" s="2">
        <v>1</v>
      </c>
      <c r="AU239" s="2">
        <v>0</v>
      </c>
      <c r="AV239" s="2">
        <v>0</v>
      </c>
      <c r="AW239" s="5">
        <v>0</v>
      </c>
      <c r="AX239" s="5">
        <v>1</v>
      </c>
      <c r="AY239" s="5">
        <v>0</v>
      </c>
      <c r="AZ239" s="5">
        <v>0</v>
      </c>
      <c r="BA239" s="5">
        <v>0</v>
      </c>
      <c r="BB239" s="6">
        <f t="shared" si="50"/>
        <v>1</v>
      </c>
      <c r="BC239" s="7">
        <f t="shared" si="51"/>
        <v>0</v>
      </c>
      <c r="BD239" s="7">
        <f t="shared" si="52"/>
        <v>-1</v>
      </c>
      <c r="BE239" s="7">
        <f t="shared" si="53"/>
        <v>0</v>
      </c>
      <c r="BF239" s="7">
        <f t="shared" si="54"/>
        <v>0</v>
      </c>
      <c r="BG239" s="7">
        <f t="shared" si="55"/>
        <v>0</v>
      </c>
      <c r="BH239" s="7">
        <f t="shared" si="56"/>
        <v>0</v>
      </c>
      <c r="BI239" s="7">
        <f t="shared" si="57"/>
        <v>0</v>
      </c>
      <c r="BJ239" s="7">
        <f t="shared" si="58"/>
        <v>0</v>
      </c>
      <c r="BK239" s="7">
        <f t="shared" si="59"/>
        <v>0</v>
      </c>
      <c r="BL239" s="7">
        <f t="shared" si="60"/>
        <v>0</v>
      </c>
      <c r="BM239" s="7">
        <f t="shared" si="61"/>
        <v>-1</v>
      </c>
      <c r="BN239" s="7">
        <f t="shared" si="62"/>
        <v>0</v>
      </c>
      <c r="BO239" s="7">
        <f t="shared" si="63"/>
        <v>2</v>
      </c>
    </row>
    <row r="240" spans="1:67" ht="45" x14ac:dyDescent="0.25">
      <c r="A240" s="2">
        <v>665643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f t="shared" si="48"/>
        <v>1</v>
      </c>
      <c r="M240" s="3" t="s">
        <v>2045</v>
      </c>
      <c r="N240" s="2" t="s">
        <v>61</v>
      </c>
      <c r="O240" s="2" t="s">
        <v>62</v>
      </c>
      <c r="P240" s="2" t="s">
        <v>63</v>
      </c>
      <c r="Q240" s="2" t="s">
        <v>664</v>
      </c>
      <c r="R240" s="2">
        <v>0</v>
      </c>
      <c r="S240" s="2" t="s">
        <v>2046</v>
      </c>
      <c r="T240" s="2">
        <v>1.37624612548161E+18</v>
      </c>
      <c r="U240" s="2" t="b">
        <v>1</v>
      </c>
      <c r="W240" s="2">
        <v>0</v>
      </c>
      <c r="X240" s="2">
        <v>0</v>
      </c>
      <c r="Y240" s="2" t="s">
        <v>55</v>
      </c>
      <c r="Z240" s="2" t="s">
        <v>2047</v>
      </c>
      <c r="AA240" s="2" t="s">
        <v>2048</v>
      </c>
      <c r="AB240" s="2" t="s">
        <v>2049</v>
      </c>
      <c r="AC240" s="2" t="b">
        <v>1</v>
      </c>
      <c r="AD240" s="2">
        <v>41915</v>
      </c>
      <c r="AE240" s="2" t="s">
        <v>59</v>
      </c>
      <c r="AF240" s="2" t="s">
        <v>59</v>
      </c>
      <c r="AG240" s="2">
        <v>0</v>
      </c>
      <c r="AH240" s="2">
        <v>0</v>
      </c>
      <c r="AI240" s="2">
        <v>0</v>
      </c>
      <c r="AJ240" s="2">
        <v>1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f t="shared" si="49"/>
        <v>0</v>
      </c>
      <c r="AR240" s="4">
        <v>0</v>
      </c>
      <c r="AS240" s="2">
        <v>0.13300000000000001</v>
      </c>
      <c r="AT240" s="2">
        <v>0.86699999999999999</v>
      </c>
      <c r="AU240" s="2">
        <v>0</v>
      </c>
      <c r="AV240" s="2">
        <v>-0.38179999999999997</v>
      </c>
      <c r="AW240" s="5">
        <v>0</v>
      </c>
      <c r="AX240" s="5">
        <v>1</v>
      </c>
      <c r="AY240" s="5">
        <v>0</v>
      </c>
      <c r="AZ240" s="5">
        <v>0</v>
      </c>
      <c r="BA240" s="5">
        <v>0</v>
      </c>
      <c r="BB240" s="6">
        <f t="shared" si="50"/>
        <v>1</v>
      </c>
      <c r="BC240" s="7">
        <f t="shared" si="51"/>
        <v>0</v>
      </c>
      <c r="BD240" s="7">
        <f t="shared" si="52"/>
        <v>0</v>
      </c>
      <c r="BE240" s="7">
        <f t="shared" si="53"/>
        <v>0</v>
      </c>
      <c r="BF240" s="7">
        <f t="shared" si="54"/>
        <v>-1</v>
      </c>
      <c r="BG240" s="7">
        <f t="shared" si="55"/>
        <v>0</v>
      </c>
      <c r="BH240" s="7">
        <f t="shared" si="56"/>
        <v>0</v>
      </c>
      <c r="BI240" s="7">
        <f t="shared" si="57"/>
        <v>0</v>
      </c>
      <c r="BJ240" s="7">
        <f t="shared" si="58"/>
        <v>0</v>
      </c>
      <c r="BK240" s="7">
        <f t="shared" si="59"/>
        <v>0</v>
      </c>
      <c r="BL240" s="7">
        <f t="shared" si="60"/>
        <v>0</v>
      </c>
      <c r="BM240" s="7">
        <f t="shared" si="61"/>
        <v>-1</v>
      </c>
      <c r="BN240" s="7">
        <f t="shared" si="62"/>
        <v>0</v>
      </c>
      <c r="BO240" s="7">
        <f t="shared" si="63"/>
        <v>2</v>
      </c>
    </row>
    <row r="241" spans="1:67" ht="45" x14ac:dyDescent="0.25">
      <c r="A241" s="2">
        <v>675719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f t="shared" si="48"/>
        <v>1</v>
      </c>
      <c r="M241" s="3" t="s">
        <v>2078</v>
      </c>
      <c r="N241" s="2" t="s">
        <v>61</v>
      </c>
      <c r="O241" s="2" t="s">
        <v>62</v>
      </c>
      <c r="P241" s="2" t="s">
        <v>63</v>
      </c>
      <c r="Q241" s="2" t="s">
        <v>709</v>
      </c>
      <c r="R241" s="2">
        <v>6</v>
      </c>
      <c r="S241" s="2" t="s">
        <v>2079</v>
      </c>
      <c r="T241" s="2">
        <v>1.37618880944082E+18</v>
      </c>
      <c r="U241" s="2" t="b">
        <v>1</v>
      </c>
      <c r="W241" s="2">
        <v>0</v>
      </c>
      <c r="X241" s="2">
        <v>0</v>
      </c>
      <c r="Y241" s="2" t="s">
        <v>55</v>
      </c>
      <c r="Z241" s="2" t="s">
        <v>2080</v>
      </c>
      <c r="AA241" s="2" t="s">
        <v>2081</v>
      </c>
      <c r="AB241" s="2" t="s">
        <v>2082</v>
      </c>
      <c r="AC241" s="2" t="b">
        <v>0</v>
      </c>
      <c r="AD241" s="2">
        <v>9677</v>
      </c>
      <c r="AE241" s="2" t="s">
        <v>59</v>
      </c>
      <c r="AF241" s="2" t="s">
        <v>59</v>
      </c>
      <c r="AG241" s="2">
        <v>0</v>
      </c>
      <c r="AH241" s="2">
        <v>1</v>
      </c>
      <c r="AI241" s="2">
        <v>0</v>
      </c>
      <c r="AJ241" s="2">
        <v>0</v>
      </c>
      <c r="AK241" s="2">
        <v>1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f t="shared" si="49"/>
        <v>0</v>
      </c>
      <c r="AR241" s="4">
        <v>0</v>
      </c>
      <c r="AS241" s="2">
        <v>0</v>
      </c>
      <c r="AT241" s="2">
        <v>1</v>
      </c>
      <c r="AU241" s="2">
        <v>0</v>
      </c>
      <c r="AV241" s="2">
        <v>0</v>
      </c>
      <c r="AW241" s="5">
        <v>0</v>
      </c>
      <c r="AX241" s="5">
        <v>1</v>
      </c>
      <c r="AY241" s="5">
        <v>0</v>
      </c>
      <c r="AZ241" s="5">
        <v>0</v>
      </c>
      <c r="BA241" s="5">
        <v>0</v>
      </c>
      <c r="BB241" s="6">
        <f t="shared" si="50"/>
        <v>1</v>
      </c>
      <c r="BC241" s="7">
        <f t="shared" si="51"/>
        <v>0</v>
      </c>
      <c r="BD241" s="7">
        <f t="shared" si="52"/>
        <v>-1</v>
      </c>
      <c r="BE241" s="7">
        <f t="shared" si="53"/>
        <v>0</v>
      </c>
      <c r="BF241" s="7">
        <f t="shared" si="54"/>
        <v>0</v>
      </c>
      <c r="BG241" s="7">
        <f t="shared" si="55"/>
        <v>-1</v>
      </c>
      <c r="BH241" s="7">
        <f t="shared" si="56"/>
        <v>0</v>
      </c>
      <c r="BI241" s="7">
        <f t="shared" si="57"/>
        <v>0</v>
      </c>
      <c r="BJ241" s="7">
        <f t="shared" si="58"/>
        <v>0</v>
      </c>
      <c r="BK241" s="7">
        <f t="shared" si="59"/>
        <v>0</v>
      </c>
      <c r="BL241" s="7">
        <f t="shared" si="60"/>
        <v>0</v>
      </c>
      <c r="BM241" s="7">
        <f t="shared" si="61"/>
        <v>-1</v>
      </c>
      <c r="BN241" s="7">
        <f t="shared" si="62"/>
        <v>0</v>
      </c>
      <c r="BO241" s="7">
        <f t="shared" si="63"/>
        <v>3</v>
      </c>
    </row>
    <row r="242" spans="1:67" ht="45" x14ac:dyDescent="0.25">
      <c r="A242" s="2">
        <v>675922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f t="shared" si="48"/>
        <v>1</v>
      </c>
      <c r="M242" s="3" t="s">
        <v>2083</v>
      </c>
      <c r="N242" s="2" t="s">
        <v>61</v>
      </c>
      <c r="O242" s="2" t="s">
        <v>62</v>
      </c>
      <c r="P242" s="2" t="s">
        <v>63</v>
      </c>
      <c r="Q242" s="2" t="s">
        <v>709</v>
      </c>
      <c r="R242" s="2">
        <v>6</v>
      </c>
      <c r="S242" s="2" t="s">
        <v>2084</v>
      </c>
      <c r="T242" s="2">
        <v>1.3761779341222899E+18</v>
      </c>
      <c r="U242" s="2" t="b">
        <v>1</v>
      </c>
      <c r="W242" s="2">
        <v>0</v>
      </c>
      <c r="X242" s="2">
        <v>1</v>
      </c>
      <c r="Y242" s="2" t="s">
        <v>55</v>
      </c>
      <c r="Z242" s="2" t="s">
        <v>2080</v>
      </c>
      <c r="AA242" s="2" t="s">
        <v>2081</v>
      </c>
      <c r="AB242" s="2" t="s">
        <v>2082</v>
      </c>
      <c r="AC242" s="2" t="b">
        <v>0</v>
      </c>
      <c r="AD242" s="2">
        <v>9677</v>
      </c>
      <c r="AE242" s="2" t="s">
        <v>59</v>
      </c>
      <c r="AF242" s="2" t="s">
        <v>59</v>
      </c>
      <c r="AG242" s="2">
        <v>0</v>
      </c>
      <c r="AH242" s="2">
        <v>0</v>
      </c>
      <c r="AI242" s="2">
        <v>0</v>
      </c>
      <c r="AJ242" s="2">
        <v>0</v>
      </c>
      <c r="AK242" s="2">
        <v>1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f t="shared" si="49"/>
        <v>0</v>
      </c>
      <c r="AR242" s="4">
        <v>0</v>
      </c>
      <c r="AS242" s="2">
        <v>0</v>
      </c>
      <c r="AT242" s="2">
        <v>1</v>
      </c>
      <c r="AU242" s="2">
        <v>0</v>
      </c>
      <c r="AV242" s="2">
        <v>0</v>
      </c>
      <c r="AW242" s="5">
        <v>0</v>
      </c>
      <c r="AX242" s="5">
        <v>1</v>
      </c>
      <c r="AY242" s="5">
        <v>0</v>
      </c>
      <c r="AZ242" s="5">
        <v>0</v>
      </c>
      <c r="BA242" s="5">
        <v>0</v>
      </c>
      <c r="BB242" s="6">
        <f t="shared" si="50"/>
        <v>1</v>
      </c>
      <c r="BC242" s="7">
        <f t="shared" si="51"/>
        <v>0</v>
      </c>
      <c r="BD242" s="7">
        <f t="shared" si="52"/>
        <v>0</v>
      </c>
      <c r="BE242" s="7">
        <f t="shared" si="53"/>
        <v>0</v>
      </c>
      <c r="BF242" s="7">
        <f t="shared" si="54"/>
        <v>0</v>
      </c>
      <c r="BG242" s="7">
        <f t="shared" si="55"/>
        <v>-1</v>
      </c>
      <c r="BH242" s="7">
        <f t="shared" si="56"/>
        <v>0</v>
      </c>
      <c r="BI242" s="7">
        <f t="shared" si="57"/>
        <v>0</v>
      </c>
      <c r="BJ242" s="7">
        <f t="shared" si="58"/>
        <v>0</v>
      </c>
      <c r="BK242" s="7">
        <f t="shared" si="59"/>
        <v>0</v>
      </c>
      <c r="BL242" s="7">
        <f t="shared" si="60"/>
        <v>0</v>
      </c>
      <c r="BM242" s="7">
        <f t="shared" si="61"/>
        <v>-1</v>
      </c>
      <c r="BN242" s="7">
        <f t="shared" si="62"/>
        <v>0</v>
      </c>
      <c r="BO242" s="7">
        <f t="shared" si="63"/>
        <v>2</v>
      </c>
    </row>
    <row r="243" spans="1:67" ht="45" x14ac:dyDescent="0.25">
      <c r="A243" s="2">
        <v>676813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f t="shared" si="48"/>
        <v>1</v>
      </c>
      <c r="M243" s="3" t="s">
        <v>2085</v>
      </c>
      <c r="N243" s="2" t="s">
        <v>61</v>
      </c>
      <c r="O243" s="2" t="s">
        <v>62</v>
      </c>
      <c r="P243" s="2" t="s">
        <v>63</v>
      </c>
      <c r="Q243" s="2" t="s">
        <v>709</v>
      </c>
      <c r="R243" s="2">
        <v>6</v>
      </c>
      <c r="S243" s="2" t="s">
        <v>2086</v>
      </c>
      <c r="T243" s="2">
        <v>1.3761099689197299E+18</v>
      </c>
      <c r="U243" s="2" t="b">
        <v>0</v>
      </c>
      <c r="W243" s="2">
        <v>0</v>
      </c>
      <c r="X243" s="2">
        <v>0</v>
      </c>
      <c r="Y243" s="2" t="s">
        <v>55</v>
      </c>
      <c r="Z243" s="2" t="s">
        <v>2087</v>
      </c>
      <c r="AA243" s="2" t="s">
        <v>2088</v>
      </c>
      <c r="AB243" s="2" t="s">
        <v>2089</v>
      </c>
      <c r="AC243" s="2" t="b">
        <v>0</v>
      </c>
      <c r="AD243" s="2">
        <v>148</v>
      </c>
      <c r="AE243" s="2" t="s">
        <v>59</v>
      </c>
      <c r="AF243" s="2" t="s">
        <v>59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f t="shared" si="49"/>
        <v>1</v>
      </c>
      <c r="AR243" s="4">
        <v>0</v>
      </c>
      <c r="AS243" s="2">
        <v>0</v>
      </c>
      <c r="AT243" s="2">
        <v>0.89600000000000002</v>
      </c>
      <c r="AU243" s="2">
        <v>0.104</v>
      </c>
      <c r="AV243" s="2">
        <v>0.29599999999999999</v>
      </c>
      <c r="AW243" s="5">
        <v>0</v>
      </c>
      <c r="AX243" s="5">
        <v>1</v>
      </c>
      <c r="AY243" s="5">
        <v>0</v>
      </c>
      <c r="AZ243" s="5">
        <v>0</v>
      </c>
      <c r="BA243" s="5">
        <v>0</v>
      </c>
      <c r="BB243" s="6">
        <f t="shared" si="50"/>
        <v>1</v>
      </c>
      <c r="BC243" s="7">
        <f t="shared" si="51"/>
        <v>0</v>
      </c>
      <c r="BD243" s="7">
        <f t="shared" si="52"/>
        <v>0</v>
      </c>
      <c r="BE243" s="7">
        <f t="shared" si="53"/>
        <v>0</v>
      </c>
      <c r="BF243" s="7">
        <f t="shared" si="54"/>
        <v>0</v>
      </c>
      <c r="BG243" s="7">
        <f t="shared" si="55"/>
        <v>0</v>
      </c>
      <c r="BH243" s="7">
        <f t="shared" si="56"/>
        <v>0</v>
      </c>
      <c r="BI243" s="7">
        <f t="shared" si="57"/>
        <v>0</v>
      </c>
      <c r="BJ243" s="7">
        <f t="shared" si="58"/>
        <v>0</v>
      </c>
      <c r="BK243" s="7">
        <f t="shared" si="59"/>
        <v>0</v>
      </c>
      <c r="BL243" s="7">
        <f t="shared" si="60"/>
        <v>0</v>
      </c>
      <c r="BM243" s="7">
        <f t="shared" si="61"/>
        <v>1</v>
      </c>
      <c r="BN243" s="7">
        <f t="shared" si="62"/>
        <v>1</v>
      </c>
      <c r="BO243" s="7">
        <f t="shared" si="63"/>
        <v>0</v>
      </c>
    </row>
    <row r="244" spans="1:67" ht="45" x14ac:dyDescent="0.25">
      <c r="A244" s="2">
        <v>678937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f t="shared" si="48"/>
        <v>1</v>
      </c>
      <c r="M244" s="3" t="s">
        <v>2096</v>
      </c>
      <c r="N244" s="2" t="s">
        <v>61</v>
      </c>
      <c r="O244" s="2" t="s">
        <v>62</v>
      </c>
      <c r="P244" s="2" t="s">
        <v>63</v>
      </c>
      <c r="Q244" s="2" t="s">
        <v>716</v>
      </c>
      <c r="R244" s="2">
        <v>7</v>
      </c>
      <c r="S244" s="2" t="s">
        <v>2097</v>
      </c>
      <c r="T244" s="2">
        <v>1.37591976232531E+18</v>
      </c>
      <c r="U244" s="2" t="b">
        <v>1</v>
      </c>
      <c r="W244" s="2">
        <v>0</v>
      </c>
      <c r="X244" s="2">
        <v>0</v>
      </c>
      <c r="Y244" s="2" t="s">
        <v>55</v>
      </c>
      <c r="Z244" s="2" t="s">
        <v>2098</v>
      </c>
      <c r="AA244" s="2" t="s">
        <v>2099</v>
      </c>
      <c r="AB244" s="2" t="s">
        <v>2100</v>
      </c>
      <c r="AC244" s="2" t="b">
        <v>0</v>
      </c>
      <c r="AD244" s="2">
        <v>157</v>
      </c>
      <c r="AE244" s="2" t="s">
        <v>59</v>
      </c>
      <c r="AF244" s="2" t="s">
        <v>59</v>
      </c>
      <c r="AG244" s="2">
        <v>0</v>
      </c>
      <c r="AH244" s="2">
        <v>1</v>
      </c>
      <c r="AI244" s="2">
        <v>0</v>
      </c>
      <c r="AJ244" s="2">
        <v>0</v>
      </c>
      <c r="AK244" s="2">
        <v>1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f t="shared" si="49"/>
        <v>0</v>
      </c>
      <c r="AR244" s="4">
        <v>0</v>
      </c>
      <c r="AS244" s="2">
        <v>0</v>
      </c>
      <c r="AT244" s="2">
        <v>0.82899999999999996</v>
      </c>
      <c r="AU244" s="2">
        <v>0.17100000000000001</v>
      </c>
      <c r="AV244" s="2">
        <v>0.47670000000000001</v>
      </c>
      <c r="AW244" s="5">
        <v>0</v>
      </c>
      <c r="AX244" s="5">
        <v>1</v>
      </c>
      <c r="AY244" s="5">
        <v>0</v>
      </c>
      <c r="AZ244" s="5">
        <v>0</v>
      </c>
      <c r="BA244" s="5">
        <v>0</v>
      </c>
      <c r="BB244" s="6">
        <f t="shared" si="50"/>
        <v>1</v>
      </c>
      <c r="BC244" s="7">
        <f t="shared" si="51"/>
        <v>0</v>
      </c>
      <c r="BD244" s="7">
        <f t="shared" si="52"/>
        <v>-1</v>
      </c>
      <c r="BE244" s="7">
        <f t="shared" si="53"/>
        <v>0</v>
      </c>
      <c r="BF244" s="7">
        <f t="shared" si="54"/>
        <v>0</v>
      </c>
      <c r="BG244" s="7">
        <f t="shared" si="55"/>
        <v>-1</v>
      </c>
      <c r="BH244" s="7">
        <f t="shared" si="56"/>
        <v>0</v>
      </c>
      <c r="BI244" s="7">
        <f t="shared" si="57"/>
        <v>0</v>
      </c>
      <c r="BJ244" s="7">
        <f t="shared" si="58"/>
        <v>0</v>
      </c>
      <c r="BK244" s="7">
        <f t="shared" si="59"/>
        <v>0</v>
      </c>
      <c r="BL244" s="7">
        <f t="shared" si="60"/>
        <v>0</v>
      </c>
      <c r="BM244" s="7">
        <f t="shared" si="61"/>
        <v>-1</v>
      </c>
      <c r="BN244" s="7">
        <f t="shared" si="62"/>
        <v>0</v>
      </c>
      <c r="BO244" s="7">
        <f t="shared" si="63"/>
        <v>3</v>
      </c>
    </row>
    <row r="245" spans="1:67" ht="45" x14ac:dyDescent="0.25">
      <c r="A245" s="2">
        <v>681267</v>
      </c>
      <c r="B245" s="2">
        <v>0</v>
      </c>
      <c r="C245" s="2">
        <v>0</v>
      </c>
      <c r="D245" s="2">
        <v>0</v>
      </c>
      <c r="E245" s="2">
        <v>1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f t="shared" si="48"/>
        <v>0</v>
      </c>
      <c r="M245" s="3" t="s">
        <v>2106</v>
      </c>
      <c r="N245" s="2" t="s">
        <v>108</v>
      </c>
      <c r="O245" s="2" t="s">
        <v>108</v>
      </c>
      <c r="P245" s="2" t="s">
        <v>63</v>
      </c>
      <c r="Q245" s="2" t="s">
        <v>2107</v>
      </c>
      <c r="R245" s="2">
        <v>10</v>
      </c>
      <c r="S245" s="2" t="s">
        <v>2108</v>
      </c>
      <c r="T245" s="2">
        <v>1.3734638080736901E+18</v>
      </c>
      <c r="U245" s="2" t="b">
        <v>1</v>
      </c>
      <c r="V245" s="2" t="s">
        <v>2109</v>
      </c>
      <c r="W245" s="2">
        <v>1</v>
      </c>
      <c r="X245" s="2">
        <v>1</v>
      </c>
      <c r="Y245" s="2" t="s">
        <v>55</v>
      </c>
      <c r="Z245" s="2" t="s">
        <v>2110</v>
      </c>
      <c r="AA245" s="2" t="s">
        <v>2111</v>
      </c>
      <c r="AB245" s="2" t="s">
        <v>2112</v>
      </c>
      <c r="AC245" s="2" t="b">
        <v>0</v>
      </c>
      <c r="AD245" s="2">
        <v>235</v>
      </c>
      <c r="AE245" s="2" t="s">
        <v>59</v>
      </c>
      <c r="AF245" s="2" t="s">
        <v>59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f t="shared" si="49"/>
        <v>1</v>
      </c>
      <c r="AR245" s="4">
        <v>0</v>
      </c>
      <c r="AS245" s="2">
        <v>0</v>
      </c>
      <c r="AT245" s="2">
        <v>1</v>
      </c>
      <c r="AU245" s="2">
        <v>0</v>
      </c>
      <c r="AV245" s="2">
        <v>0</v>
      </c>
      <c r="AW245" s="5">
        <v>1</v>
      </c>
      <c r="AX245" s="5">
        <v>0</v>
      </c>
      <c r="AY245" s="5">
        <v>0</v>
      </c>
      <c r="AZ245" s="5">
        <v>-1</v>
      </c>
      <c r="BA245" s="5">
        <v>0</v>
      </c>
      <c r="BB245" s="6">
        <f t="shared" si="50"/>
        <v>0</v>
      </c>
      <c r="BC245" s="7">
        <f t="shared" si="51"/>
        <v>0</v>
      </c>
      <c r="BD245" s="7">
        <f t="shared" si="52"/>
        <v>0</v>
      </c>
      <c r="BE245" s="7">
        <f t="shared" si="53"/>
        <v>0</v>
      </c>
      <c r="BF245" s="7">
        <f t="shared" si="54"/>
        <v>-1</v>
      </c>
      <c r="BG245" s="7">
        <f t="shared" si="55"/>
        <v>0</v>
      </c>
      <c r="BH245" s="7">
        <f t="shared" si="56"/>
        <v>0</v>
      </c>
      <c r="BI245" s="7">
        <f t="shared" si="57"/>
        <v>0</v>
      </c>
      <c r="BJ245" s="7">
        <f t="shared" si="58"/>
        <v>0</v>
      </c>
      <c r="BK245" s="7">
        <f t="shared" si="59"/>
        <v>0</v>
      </c>
      <c r="BL245" s="7">
        <f t="shared" si="60"/>
        <v>0</v>
      </c>
      <c r="BM245" s="7">
        <f t="shared" si="61"/>
        <v>-1</v>
      </c>
      <c r="BN245" s="7">
        <f t="shared" si="62"/>
        <v>0</v>
      </c>
      <c r="BO245" s="7">
        <f t="shared" si="63"/>
        <v>2</v>
      </c>
    </row>
    <row r="246" spans="1:67" ht="45" x14ac:dyDescent="0.25">
      <c r="A246" s="2">
        <v>681472</v>
      </c>
      <c r="B246" s="2">
        <v>0</v>
      </c>
      <c r="C246" s="2">
        <v>1</v>
      </c>
      <c r="D246" s="2">
        <v>0</v>
      </c>
      <c r="E246" s="2">
        <v>0</v>
      </c>
      <c r="F246" s="2">
        <v>0</v>
      </c>
      <c r="G246" s="2">
        <v>1</v>
      </c>
      <c r="H246" s="2">
        <v>0</v>
      </c>
      <c r="I246" s="2">
        <v>0</v>
      </c>
      <c r="J246" s="2">
        <v>0</v>
      </c>
      <c r="K246" s="2">
        <v>0</v>
      </c>
      <c r="L246" s="2">
        <f t="shared" si="48"/>
        <v>0</v>
      </c>
      <c r="M246" s="3" t="s">
        <v>2113</v>
      </c>
      <c r="N246" s="2" t="s">
        <v>195</v>
      </c>
      <c r="O246" s="2" t="s">
        <v>108</v>
      </c>
      <c r="P246" s="2" t="s">
        <v>63</v>
      </c>
      <c r="Q246" s="2" t="s">
        <v>1306</v>
      </c>
      <c r="R246" s="2">
        <v>11</v>
      </c>
      <c r="S246" s="2" t="s">
        <v>2114</v>
      </c>
      <c r="T246" s="2">
        <v>1.3757408200752E+18</v>
      </c>
      <c r="U246" s="2" t="b">
        <v>0</v>
      </c>
      <c r="W246" s="2">
        <v>0</v>
      </c>
      <c r="X246" s="2">
        <v>0</v>
      </c>
      <c r="Y246" s="2" t="s">
        <v>55</v>
      </c>
      <c r="Z246" s="2" t="s">
        <v>2115</v>
      </c>
      <c r="AA246" s="2" t="s">
        <v>2116</v>
      </c>
      <c r="AB246" s="2" t="s">
        <v>2117</v>
      </c>
      <c r="AC246" s="2" t="b">
        <v>0</v>
      </c>
      <c r="AD246" s="2">
        <v>1039</v>
      </c>
      <c r="AE246" s="2" t="s">
        <v>2118</v>
      </c>
      <c r="AF246" s="2" t="s">
        <v>59</v>
      </c>
      <c r="AG246" s="2">
        <v>0</v>
      </c>
      <c r="AH246" s="2">
        <v>1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f t="shared" si="49"/>
        <v>0</v>
      </c>
      <c r="AR246" s="4">
        <v>0</v>
      </c>
      <c r="AS246" s="2">
        <v>0</v>
      </c>
      <c r="AT246" s="2">
        <v>1</v>
      </c>
      <c r="AU246" s="2">
        <v>0</v>
      </c>
      <c r="AV246" s="2">
        <v>0</v>
      </c>
      <c r="AW246" s="5">
        <v>0</v>
      </c>
      <c r="AX246" s="5">
        <v>0</v>
      </c>
      <c r="AY246" s="5">
        <v>1</v>
      </c>
      <c r="AZ246" s="5">
        <v>1</v>
      </c>
      <c r="BA246" s="5">
        <v>0</v>
      </c>
      <c r="BB246" s="6">
        <f t="shared" si="50"/>
        <v>0</v>
      </c>
      <c r="BC246" s="7">
        <f t="shared" si="51"/>
        <v>0</v>
      </c>
      <c r="BD246" s="7">
        <f t="shared" si="52"/>
        <v>1</v>
      </c>
      <c r="BE246" s="7">
        <f t="shared" si="53"/>
        <v>0</v>
      </c>
      <c r="BF246" s="7">
        <f t="shared" si="54"/>
        <v>0</v>
      </c>
      <c r="BG246" s="7">
        <f t="shared" si="55"/>
        <v>0</v>
      </c>
      <c r="BH246" s="7">
        <f t="shared" si="56"/>
        <v>-1</v>
      </c>
      <c r="BI246" s="7">
        <f t="shared" si="57"/>
        <v>0</v>
      </c>
      <c r="BJ246" s="7">
        <f t="shared" si="58"/>
        <v>0</v>
      </c>
      <c r="BK246" s="7">
        <f t="shared" si="59"/>
        <v>0</v>
      </c>
      <c r="BL246" s="7">
        <f t="shared" si="60"/>
        <v>0</v>
      </c>
      <c r="BM246" s="7">
        <f t="shared" si="61"/>
        <v>0</v>
      </c>
      <c r="BN246" s="7">
        <f t="shared" si="62"/>
        <v>1</v>
      </c>
      <c r="BO246" s="7">
        <f t="shared" si="63"/>
        <v>1</v>
      </c>
    </row>
    <row r="247" spans="1:67" ht="45" x14ac:dyDescent="0.25">
      <c r="A247" s="2">
        <v>695798</v>
      </c>
      <c r="B247" s="2">
        <v>0</v>
      </c>
      <c r="C247" s="2">
        <v>1</v>
      </c>
      <c r="D247" s="2">
        <v>0</v>
      </c>
      <c r="E247" s="2">
        <v>0</v>
      </c>
      <c r="F247" s="2">
        <v>1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f t="shared" si="48"/>
        <v>0</v>
      </c>
      <c r="M247" s="3" t="s">
        <v>2152</v>
      </c>
      <c r="N247" s="2" t="s">
        <v>61</v>
      </c>
      <c r="O247" s="2" t="s">
        <v>62</v>
      </c>
      <c r="P247" s="2" t="s">
        <v>63</v>
      </c>
      <c r="Q247" s="2" t="s">
        <v>570</v>
      </c>
      <c r="R247" s="2">
        <v>45</v>
      </c>
      <c r="S247" s="2" t="s">
        <v>2153</v>
      </c>
      <c r="T247" s="2">
        <v>1.37614203872336E+18</v>
      </c>
      <c r="U247" s="2" t="b">
        <v>1</v>
      </c>
      <c r="W247" s="2">
        <v>2</v>
      </c>
      <c r="X247" s="2">
        <v>1</v>
      </c>
      <c r="Y247" s="2" t="s">
        <v>55</v>
      </c>
      <c r="Z247" s="2" t="s">
        <v>2154</v>
      </c>
      <c r="AA247" s="2" t="s">
        <v>2155</v>
      </c>
      <c r="AB247" s="2" t="s">
        <v>2156</v>
      </c>
      <c r="AC247" s="2" t="b">
        <v>0</v>
      </c>
      <c r="AD247" s="2">
        <v>155658</v>
      </c>
      <c r="AE247" s="2" t="s">
        <v>59</v>
      </c>
      <c r="AF247" s="2" t="s">
        <v>59</v>
      </c>
      <c r="AG247" s="2">
        <v>0</v>
      </c>
      <c r="AH247" s="2">
        <v>1</v>
      </c>
      <c r="AI247" s="2">
        <v>0</v>
      </c>
      <c r="AJ247" s="2">
        <v>0</v>
      </c>
      <c r="AK247" s="2">
        <v>1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f t="shared" si="49"/>
        <v>0</v>
      </c>
      <c r="AR247" s="4">
        <v>0</v>
      </c>
      <c r="AS247" s="2">
        <v>0</v>
      </c>
      <c r="AT247" s="2">
        <v>1</v>
      </c>
      <c r="AU247" s="2">
        <v>0</v>
      </c>
      <c r="AV247" s="2">
        <v>0</v>
      </c>
      <c r="AW247" s="5">
        <v>0</v>
      </c>
      <c r="AX247" s="5">
        <v>1</v>
      </c>
      <c r="AY247" s="5">
        <v>0</v>
      </c>
      <c r="AZ247" s="5">
        <v>0</v>
      </c>
      <c r="BA247" s="5">
        <v>0</v>
      </c>
      <c r="BB247" s="6">
        <f t="shared" si="50"/>
        <v>1</v>
      </c>
      <c r="BC247" s="7">
        <f t="shared" si="51"/>
        <v>0</v>
      </c>
      <c r="BD247" s="7">
        <f t="shared" si="52"/>
        <v>1</v>
      </c>
      <c r="BE247" s="7">
        <f t="shared" si="53"/>
        <v>0</v>
      </c>
      <c r="BF247" s="7">
        <f t="shared" si="54"/>
        <v>0</v>
      </c>
      <c r="BG247" s="7">
        <f t="shared" si="55"/>
        <v>1</v>
      </c>
      <c r="BH247" s="7">
        <f t="shared" si="56"/>
        <v>0</v>
      </c>
      <c r="BI247" s="7">
        <f t="shared" si="57"/>
        <v>0</v>
      </c>
      <c r="BJ247" s="7">
        <f t="shared" si="58"/>
        <v>0</v>
      </c>
      <c r="BK247" s="7">
        <f t="shared" si="59"/>
        <v>0</v>
      </c>
      <c r="BL247" s="7">
        <f t="shared" si="60"/>
        <v>0</v>
      </c>
      <c r="BM247" s="7">
        <f t="shared" si="61"/>
        <v>0</v>
      </c>
      <c r="BN247" s="7">
        <f t="shared" si="62"/>
        <v>2</v>
      </c>
      <c r="BO247" s="7">
        <f t="shared" si="63"/>
        <v>0</v>
      </c>
    </row>
    <row r="248" spans="1:67" ht="45" x14ac:dyDescent="0.25">
      <c r="A248" s="2">
        <v>709527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f t="shared" si="48"/>
        <v>1</v>
      </c>
      <c r="M248" s="3" t="s">
        <v>2162</v>
      </c>
      <c r="N248" s="2" t="s">
        <v>61</v>
      </c>
      <c r="O248" s="2" t="s">
        <v>62</v>
      </c>
      <c r="P248" s="2" t="s">
        <v>63</v>
      </c>
      <c r="Q248" s="2" t="s">
        <v>612</v>
      </c>
      <c r="R248" s="2">
        <v>50</v>
      </c>
      <c r="S248" s="2" t="s">
        <v>2163</v>
      </c>
      <c r="T248" s="2">
        <v>1.3762617392060401E+18</v>
      </c>
      <c r="U248" s="2" t="b">
        <v>0</v>
      </c>
      <c r="W248" s="2">
        <v>0</v>
      </c>
      <c r="X248" s="2">
        <v>1</v>
      </c>
      <c r="Y248" s="2" t="s">
        <v>55</v>
      </c>
      <c r="Z248" s="2" t="s">
        <v>2164</v>
      </c>
      <c r="AA248" s="2" t="s">
        <v>2165</v>
      </c>
      <c r="AB248" s="2" t="s">
        <v>2166</v>
      </c>
      <c r="AC248" s="2" t="b">
        <v>0</v>
      </c>
      <c r="AD248" s="2">
        <v>1215</v>
      </c>
      <c r="AE248" s="2" t="s">
        <v>2167</v>
      </c>
      <c r="AF248" s="2" t="s">
        <v>2168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f t="shared" si="49"/>
        <v>1</v>
      </c>
      <c r="AR248" s="4">
        <v>0</v>
      </c>
      <c r="AS248" s="2">
        <v>0.14399999999999999</v>
      </c>
      <c r="AT248" s="2">
        <v>0.85599999999999998</v>
      </c>
      <c r="AU248" s="2">
        <v>0</v>
      </c>
      <c r="AV248" s="2">
        <v>-0.40189999999999998</v>
      </c>
      <c r="AW248" s="5">
        <v>0</v>
      </c>
      <c r="AX248" s="5">
        <v>1</v>
      </c>
      <c r="AY248" s="5">
        <v>0</v>
      </c>
      <c r="AZ248" s="5">
        <v>0</v>
      </c>
      <c r="BA248" s="5">
        <v>0</v>
      </c>
      <c r="BB248" s="6">
        <f t="shared" si="50"/>
        <v>1</v>
      </c>
      <c r="BC248" s="7">
        <f t="shared" si="51"/>
        <v>0</v>
      </c>
      <c r="BD248" s="7">
        <f t="shared" si="52"/>
        <v>0</v>
      </c>
      <c r="BE248" s="7">
        <f t="shared" si="53"/>
        <v>0</v>
      </c>
      <c r="BF248" s="7">
        <f t="shared" si="54"/>
        <v>0</v>
      </c>
      <c r="BG248" s="7">
        <f t="shared" si="55"/>
        <v>0</v>
      </c>
      <c r="BH248" s="7">
        <f t="shared" si="56"/>
        <v>0</v>
      </c>
      <c r="BI248" s="7">
        <f t="shared" si="57"/>
        <v>0</v>
      </c>
      <c r="BJ248" s="7">
        <f t="shared" si="58"/>
        <v>0</v>
      </c>
      <c r="BK248" s="7">
        <f t="shared" si="59"/>
        <v>0</v>
      </c>
      <c r="BL248" s="7">
        <f t="shared" si="60"/>
        <v>0</v>
      </c>
      <c r="BM248" s="7">
        <f t="shared" si="61"/>
        <v>1</v>
      </c>
      <c r="BN248" s="7">
        <f t="shared" si="62"/>
        <v>1</v>
      </c>
      <c r="BO248" s="7">
        <f t="shared" si="63"/>
        <v>0</v>
      </c>
    </row>
    <row r="249" spans="1:67" ht="45" x14ac:dyDescent="0.25">
      <c r="A249" s="2">
        <v>362994</v>
      </c>
      <c r="B249" s="2">
        <v>1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1</v>
      </c>
      <c r="J249" s="2">
        <v>0</v>
      </c>
      <c r="K249" s="2">
        <v>0</v>
      </c>
      <c r="L249" s="2">
        <f t="shared" si="48"/>
        <v>0</v>
      </c>
      <c r="M249" s="3" t="s">
        <v>1600</v>
      </c>
      <c r="N249" s="2" t="s">
        <v>102</v>
      </c>
      <c r="O249" s="2" t="s">
        <v>51</v>
      </c>
      <c r="P249" s="2" t="s">
        <v>1601</v>
      </c>
      <c r="Q249" s="2" t="s">
        <v>675</v>
      </c>
      <c r="R249" s="2">
        <v>1</v>
      </c>
      <c r="S249" s="2" t="s">
        <v>1602</v>
      </c>
      <c r="T249" s="2">
        <v>1.37363702585379E+18</v>
      </c>
      <c r="U249" s="2" t="b">
        <v>1</v>
      </c>
      <c r="V249" s="2" t="s">
        <v>1603</v>
      </c>
      <c r="W249" s="2">
        <v>0</v>
      </c>
      <c r="X249" s="2">
        <v>1</v>
      </c>
      <c r="Y249" s="2" t="s">
        <v>55</v>
      </c>
      <c r="Z249" s="2" t="s">
        <v>1604</v>
      </c>
      <c r="AA249" s="2" t="s">
        <v>1605</v>
      </c>
      <c r="AB249" s="2" t="s">
        <v>1606</v>
      </c>
      <c r="AC249" s="2" t="b">
        <v>0</v>
      </c>
      <c r="AD249" s="2">
        <v>151</v>
      </c>
      <c r="AE249" s="2" t="s">
        <v>59</v>
      </c>
      <c r="AF249" s="2" t="s">
        <v>59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f t="shared" si="49"/>
        <v>1</v>
      </c>
      <c r="AR249" s="4">
        <v>0</v>
      </c>
      <c r="AS249" s="2">
        <v>0.23100000000000001</v>
      </c>
      <c r="AT249" s="2">
        <v>0.76900000000000002</v>
      </c>
      <c r="AU249" s="2">
        <v>0</v>
      </c>
      <c r="AV249" s="2">
        <v>-0.5423</v>
      </c>
      <c r="AW249" s="5">
        <v>1</v>
      </c>
      <c r="AX249" s="5">
        <v>0</v>
      </c>
      <c r="AY249" s="5">
        <v>0</v>
      </c>
      <c r="AZ249" s="5">
        <v>-1</v>
      </c>
      <c r="BA249" s="5">
        <v>0</v>
      </c>
      <c r="BB249" s="6">
        <f t="shared" si="50"/>
        <v>0</v>
      </c>
      <c r="BC249" s="7">
        <f t="shared" si="51"/>
        <v>-1</v>
      </c>
      <c r="BD249" s="7">
        <f t="shared" si="52"/>
        <v>0</v>
      </c>
      <c r="BE249" s="7">
        <f t="shared" si="53"/>
        <v>0</v>
      </c>
      <c r="BF249" s="7">
        <f t="shared" si="54"/>
        <v>0</v>
      </c>
      <c r="BG249" s="7">
        <f t="shared" si="55"/>
        <v>0</v>
      </c>
      <c r="BH249" s="7">
        <f t="shared" si="56"/>
        <v>0</v>
      </c>
      <c r="BI249" s="7">
        <f t="shared" si="57"/>
        <v>0</v>
      </c>
      <c r="BJ249" s="7">
        <f t="shared" si="58"/>
        <v>-1</v>
      </c>
      <c r="BK249" s="7">
        <f t="shared" si="59"/>
        <v>0</v>
      </c>
      <c r="BL249" s="7">
        <f t="shared" si="60"/>
        <v>0</v>
      </c>
      <c r="BM249" s="7">
        <f t="shared" si="61"/>
        <v>-1</v>
      </c>
      <c r="BN249" s="7">
        <f t="shared" si="62"/>
        <v>0</v>
      </c>
      <c r="BO249" s="7">
        <f t="shared" si="63"/>
        <v>3</v>
      </c>
    </row>
    <row r="250" spans="1:67" ht="45" x14ac:dyDescent="0.25">
      <c r="A250" s="2">
        <v>425435</v>
      </c>
      <c r="B250" s="2">
        <v>0</v>
      </c>
      <c r="C250" s="2">
        <v>1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f t="shared" si="48"/>
        <v>0</v>
      </c>
      <c r="M250" s="3" t="s">
        <v>1677</v>
      </c>
      <c r="N250" s="2" t="s">
        <v>61</v>
      </c>
      <c r="O250" s="2" t="s">
        <v>62</v>
      </c>
      <c r="P250" s="2" t="s">
        <v>1601</v>
      </c>
      <c r="Q250" s="2" t="s">
        <v>910</v>
      </c>
      <c r="R250" s="2">
        <v>57</v>
      </c>
      <c r="S250" s="2" t="s">
        <v>1678</v>
      </c>
      <c r="T250" s="2">
        <v>1.3740491461606799E+18</v>
      </c>
      <c r="U250" s="2" t="b">
        <v>0</v>
      </c>
      <c r="V250" s="2" t="s">
        <v>1679</v>
      </c>
      <c r="W250" s="2">
        <v>0</v>
      </c>
      <c r="X250" s="2">
        <v>2</v>
      </c>
      <c r="Y250" s="2" t="s">
        <v>55</v>
      </c>
      <c r="Z250" s="2" t="s">
        <v>1680</v>
      </c>
      <c r="AA250" s="2" t="s">
        <v>1681</v>
      </c>
      <c r="AB250" s="2" t="s">
        <v>1682</v>
      </c>
      <c r="AC250" s="2" t="b">
        <v>0</v>
      </c>
      <c r="AD250" s="2">
        <v>1712</v>
      </c>
      <c r="AE250" s="2" t="s">
        <v>59</v>
      </c>
      <c r="AF250" s="2" t="s">
        <v>59</v>
      </c>
      <c r="AG250" s="2">
        <v>0</v>
      </c>
      <c r="AH250" s="2">
        <v>0</v>
      </c>
      <c r="AI250" s="2">
        <v>0</v>
      </c>
      <c r="AJ250" s="2">
        <v>0</v>
      </c>
      <c r="AK250" s="2">
        <v>1</v>
      </c>
      <c r="AL250" s="2">
        <v>0</v>
      </c>
      <c r="AM250" s="2">
        <v>1</v>
      </c>
      <c r="AN250" s="2">
        <v>0</v>
      </c>
      <c r="AO250" s="2">
        <v>0</v>
      </c>
      <c r="AP250" s="2">
        <v>0</v>
      </c>
      <c r="AQ250" s="2">
        <f t="shared" si="49"/>
        <v>0</v>
      </c>
      <c r="AR250" s="4">
        <v>0</v>
      </c>
      <c r="AS250" s="2">
        <v>0.29299999999999998</v>
      </c>
      <c r="AT250" s="2">
        <v>0.50800000000000001</v>
      </c>
      <c r="AU250" s="2">
        <v>0.19900000000000001</v>
      </c>
      <c r="AV250" s="2">
        <v>-0.34</v>
      </c>
      <c r="AW250" s="5">
        <v>0</v>
      </c>
      <c r="AX250" s="5">
        <v>1</v>
      </c>
      <c r="AY250" s="5">
        <v>0</v>
      </c>
      <c r="AZ250" s="5">
        <v>0</v>
      </c>
      <c r="BA250" s="5">
        <v>0</v>
      </c>
      <c r="BB250" s="6">
        <f t="shared" si="50"/>
        <v>1</v>
      </c>
      <c r="BC250" s="7">
        <f t="shared" si="51"/>
        <v>0</v>
      </c>
      <c r="BD250" s="7">
        <f t="shared" si="52"/>
        <v>-1</v>
      </c>
      <c r="BE250" s="7">
        <f t="shared" si="53"/>
        <v>0</v>
      </c>
      <c r="BF250" s="7">
        <f t="shared" si="54"/>
        <v>0</v>
      </c>
      <c r="BG250" s="7">
        <f t="shared" si="55"/>
        <v>-1</v>
      </c>
      <c r="BH250" s="7">
        <f t="shared" si="56"/>
        <v>0</v>
      </c>
      <c r="BI250" s="7">
        <f t="shared" si="57"/>
        <v>-1</v>
      </c>
      <c r="BJ250" s="7">
        <f t="shared" si="58"/>
        <v>0</v>
      </c>
      <c r="BK250" s="7">
        <f t="shared" si="59"/>
        <v>0</v>
      </c>
      <c r="BL250" s="7">
        <f t="shared" si="60"/>
        <v>0</v>
      </c>
      <c r="BM250" s="7">
        <f t="shared" si="61"/>
        <v>0</v>
      </c>
      <c r="BN250" s="7">
        <f t="shared" si="62"/>
        <v>0</v>
      </c>
      <c r="BO250" s="7">
        <f t="shared" si="63"/>
        <v>3</v>
      </c>
    </row>
    <row r="251" spans="1:67" ht="30" x14ac:dyDescent="0.25">
      <c r="A251" s="2">
        <v>434712</v>
      </c>
      <c r="B251" s="2">
        <v>0</v>
      </c>
      <c r="C251" s="2">
        <v>1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f t="shared" si="48"/>
        <v>0</v>
      </c>
      <c r="M251" s="3" t="s">
        <v>1689</v>
      </c>
      <c r="N251" s="2" t="s">
        <v>61</v>
      </c>
      <c r="O251" s="2" t="s">
        <v>62</v>
      </c>
      <c r="P251" s="2" t="s">
        <v>1601</v>
      </c>
      <c r="Q251" s="2" t="s">
        <v>691</v>
      </c>
      <c r="R251" s="2">
        <v>2</v>
      </c>
      <c r="S251" s="2" t="s">
        <v>1690</v>
      </c>
      <c r="T251" s="2">
        <v>1.3740692116439199E+18</v>
      </c>
      <c r="U251" s="2" t="b">
        <v>0</v>
      </c>
      <c r="W251" s="2">
        <v>0</v>
      </c>
      <c r="X251" s="2">
        <v>0</v>
      </c>
      <c r="Y251" s="2" t="s">
        <v>55</v>
      </c>
      <c r="Z251" s="2" t="s">
        <v>1691</v>
      </c>
      <c r="AA251" s="2" t="s">
        <v>1692</v>
      </c>
      <c r="AB251" s="2" t="s">
        <v>1693</v>
      </c>
      <c r="AC251" s="2" t="b">
        <v>0</v>
      </c>
      <c r="AD251" s="2">
        <v>78</v>
      </c>
      <c r="AE251" s="2" t="s">
        <v>59</v>
      </c>
      <c r="AF251" s="2" t="s">
        <v>59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f t="shared" si="49"/>
        <v>1</v>
      </c>
      <c r="AR251" s="4">
        <v>0</v>
      </c>
      <c r="AS251" s="2">
        <v>0</v>
      </c>
      <c r="AT251" s="2">
        <v>1</v>
      </c>
      <c r="AU251" s="2">
        <v>0</v>
      </c>
      <c r="AV251" s="2">
        <v>0</v>
      </c>
      <c r="AW251" s="5">
        <v>0</v>
      </c>
      <c r="AX251" s="5">
        <v>1</v>
      </c>
      <c r="AY251" s="5">
        <v>0</v>
      </c>
      <c r="AZ251" s="5">
        <v>0</v>
      </c>
      <c r="BA251" s="5">
        <v>0</v>
      </c>
      <c r="BB251" s="6">
        <f t="shared" si="50"/>
        <v>1</v>
      </c>
      <c r="BC251" s="7">
        <f t="shared" si="51"/>
        <v>0</v>
      </c>
      <c r="BD251" s="7">
        <f t="shared" si="52"/>
        <v>-1</v>
      </c>
      <c r="BE251" s="7">
        <f t="shared" si="53"/>
        <v>0</v>
      </c>
      <c r="BF251" s="7">
        <f t="shared" si="54"/>
        <v>0</v>
      </c>
      <c r="BG251" s="7">
        <f t="shared" si="55"/>
        <v>0</v>
      </c>
      <c r="BH251" s="7">
        <f t="shared" si="56"/>
        <v>0</v>
      </c>
      <c r="BI251" s="7">
        <f t="shared" si="57"/>
        <v>0</v>
      </c>
      <c r="BJ251" s="7">
        <f t="shared" si="58"/>
        <v>0</v>
      </c>
      <c r="BK251" s="7">
        <f t="shared" si="59"/>
        <v>0</v>
      </c>
      <c r="BL251" s="7">
        <f t="shared" si="60"/>
        <v>0</v>
      </c>
      <c r="BM251" s="7">
        <f t="shared" si="61"/>
        <v>-1</v>
      </c>
      <c r="BN251" s="7">
        <f t="shared" si="62"/>
        <v>0</v>
      </c>
      <c r="BO251" s="7">
        <f t="shared" si="63"/>
        <v>2</v>
      </c>
    </row>
    <row r="252" spans="1:67" ht="45" x14ac:dyDescent="0.25">
      <c r="A252" s="2">
        <v>450117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f t="shared" si="48"/>
        <v>1</v>
      </c>
      <c r="M252" s="3" t="s">
        <v>1700</v>
      </c>
      <c r="N252" s="2" t="s">
        <v>61</v>
      </c>
      <c r="O252" s="2" t="s">
        <v>62</v>
      </c>
      <c r="P252" s="2" t="s">
        <v>1601</v>
      </c>
      <c r="Q252" s="2" t="s">
        <v>1261</v>
      </c>
      <c r="R252" s="2">
        <v>73</v>
      </c>
      <c r="S252" s="2" t="s">
        <v>1701</v>
      </c>
      <c r="T252" s="2">
        <v>1.37410040537069E+18</v>
      </c>
      <c r="U252" s="2" t="b">
        <v>0</v>
      </c>
      <c r="W252" s="2">
        <v>16</v>
      </c>
      <c r="X252" s="2">
        <v>61</v>
      </c>
      <c r="Y252" s="2" t="s">
        <v>55</v>
      </c>
      <c r="Z252" s="2" t="s">
        <v>1702</v>
      </c>
      <c r="AA252" s="2" t="s">
        <v>1703</v>
      </c>
      <c r="AB252" s="2" t="s">
        <v>1704</v>
      </c>
      <c r="AC252" s="2" t="b">
        <v>0</v>
      </c>
      <c r="AD252" s="2">
        <v>360</v>
      </c>
      <c r="AE252" s="2" t="s">
        <v>1705</v>
      </c>
      <c r="AF252" s="2" t="s">
        <v>59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1</v>
      </c>
      <c r="AN252" s="2">
        <v>0</v>
      </c>
      <c r="AO252" s="2">
        <v>0</v>
      </c>
      <c r="AP252" s="2">
        <v>0</v>
      </c>
      <c r="AQ252" s="2">
        <f t="shared" si="49"/>
        <v>0</v>
      </c>
      <c r="AR252" s="4">
        <v>0</v>
      </c>
      <c r="AS252" s="2">
        <v>0</v>
      </c>
      <c r="AT252" s="2">
        <v>1</v>
      </c>
      <c r="AU252" s="2">
        <v>0</v>
      </c>
      <c r="AV252" s="2">
        <v>0</v>
      </c>
      <c r="AW252" s="5">
        <v>0</v>
      </c>
      <c r="AX252" s="5">
        <v>1</v>
      </c>
      <c r="AY252" s="5">
        <v>0</v>
      </c>
      <c r="AZ252" s="5">
        <v>0</v>
      </c>
      <c r="BA252" s="5">
        <v>0</v>
      </c>
      <c r="BB252" s="6">
        <f t="shared" si="50"/>
        <v>1</v>
      </c>
      <c r="BC252" s="7">
        <f t="shared" si="51"/>
        <v>0</v>
      </c>
      <c r="BD252" s="7">
        <f t="shared" si="52"/>
        <v>0</v>
      </c>
      <c r="BE252" s="7">
        <f t="shared" si="53"/>
        <v>0</v>
      </c>
      <c r="BF252" s="7">
        <f t="shared" si="54"/>
        <v>0</v>
      </c>
      <c r="BG252" s="7">
        <f t="shared" si="55"/>
        <v>0</v>
      </c>
      <c r="BH252" s="7">
        <f t="shared" si="56"/>
        <v>0</v>
      </c>
      <c r="BI252" s="7">
        <f t="shared" si="57"/>
        <v>-1</v>
      </c>
      <c r="BJ252" s="7">
        <f t="shared" si="58"/>
        <v>0</v>
      </c>
      <c r="BK252" s="7">
        <f t="shared" si="59"/>
        <v>0</v>
      </c>
      <c r="BL252" s="7">
        <f t="shared" si="60"/>
        <v>0</v>
      </c>
      <c r="BM252" s="7">
        <f t="shared" si="61"/>
        <v>-1</v>
      </c>
      <c r="BN252" s="7">
        <f t="shared" si="62"/>
        <v>0</v>
      </c>
      <c r="BO252" s="7">
        <f t="shared" si="63"/>
        <v>2</v>
      </c>
    </row>
    <row r="253" spans="1:67" ht="45" x14ac:dyDescent="0.25">
      <c r="A253" s="2">
        <v>454512</v>
      </c>
      <c r="B253" s="2">
        <v>1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1</v>
      </c>
      <c r="K253" s="2">
        <v>0</v>
      </c>
      <c r="L253" s="2">
        <f t="shared" si="48"/>
        <v>0</v>
      </c>
      <c r="M253" s="3" t="s">
        <v>1706</v>
      </c>
      <c r="N253" s="2" t="s">
        <v>51</v>
      </c>
      <c r="O253" s="2" t="s">
        <v>51</v>
      </c>
      <c r="P253" s="2" t="s">
        <v>1601</v>
      </c>
      <c r="Q253" s="2" t="s">
        <v>675</v>
      </c>
      <c r="R253" s="2">
        <v>1</v>
      </c>
      <c r="S253" s="2" t="s">
        <v>1707</v>
      </c>
      <c r="T253" s="2">
        <v>1.37401055862686E+18</v>
      </c>
      <c r="U253" s="2" t="b">
        <v>1</v>
      </c>
      <c r="V253" s="2" t="s">
        <v>1708</v>
      </c>
      <c r="W253" s="2">
        <v>0</v>
      </c>
      <c r="X253" s="2">
        <v>0</v>
      </c>
      <c r="Y253" s="2" t="s">
        <v>55</v>
      </c>
      <c r="Z253" s="2" t="s">
        <v>1709</v>
      </c>
      <c r="AA253" s="2" t="s">
        <v>1710</v>
      </c>
      <c r="AC253" s="2" t="b">
        <v>0</v>
      </c>
      <c r="AD253" s="2">
        <v>17</v>
      </c>
      <c r="AE253" s="2" t="s">
        <v>59</v>
      </c>
      <c r="AF253" s="2" t="s">
        <v>59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1</v>
      </c>
      <c r="AP253" s="2">
        <v>0</v>
      </c>
      <c r="AQ253" s="2">
        <f t="shared" si="49"/>
        <v>0</v>
      </c>
      <c r="AR253" s="4">
        <v>0</v>
      </c>
      <c r="AS253" s="2">
        <v>0.11899999999999999</v>
      </c>
      <c r="AT253" s="2">
        <v>0.81100000000000005</v>
      </c>
      <c r="AU253" s="2">
        <v>7.0000000000000007E-2</v>
      </c>
      <c r="AV253" s="2">
        <v>-0.2263</v>
      </c>
      <c r="AW253" s="5">
        <v>1</v>
      </c>
      <c r="AX253" s="5">
        <v>0</v>
      </c>
      <c r="AY253" s="5">
        <v>0</v>
      </c>
      <c r="AZ253" s="5">
        <v>-1</v>
      </c>
      <c r="BA253" s="5">
        <v>0</v>
      </c>
      <c r="BB253" s="6">
        <f t="shared" si="50"/>
        <v>0</v>
      </c>
      <c r="BC253" s="7">
        <f t="shared" si="51"/>
        <v>-1</v>
      </c>
      <c r="BD253" s="7">
        <f t="shared" si="52"/>
        <v>0</v>
      </c>
      <c r="BE253" s="7">
        <f t="shared" si="53"/>
        <v>0</v>
      </c>
      <c r="BF253" s="7">
        <f t="shared" si="54"/>
        <v>0</v>
      </c>
      <c r="BG253" s="7">
        <f t="shared" si="55"/>
        <v>0</v>
      </c>
      <c r="BH253" s="7">
        <f t="shared" si="56"/>
        <v>0</v>
      </c>
      <c r="BI253" s="7">
        <f t="shared" si="57"/>
        <v>0</v>
      </c>
      <c r="BJ253" s="7">
        <f t="shared" si="58"/>
        <v>0</v>
      </c>
      <c r="BK253" s="7">
        <f t="shared" si="59"/>
        <v>1</v>
      </c>
      <c r="BL253" s="7">
        <f t="shared" si="60"/>
        <v>0</v>
      </c>
      <c r="BM253" s="7">
        <f t="shared" si="61"/>
        <v>0</v>
      </c>
      <c r="BN253" s="7">
        <f t="shared" si="62"/>
        <v>1</v>
      </c>
      <c r="BO253" s="7">
        <f t="shared" si="63"/>
        <v>1</v>
      </c>
    </row>
    <row r="254" spans="1:67" ht="45" x14ac:dyDescent="0.25">
      <c r="A254" s="2">
        <v>456093</v>
      </c>
      <c r="B254" s="2">
        <v>1</v>
      </c>
      <c r="C254" s="2">
        <v>0</v>
      </c>
      <c r="D254" s="2">
        <v>1</v>
      </c>
      <c r="E254" s="2">
        <v>1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f t="shared" si="48"/>
        <v>0</v>
      </c>
      <c r="M254" s="3" t="s">
        <v>1711</v>
      </c>
      <c r="N254" s="2" t="s">
        <v>50</v>
      </c>
      <c r="O254" s="2" t="s">
        <v>51</v>
      </c>
      <c r="P254" s="2" t="s">
        <v>1601</v>
      </c>
      <c r="Q254" s="2" t="s">
        <v>675</v>
      </c>
      <c r="R254" s="2">
        <v>1</v>
      </c>
      <c r="S254" s="2" t="s">
        <v>1712</v>
      </c>
      <c r="T254" s="2">
        <v>1.37400759527139E+18</v>
      </c>
      <c r="U254" s="2" t="b">
        <v>1</v>
      </c>
      <c r="V254" s="2" t="s">
        <v>1713</v>
      </c>
      <c r="W254" s="2">
        <v>0</v>
      </c>
      <c r="X254" s="2">
        <v>0</v>
      </c>
      <c r="Y254" s="2" t="s">
        <v>55</v>
      </c>
      <c r="Z254" s="2" t="s">
        <v>1714</v>
      </c>
      <c r="AA254" s="2" t="s">
        <v>1715</v>
      </c>
      <c r="AB254" s="2" t="s">
        <v>1716</v>
      </c>
      <c r="AC254" s="2" t="b">
        <v>0</v>
      </c>
      <c r="AD254" s="2">
        <v>24</v>
      </c>
      <c r="AE254" s="2" t="s">
        <v>59</v>
      </c>
      <c r="AF254" s="2" t="s">
        <v>59</v>
      </c>
      <c r="AG254" s="2">
        <v>1</v>
      </c>
      <c r="AH254" s="2">
        <v>0</v>
      </c>
      <c r="AI254" s="2">
        <v>1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f t="shared" si="49"/>
        <v>0</v>
      </c>
      <c r="AR254" s="4">
        <v>0</v>
      </c>
      <c r="AS254" s="2">
        <v>0</v>
      </c>
      <c r="AT254" s="2">
        <v>1</v>
      </c>
      <c r="AU254" s="2">
        <v>0</v>
      </c>
      <c r="AV254" s="2">
        <v>0</v>
      </c>
      <c r="AW254" s="5">
        <v>1</v>
      </c>
      <c r="AX254" s="5">
        <v>0</v>
      </c>
      <c r="AY254" s="5">
        <v>0</v>
      </c>
      <c r="AZ254" s="5">
        <v>-1</v>
      </c>
      <c r="BA254" s="5">
        <v>0</v>
      </c>
      <c r="BB254" s="6">
        <f t="shared" si="50"/>
        <v>0</v>
      </c>
      <c r="BC254" s="7">
        <f t="shared" si="51"/>
        <v>1</v>
      </c>
      <c r="BD254" s="7">
        <f t="shared" si="52"/>
        <v>0</v>
      </c>
      <c r="BE254" s="7">
        <f t="shared" si="53"/>
        <v>1</v>
      </c>
      <c r="BF254" s="7">
        <f t="shared" si="54"/>
        <v>-1</v>
      </c>
      <c r="BG254" s="7">
        <f t="shared" si="55"/>
        <v>0</v>
      </c>
      <c r="BH254" s="7">
        <f t="shared" si="56"/>
        <v>0</v>
      </c>
      <c r="BI254" s="7">
        <f t="shared" si="57"/>
        <v>0</v>
      </c>
      <c r="BJ254" s="7">
        <f t="shared" si="58"/>
        <v>0</v>
      </c>
      <c r="BK254" s="7">
        <f t="shared" si="59"/>
        <v>0</v>
      </c>
      <c r="BL254" s="7">
        <f t="shared" si="60"/>
        <v>0</v>
      </c>
      <c r="BM254" s="7">
        <f t="shared" si="61"/>
        <v>0</v>
      </c>
      <c r="BN254" s="7">
        <f t="shared" si="62"/>
        <v>2</v>
      </c>
      <c r="BO254" s="7">
        <f t="shared" si="63"/>
        <v>1</v>
      </c>
    </row>
    <row r="255" spans="1:67" ht="30" x14ac:dyDescent="0.25">
      <c r="A255" s="2">
        <v>461675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f t="shared" si="48"/>
        <v>1</v>
      </c>
      <c r="M255" s="3" t="s">
        <v>1717</v>
      </c>
      <c r="N255" s="2" t="s">
        <v>61</v>
      </c>
      <c r="O255" s="2" t="s">
        <v>62</v>
      </c>
      <c r="P255" s="2" t="s">
        <v>1601</v>
      </c>
      <c r="Q255" s="2" t="s">
        <v>709</v>
      </c>
      <c r="R255" s="2">
        <v>6</v>
      </c>
      <c r="S255" s="2" t="s">
        <v>1718</v>
      </c>
      <c r="T255" s="2">
        <v>1.37380370629519E+18</v>
      </c>
      <c r="U255" s="2" t="b">
        <v>0</v>
      </c>
      <c r="W255" s="2">
        <v>0</v>
      </c>
      <c r="X255" s="2">
        <v>0</v>
      </c>
      <c r="Y255" s="2" t="s">
        <v>55</v>
      </c>
      <c r="Z255" s="2" t="s">
        <v>1719</v>
      </c>
      <c r="AA255" s="2" t="s">
        <v>1720</v>
      </c>
      <c r="AB255" s="2" t="s">
        <v>1721</v>
      </c>
      <c r="AC255" s="2" t="b">
        <v>0</v>
      </c>
      <c r="AD255" s="2">
        <v>547</v>
      </c>
      <c r="AE255" s="2" t="s">
        <v>59</v>
      </c>
      <c r="AF255" s="2" t="s">
        <v>59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f t="shared" si="49"/>
        <v>1</v>
      </c>
      <c r="AR255" s="4">
        <v>0</v>
      </c>
      <c r="AS255" s="2">
        <v>0</v>
      </c>
      <c r="AT255" s="2">
        <v>1</v>
      </c>
      <c r="AU255" s="2">
        <v>0</v>
      </c>
      <c r="AV255" s="2">
        <v>0</v>
      </c>
      <c r="AW255" s="5">
        <v>0</v>
      </c>
      <c r="AX255" s="5">
        <v>1</v>
      </c>
      <c r="AY255" s="5">
        <v>0</v>
      </c>
      <c r="AZ255" s="5">
        <v>0</v>
      </c>
      <c r="BA255" s="5">
        <v>0</v>
      </c>
      <c r="BB255" s="6">
        <f t="shared" si="50"/>
        <v>1</v>
      </c>
      <c r="BC255" s="7">
        <f t="shared" si="51"/>
        <v>0</v>
      </c>
      <c r="BD255" s="7">
        <f t="shared" si="52"/>
        <v>0</v>
      </c>
      <c r="BE255" s="7">
        <f t="shared" si="53"/>
        <v>0</v>
      </c>
      <c r="BF255" s="7">
        <f t="shared" si="54"/>
        <v>0</v>
      </c>
      <c r="BG255" s="7">
        <f t="shared" si="55"/>
        <v>0</v>
      </c>
      <c r="BH255" s="7">
        <f t="shared" si="56"/>
        <v>0</v>
      </c>
      <c r="BI255" s="7">
        <f t="shared" si="57"/>
        <v>0</v>
      </c>
      <c r="BJ255" s="7">
        <f t="shared" si="58"/>
        <v>0</v>
      </c>
      <c r="BK255" s="7">
        <f t="shared" si="59"/>
        <v>0</v>
      </c>
      <c r="BL255" s="7">
        <f t="shared" si="60"/>
        <v>0</v>
      </c>
      <c r="BM255" s="7">
        <f t="shared" si="61"/>
        <v>1</v>
      </c>
      <c r="BN255" s="7">
        <f t="shared" si="62"/>
        <v>1</v>
      </c>
      <c r="BO255" s="7">
        <f t="shared" si="63"/>
        <v>0</v>
      </c>
    </row>
    <row r="256" spans="1:67" ht="45" x14ac:dyDescent="0.25">
      <c r="A256" s="2">
        <v>508117</v>
      </c>
      <c r="B256" s="2">
        <v>0</v>
      </c>
      <c r="C256" s="2">
        <v>1</v>
      </c>
      <c r="D256" s="2">
        <v>0</v>
      </c>
      <c r="E256" s="2">
        <v>1</v>
      </c>
      <c r="F256" s="2">
        <v>0</v>
      </c>
      <c r="G256" s="2">
        <v>0</v>
      </c>
      <c r="H256" s="2">
        <v>0</v>
      </c>
      <c r="I256" s="2">
        <v>0</v>
      </c>
      <c r="J256" s="2">
        <v>1</v>
      </c>
      <c r="K256" s="2">
        <v>0</v>
      </c>
      <c r="L256" s="2">
        <f t="shared" si="48"/>
        <v>0</v>
      </c>
      <c r="M256" s="3" t="s">
        <v>1747</v>
      </c>
      <c r="N256" s="2" t="s">
        <v>51</v>
      </c>
      <c r="O256" s="2" t="s">
        <v>51</v>
      </c>
      <c r="P256" s="2" t="s">
        <v>1601</v>
      </c>
      <c r="Q256" s="2" t="s">
        <v>983</v>
      </c>
      <c r="R256" s="2">
        <v>58</v>
      </c>
      <c r="S256" s="2" t="s">
        <v>1748</v>
      </c>
      <c r="T256" s="2">
        <v>1.37429002025795E+18</v>
      </c>
      <c r="U256" s="2" t="b">
        <v>0</v>
      </c>
      <c r="W256" s="2">
        <v>0</v>
      </c>
      <c r="X256" s="2">
        <v>1</v>
      </c>
      <c r="Y256" s="2" t="s">
        <v>55</v>
      </c>
      <c r="Z256" s="2" t="s">
        <v>1749</v>
      </c>
      <c r="AA256" s="2" t="s">
        <v>1750</v>
      </c>
      <c r="AB256" s="2" t="s">
        <v>1751</v>
      </c>
      <c r="AC256" s="2" t="b">
        <v>0</v>
      </c>
      <c r="AD256" s="2">
        <v>251</v>
      </c>
      <c r="AE256" s="2" t="s">
        <v>1752</v>
      </c>
      <c r="AF256" s="2" t="s">
        <v>59</v>
      </c>
      <c r="AG256" s="2">
        <v>1</v>
      </c>
      <c r="AH256" s="2">
        <v>0</v>
      </c>
      <c r="AI256" s="2">
        <v>0</v>
      </c>
      <c r="AJ256" s="2">
        <v>1</v>
      </c>
      <c r="AK256" s="2">
        <v>0</v>
      </c>
      <c r="AL256" s="2">
        <v>0</v>
      </c>
      <c r="AM256" s="2">
        <v>0</v>
      </c>
      <c r="AN256" s="2">
        <v>0</v>
      </c>
      <c r="AO256" s="2">
        <v>1</v>
      </c>
      <c r="AP256" s="2">
        <v>0</v>
      </c>
      <c r="AQ256" s="2">
        <f t="shared" si="49"/>
        <v>0</v>
      </c>
      <c r="AR256" s="4">
        <v>0</v>
      </c>
      <c r="AS256" s="2">
        <v>0.156</v>
      </c>
      <c r="AT256" s="2">
        <v>0.75600000000000001</v>
      </c>
      <c r="AU256" s="2">
        <v>8.8999999999999996E-2</v>
      </c>
      <c r="AV256" s="2">
        <v>-0.36120000000000002</v>
      </c>
      <c r="AW256" s="5">
        <v>1</v>
      </c>
      <c r="AX256" s="5">
        <v>0</v>
      </c>
      <c r="AY256" s="5">
        <v>0</v>
      </c>
      <c r="AZ256" s="5">
        <v>-1</v>
      </c>
      <c r="BA256" s="5">
        <v>0</v>
      </c>
      <c r="BB256" s="6">
        <f t="shared" si="50"/>
        <v>0</v>
      </c>
      <c r="BC256" s="7">
        <f t="shared" si="51"/>
        <v>-1</v>
      </c>
      <c r="BD256" s="7">
        <f t="shared" si="52"/>
        <v>-1</v>
      </c>
      <c r="BE256" s="7">
        <f t="shared" si="53"/>
        <v>0</v>
      </c>
      <c r="BF256" s="7">
        <f t="shared" si="54"/>
        <v>1</v>
      </c>
      <c r="BG256" s="7">
        <f t="shared" si="55"/>
        <v>0</v>
      </c>
      <c r="BH256" s="7">
        <f t="shared" si="56"/>
        <v>0</v>
      </c>
      <c r="BI256" s="7">
        <f t="shared" si="57"/>
        <v>0</v>
      </c>
      <c r="BJ256" s="7">
        <f t="shared" si="58"/>
        <v>0</v>
      </c>
      <c r="BK256" s="7">
        <f t="shared" si="59"/>
        <v>1</v>
      </c>
      <c r="BL256" s="7">
        <f t="shared" si="60"/>
        <v>0</v>
      </c>
      <c r="BM256" s="7">
        <f t="shared" si="61"/>
        <v>0</v>
      </c>
      <c r="BN256" s="7">
        <f t="shared" si="62"/>
        <v>2</v>
      </c>
      <c r="BO256" s="7">
        <f t="shared" si="63"/>
        <v>2</v>
      </c>
    </row>
    <row r="257" spans="1:67" ht="45" x14ac:dyDescent="0.25">
      <c r="A257" s="2">
        <v>512601</v>
      </c>
      <c r="B257" s="2">
        <v>0</v>
      </c>
      <c r="C257" s="2">
        <v>1</v>
      </c>
      <c r="D257" s="2">
        <v>0</v>
      </c>
      <c r="E257" s="2">
        <v>0</v>
      </c>
      <c r="F257" s="2">
        <v>1</v>
      </c>
      <c r="G257" s="2">
        <v>0</v>
      </c>
      <c r="H257" s="2">
        <v>1</v>
      </c>
      <c r="I257" s="2">
        <v>0</v>
      </c>
      <c r="J257" s="2">
        <v>0</v>
      </c>
      <c r="K257" s="2">
        <v>0</v>
      </c>
      <c r="L257" s="2">
        <f t="shared" si="48"/>
        <v>0</v>
      </c>
      <c r="M257" s="3" t="s">
        <v>1759</v>
      </c>
      <c r="N257" s="2" t="s">
        <v>149</v>
      </c>
      <c r="O257" s="2" t="s">
        <v>80</v>
      </c>
      <c r="P257" s="2" t="s">
        <v>1601</v>
      </c>
      <c r="Q257" s="2" t="s">
        <v>664</v>
      </c>
      <c r="R257" s="2">
        <v>0</v>
      </c>
      <c r="S257" s="2" t="s">
        <v>1760</v>
      </c>
      <c r="T257" s="2">
        <v>1.3743766746749599E+18</v>
      </c>
      <c r="U257" s="2" t="b">
        <v>1</v>
      </c>
      <c r="V257" s="2" t="s">
        <v>1761</v>
      </c>
      <c r="W257" s="2">
        <v>0</v>
      </c>
      <c r="X257" s="2">
        <v>0</v>
      </c>
      <c r="Y257" s="2" t="s">
        <v>55</v>
      </c>
      <c r="Z257" s="2" t="s">
        <v>1762</v>
      </c>
      <c r="AA257" s="2" t="s">
        <v>1763</v>
      </c>
      <c r="AC257" s="2" t="b">
        <v>0</v>
      </c>
      <c r="AD257" s="2">
        <v>219</v>
      </c>
      <c r="AE257" s="2" t="s">
        <v>59</v>
      </c>
      <c r="AF257" s="2" t="s">
        <v>59</v>
      </c>
      <c r="AG257" s="2">
        <v>0</v>
      </c>
      <c r="AH257" s="2">
        <v>1</v>
      </c>
      <c r="AI257" s="2">
        <v>0</v>
      </c>
      <c r="AJ257" s="2">
        <v>0</v>
      </c>
      <c r="AK257" s="2">
        <v>1</v>
      </c>
      <c r="AL257" s="2">
        <v>0</v>
      </c>
      <c r="AM257" s="2">
        <v>1</v>
      </c>
      <c r="AN257" s="2">
        <v>0</v>
      </c>
      <c r="AO257" s="2">
        <v>0</v>
      </c>
      <c r="AP257" s="2">
        <v>0</v>
      </c>
      <c r="AQ257" s="2">
        <f t="shared" si="49"/>
        <v>0</v>
      </c>
      <c r="AR257" s="4">
        <v>0</v>
      </c>
      <c r="AS257" s="2">
        <v>0</v>
      </c>
      <c r="AT257" s="2">
        <v>1</v>
      </c>
      <c r="AU257" s="2">
        <v>0</v>
      </c>
      <c r="AV257" s="2">
        <v>0</v>
      </c>
      <c r="AW257" s="5">
        <v>0</v>
      </c>
      <c r="AX257" s="5">
        <v>0</v>
      </c>
      <c r="AY257" s="5">
        <v>1</v>
      </c>
      <c r="AZ257" s="5">
        <v>1</v>
      </c>
      <c r="BA257" s="5">
        <v>0</v>
      </c>
      <c r="BB257" s="6">
        <f t="shared" si="50"/>
        <v>0</v>
      </c>
      <c r="BC257" s="7">
        <f t="shared" si="51"/>
        <v>0</v>
      </c>
      <c r="BD257" s="7">
        <f t="shared" si="52"/>
        <v>1</v>
      </c>
      <c r="BE257" s="7">
        <f t="shared" si="53"/>
        <v>0</v>
      </c>
      <c r="BF257" s="7">
        <f t="shared" si="54"/>
        <v>0</v>
      </c>
      <c r="BG257" s="7">
        <f t="shared" si="55"/>
        <v>1</v>
      </c>
      <c r="BH257" s="7">
        <f t="shared" si="56"/>
        <v>0</v>
      </c>
      <c r="BI257" s="7">
        <f t="shared" si="57"/>
        <v>1</v>
      </c>
      <c r="BJ257" s="7">
        <f t="shared" si="58"/>
        <v>0</v>
      </c>
      <c r="BK257" s="7">
        <f t="shared" si="59"/>
        <v>0</v>
      </c>
      <c r="BL257" s="7">
        <f t="shared" si="60"/>
        <v>0</v>
      </c>
      <c r="BM257" s="7">
        <f t="shared" si="61"/>
        <v>0</v>
      </c>
      <c r="BN257" s="7">
        <f t="shared" si="62"/>
        <v>3</v>
      </c>
      <c r="BO257" s="7">
        <f t="shared" si="63"/>
        <v>0</v>
      </c>
    </row>
    <row r="258" spans="1:67" ht="45" x14ac:dyDescent="0.25">
      <c r="A258" s="2">
        <v>533819</v>
      </c>
      <c r="B258" s="2">
        <v>0</v>
      </c>
      <c r="C258" s="2">
        <v>1</v>
      </c>
      <c r="D258" s="2">
        <v>0</v>
      </c>
      <c r="E258" s="2">
        <v>1</v>
      </c>
      <c r="F258" s="2">
        <v>0</v>
      </c>
      <c r="G258" s="2">
        <v>0</v>
      </c>
      <c r="H258" s="2">
        <v>0</v>
      </c>
      <c r="I258" s="2">
        <v>0</v>
      </c>
      <c r="J258" s="2">
        <v>1</v>
      </c>
      <c r="K258" s="2">
        <v>1</v>
      </c>
      <c r="L258" s="2">
        <f t="shared" ref="L258:L321" si="64">IF(SUM(B258:K258)=0, 1, 0)</f>
        <v>0</v>
      </c>
      <c r="M258" s="3" t="s">
        <v>1798</v>
      </c>
      <c r="N258" s="2" t="s">
        <v>108</v>
      </c>
      <c r="O258" s="2" t="s">
        <v>108</v>
      </c>
      <c r="P258" s="2" t="s">
        <v>1601</v>
      </c>
      <c r="Q258" s="2" t="s">
        <v>864</v>
      </c>
      <c r="R258" s="2">
        <v>44</v>
      </c>
      <c r="S258" s="2" t="s">
        <v>1799</v>
      </c>
      <c r="T258" s="2">
        <v>1.37426453936605E+18</v>
      </c>
      <c r="U258" s="2" t="b">
        <v>1</v>
      </c>
      <c r="W258" s="2">
        <v>0</v>
      </c>
      <c r="X258" s="2">
        <v>5</v>
      </c>
      <c r="Y258" s="2" t="s">
        <v>55</v>
      </c>
      <c r="Z258" s="2" t="s">
        <v>1800</v>
      </c>
      <c r="AA258" s="2" t="s">
        <v>1801</v>
      </c>
      <c r="AB258" s="2" t="s">
        <v>1802</v>
      </c>
      <c r="AC258" s="2" t="b">
        <v>0</v>
      </c>
      <c r="AD258" s="2">
        <v>962</v>
      </c>
      <c r="AE258" s="2" t="s">
        <v>59</v>
      </c>
      <c r="AF258" s="2" t="s">
        <v>59</v>
      </c>
      <c r="AG258" s="2">
        <v>0</v>
      </c>
      <c r="AH258" s="2">
        <v>0</v>
      </c>
      <c r="AI258" s="2">
        <v>0</v>
      </c>
      <c r="AJ258" s="2">
        <v>1</v>
      </c>
      <c r="AK258" s="2">
        <v>0</v>
      </c>
      <c r="AL258" s="2">
        <v>0</v>
      </c>
      <c r="AM258" s="2">
        <v>0</v>
      </c>
      <c r="AN258" s="2">
        <v>0</v>
      </c>
      <c r="AO258" s="2">
        <v>1</v>
      </c>
      <c r="AP258" s="2">
        <v>0</v>
      </c>
      <c r="AQ258" s="2">
        <f t="shared" ref="AQ258:AQ321" si="65">IF(SUM(AG258:AP258)=0, 1, 0)</f>
        <v>0</v>
      </c>
      <c r="AR258" s="4">
        <v>0</v>
      </c>
      <c r="AS258" s="2">
        <v>0</v>
      </c>
      <c r="AT258" s="2">
        <v>1</v>
      </c>
      <c r="AU258" s="2">
        <v>0</v>
      </c>
      <c r="AV258" s="2">
        <v>0</v>
      </c>
      <c r="AW258" s="5">
        <v>1</v>
      </c>
      <c r="AX258" s="5">
        <v>0</v>
      </c>
      <c r="AY258" s="5">
        <v>0</v>
      </c>
      <c r="AZ258" s="5">
        <v>-1</v>
      </c>
      <c r="BA258" s="5">
        <v>0</v>
      </c>
      <c r="BB258" s="6">
        <f t="shared" ref="BB258:BB321" si="66">(BA258=AZ258)+0</f>
        <v>0</v>
      </c>
      <c r="BC258" s="7">
        <f t="shared" ref="BC258:BC321" si="67">IF(OR(AG258=1, B258=1), IF(B258=AG258, 1, -1), 0)</f>
        <v>0</v>
      </c>
      <c r="BD258" s="7">
        <f t="shared" ref="BD258:BD321" si="68">IF(OR(AH258=1, C258=1), IF(C258=AH258, 1, -1), 0)</f>
        <v>-1</v>
      </c>
      <c r="BE258" s="7">
        <f t="shared" ref="BE258:BE321" si="69">IF(OR(AI258=1, D258=1), IF(D258=AI258, 1, -1), 0)</f>
        <v>0</v>
      </c>
      <c r="BF258" s="7">
        <f t="shared" ref="BF258:BF321" si="70">IF(OR(AJ258=1, E258=1), IF(E258=AJ258, 1, -1), 0)</f>
        <v>1</v>
      </c>
      <c r="BG258" s="7">
        <f t="shared" ref="BG258:BG321" si="71">IF(OR(AK258=1, F258=1), IF(F258=AK258, 1, -1), 0)</f>
        <v>0</v>
      </c>
      <c r="BH258" s="7">
        <f t="shared" ref="BH258:BH321" si="72">IF(OR(AL258=1, G258=1), IF(G258=AL258, 1, -1), 0)</f>
        <v>0</v>
      </c>
      <c r="BI258" s="7">
        <f t="shared" ref="BI258:BI321" si="73">IF(OR(AM258=1, H258=1), IF(H258=AM258, 1, -1), 0)</f>
        <v>0</v>
      </c>
      <c r="BJ258" s="7">
        <f t="shared" ref="BJ258:BJ321" si="74">IF(OR(AN258=1, I258=1), IF(I258=AN258, 1, -1), 0)</f>
        <v>0</v>
      </c>
      <c r="BK258" s="7">
        <f t="shared" ref="BK258:BK321" si="75">IF(OR(AO258=1, J258=1), IF(J258=AO258, 1, -1), 0)</f>
        <v>1</v>
      </c>
      <c r="BL258" s="7">
        <f t="shared" ref="BL258:BL321" si="76">IF(OR(AP258=1, K258=1), IF(K258=AP258, 1, -1), 0)</f>
        <v>-1</v>
      </c>
      <c r="BM258" s="7">
        <f t="shared" ref="BM258:BM321" si="77">IF(OR(AQ258=1, L258=1), IF(L258=AQ258, 1, -1), 0)</f>
        <v>0</v>
      </c>
      <c r="BN258" s="7">
        <f t="shared" ref="BN258:BN321" si="78">COUNTIF(BC258:BM258,1)</f>
        <v>2</v>
      </c>
      <c r="BO258" s="7">
        <f t="shared" ref="BO258:BO321" si="79">COUNTIF(BC258:BM258,-1)</f>
        <v>2</v>
      </c>
    </row>
    <row r="259" spans="1:67" ht="45" x14ac:dyDescent="0.25">
      <c r="A259" s="2">
        <v>578704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1</v>
      </c>
      <c r="J259" s="2">
        <v>0</v>
      </c>
      <c r="K259" s="2">
        <v>0</v>
      </c>
      <c r="L259" s="2">
        <f t="shared" si="64"/>
        <v>0</v>
      </c>
      <c r="M259" s="3" t="s">
        <v>1830</v>
      </c>
      <c r="N259" s="2" t="s">
        <v>102</v>
      </c>
      <c r="O259" s="2" t="s">
        <v>51</v>
      </c>
      <c r="P259" s="2" t="s">
        <v>1601</v>
      </c>
      <c r="Q259" s="2" t="s">
        <v>1294</v>
      </c>
      <c r="R259" s="2">
        <v>16</v>
      </c>
      <c r="S259" s="2" t="s">
        <v>1831</v>
      </c>
      <c r="T259" s="2">
        <v>1.37546198930511E+18</v>
      </c>
      <c r="U259" s="2" t="b">
        <v>1</v>
      </c>
      <c r="V259" s="2" t="s">
        <v>1832</v>
      </c>
      <c r="W259" s="2">
        <v>0</v>
      </c>
      <c r="X259" s="2">
        <v>0</v>
      </c>
      <c r="Y259" s="2" t="s">
        <v>55</v>
      </c>
      <c r="Z259" s="2" t="s">
        <v>1833</v>
      </c>
      <c r="AA259" s="2" t="s">
        <v>1834</v>
      </c>
      <c r="AB259" s="2" t="s">
        <v>1835</v>
      </c>
      <c r="AC259" s="2" t="b">
        <v>0</v>
      </c>
      <c r="AD259" s="2">
        <v>283</v>
      </c>
      <c r="AE259" s="2" t="s">
        <v>59</v>
      </c>
      <c r="AF259" s="2" t="s">
        <v>59</v>
      </c>
      <c r="AG259" s="2">
        <v>0</v>
      </c>
      <c r="AH259" s="2">
        <v>0</v>
      </c>
      <c r="AI259" s="2">
        <v>0</v>
      </c>
      <c r="AJ259" s="2">
        <v>0</v>
      </c>
      <c r="AK259" s="2">
        <v>1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f t="shared" si="65"/>
        <v>0</v>
      </c>
      <c r="AR259" s="4">
        <v>0</v>
      </c>
      <c r="AS259" s="2">
        <v>0</v>
      </c>
      <c r="AT259" s="2">
        <v>0.877</v>
      </c>
      <c r="AU259" s="2">
        <v>0.123</v>
      </c>
      <c r="AV259" s="2">
        <v>0.2732</v>
      </c>
      <c r="AW259" s="5">
        <v>1</v>
      </c>
      <c r="AX259" s="5">
        <v>0</v>
      </c>
      <c r="AY259" s="5">
        <v>0</v>
      </c>
      <c r="AZ259" s="5">
        <v>-1</v>
      </c>
      <c r="BA259" s="5">
        <v>0</v>
      </c>
      <c r="BB259" s="6">
        <f t="shared" si="66"/>
        <v>0</v>
      </c>
      <c r="BC259" s="7">
        <f t="shared" si="67"/>
        <v>0</v>
      </c>
      <c r="BD259" s="7">
        <f t="shared" si="68"/>
        <v>0</v>
      </c>
      <c r="BE259" s="7">
        <f t="shared" si="69"/>
        <v>0</v>
      </c>
      <c r="BF259" s="7">
        <f t="shared" si="70"/>
        <v>0</v>
      </c>
      <c r="BG259" s="7">
        <f t="shared" si="71"/>
        <v>-1</v>
      </c>
      <c r="BH259" s="7">
        <f t="shared" si="72"/>
        <v>0</v>
      </c>
      <c r="BI259" s="7">
        <f t="shared" si="73"/>
        <v>0</v>
      </c>
      <c r="BJ259" s="7">
        <f t="shared" si="74"/>
        <v>-1</v>
      </c>
      <c r="BK259" s="7">
        <f t="shared" si="75"/>
        <v>0</v>
      </c>
      <c r="BL259" s="7">
        <f t="shared" si="76"/>
        <v>0</v>
      </c>
      <c r="BM259" s="7">
        <f t="shared" si="77"/>
        <v>0</v>
      </c>
      <c r="BN259" s="7">
        <f t="shared" si="78"/>
        <v>0</v>
      </c>
      <c r="BO259" s="7">
        <f t="shared" si="79"/>
        <v>2</v>
      </c>
    </row>
    <row r="260" spans="1:67" ht="45" x14ac:dyDescent="0.25">
      <c r="A260" s="2">
        <v>626395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1</v>
      </c>
      <c r="I260" s="2">
        <v>0</v>
      </c>
      <c r="J260" s="2">
        <v>0</v>
      </c>
      <c r="K260" s="2">
        <v>0</v>
      </c>
      <c r="L260" s="2">
        <f t="shared" si="64"/>
        <v>0</v>
      </c>
      <c r="M260" s="3" t="s">
        <v>1936</v>
      </c>
      <c r="N260" s="2" t="s">
        <v>149</v>
      </c>
      <c r="O260" s="2" t="s">
        <v>80</v>
      </c>
      <c r="P260" s="2" t="s">
        <v>149</v>
      </c>
      <c r="Q260" s="2" t="s">
        <v>1937</v>
      </c>
      <c r="R260" s="2">
        <v>55</v>
      </c>
      <c r="S260" s="2" t="s">
        <v>1938</v>
      </c>
      <c r="T260" s="2">
        <v>1.37550703548831E+18</v>
      </c>
      <c r="U260" s="2" t="b">
        <v>1</v>
      </c>
      <c r="V260" s="2" t="s">
        <v>1939</v>
      </c>
      <c r="W260" s="2">
        <v>0</v>
      </c>
      <c r="X260" s="2">
        <v>0</v>
      </c>
      <c r="Y260" s="2" t="s">
        <v>55</v>
      </c>
      <c r="Z260" s="2" t="s">
        <v>1940</v>
      </c>
      <c r="AA260" s="2" t="s">
        <v>1941</v>
      </c>
      <c r="AB260" s="2" t="s">
        <v>1942</v>
      </c>
      <c r="AC260" s="2" t="b">
        <v>0</v>
      </c>
      <c r="AD260" s="2">
        <v>42</v>
      </c>
      <c r="AE260" s="2" t="s">
        <v>1943</v>
      </c>
      <c r="AF260" s="2" t="s">
        <v>59</v>
      </c>
      <c r="AG260" s="2">
        <v>0</v>
      </c>
      <c r="AH260" s="2">
        <v>0</v>
      </c>
      <c r="AI260" s="2">
        <v>0</v>
      </c>
      <c r="AJ260" s="2">
        <v>0</v>
      </c>
      <c r="AK260" s="2">
        <v>1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f t="shared" si="65"/>
        <v>0</v>
      </c>
      <c r="AR260" s="4">
        <v>0</v>
      </c>
      <c r="AS260" s="2">
        <v>0</v>
      </c>
      <c r="AT260" s="2">
        <v>0.67800000000000005</v>
      </c>
      <c r="AU260" s="2">
        <v>0.32200000000000001</v>
      </c>
      <c r="AV260" s="2">
        <v>0.76500000000000001</v>
      </c>
      <c r="AW260" s="5">
        <v>0</v>
      </c>
      <c r="AX260" s="5">
        <v>1</v>
      </c>
      <c r="AY260" s="5">
        <v>0</v>
      </c>
      <c r="AZ260" s="5">
        <v>0</v>
      </c>
      <c r="BA260" s="5">
        <v>0</v>
      </c>
      <c r="BB260" s="6">
        <f t="shared" si="66"/>
        <v>1</v>
      </c>
      <c r="BC260" s="7">
        <f t="shared" si="67"/>
        <v>0</v>
      </c>
      <c r="BD260" s="7">
        <f t="shared" si="68"/>
        <v>0</v>
      </c>
      <c r="BE260" s="7">
        <f t="shared" si="69"/>
        <v>0</v>
      </c>
      <c r="BF260" s="7">
        <f t="shared" si="70"/>
        <v>0</v>
      </c>
      <c r="BG260" s="7">
        <f t="shared" si="71"/>
        <v>-1</v>
      </c>
      <c r="BH260" s="7">
        <f t="shared" si="72"/>
        <v>0</v>
      </c>
      <c r="BI260" s="7">
        <f t="shared" si="73"/>
        <v>-1</v>
      </c>
      <c r="BJ260" s="7">
        <f t="shared" si="74"/>
        <v>0</v>
      </c>
      <c r="BK260" s="7">
        <f t="shared" si="75"/>
        <v>0</v>
      </c>
      <c r="BL260" s="7">
        <f t="shared" si="76"/>
        <v>0</v>
      </c>
      <c r="BM260" s="7">
        <f t="shared" si="77"/>
        <v>0</v>
      </c>
      <c r="BN260" s="7">
        <f t="shared" si="78"/>
        <v>0</v>
      </c>
      <c r="BO260" s="7">
        <f t="shared" si="79"/>
        <v>2</v>
      </c>
    </row>
    <row r="261" spans="1:67" ht="45" x14ac:dyDescent="0.25">
      <c r="A261" s="2">
        <v>630966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1</v>
      </c>
      <c r="H261" s="2">
        <v>1</v>
      </c>
      <c r="I261" s="2">
        <v>0</v>
      </c>
      <c r="J261" s="2">
        <v>0</v>
      </c>
      <c r="K261" s="2">
        <v>0</v>
      </c>
      <c r="L261" s="2">
        <f t="shared" si="64"/>
        <v>0</v>
      </c>
      <c r="M261" s="3" t="s">
        <v>1944</v>
      </c>
      <c r="N261" s="2" t="s">
        <v>149</v>
      </c>
      <c r="O261" s="2" t="s">
        <v>80</v>
      </c>
      <c r="P261" s="2" t="s">
        <v>149</v>
      </c>
      <c r="Q261" s="2" t="s">
        <v>1945</v>
      </c>
      <c r="R261" s="2">
        <v>56</v>
      </c>
      <c r="S261" s="2" t="s">
        <v>1946</v>
      </c>
      <c r="T261" s="2">
        <v>1.3753947295887099E+18</v>
      </c>
      <c r="U261" s="2" t="b">
        <v>1</v>
      </c>
      <c r="V261" s="2" t="s">
        <v>1947</v>
      </c>
      <c r="W261" s="2">
        <v>0</v>
      </c>
      <c r="X261" s="2">
        <v>1</v>
      </c>
      <c r="Y261" s="2" t="s">
        <v>55</v>
      </c>
      <c r="Z261" s="2" t="s">
        <v>1947</v>
      </c>
      <c r="AA261" s="2" t="s">
        <v>1948</v>
      </c>
      <c r="AC261" s="2" t="b">
        <v>0</v>
      </c>
      <c r="AD261" s="2">
        <v>79</v>
      </c>
      <c r="AE261" s="2" t="s">
        <v>59</v>
      </c>
      <c r="AF261" s="2" t="s">
        <v>59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f t="shared" si="65"/>
        <v>1</v>
      </c>
      <c r="AR261" s="4">
        <v>0</v>
      </c>
      <c r="AS261" s="2">
        <v>0</v>
      </c>
      <c r="AT261" s="2">
        <v>0.86599999999999999</v>
      </c>
      <c r="AU261" s="2">
        <v>0.13400000000000001</v>
      </c>
      <c r="AV261" s="2">
        <v>0.4199</v>
      </c>
      <c r="AW261" s="5">
        <v>0</v>
      </c>
      <c r="AX261" s="5">
        <v>0</v>
      </c>
      <c r="AY261" s="5">
        <v>1</v>
      </c>
      <c r="AZ261" s="5">
        <v>1</v>
      </c>
      <c r="BA261" s="5">
        <v>0</v>
      </c>
      <c r="BB261" s="6">
        <f t="shared" si="66"/>
        <v>0</v>
      </c>
      <c r="BC261" s="7">
        <f t="shared" si="67"/>
        <v>0</v>
      </c>
      <c r="BD261" s="7">
        <f t="shared" si="68"/>
        <v>0</v>
      </c>
      <c r="BE261" s="7">
        <f t="shared" si="69"/>
        <v>0</v>
      </c>
      <c r="BF261" s="7">
        <f t="shared" si="70"/>
        <v>0</v>
      </c>
      <c r="BG261" s="7">
        <f t="shared" si="71"/>
        <v>0</v>
      </c>
      <c r="BH261" s="7">
        <f t="shared" si="72"/>
        <v>-1</v>
      </c>
      <c r="BI261" s="7">
        <f t="shared" si="73"/>
        <v>-1</v>
      </c>
      <c r="BJ261" s="7">
        <f t="shared" si="74"/>
        <v>0</v>
      </c>
      <c r="BK261" s="7">
        <f t="shared" si="75"/>
        <v>0</v>
      </c>
      <c r="BL261" s="7">
        <f t="shared" si="76"/>
        <v>0</v>
      </c>
      <c r="BM261" s="7">
        <f t="shared" si="77"/>
        <v>-1</v>
      </c>
      <c r="BN261" s="7">
        <f t="shared" si="78"/>
        <v>0</v>
      </c>
      <c r="BO261" s="7">
        <f t="shared" si="79"/>
        <v>3</v>
      </c>
    </row>
    <row r="262" spans="1:67" ht="45" x14ac:dyDescent="0.25">
      <c r="A262" s="2">
        <v>634403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1</v>
      </c>
      <c r="I262" s="2">
        <v>0</v>
      </c>
      <c r="J262" s="2">
        <v>0</v>
      </c>
      <c r="K262" s="2">
        <v>0</v>
      </c>
      <c r="L262" s="2">
        <f t="shared" si="64"/>
        <v>0</v>
      </c>
      <c r="M262" s="3" t="s">
        <v>1949</v>
      </c>
      <c r="N262" s="2" t="s">
        <v>149</v>
      </c>
      <c r="O262" s="2" t="s">
        <v>80</v>
      </c>
      <c r="P262" s="2" t="s">
        <v>149</v>
      </c>
      <c r="Q262" s="2" t="s">
        <v>910</v>
      </c>
      <c r="R262" s="2">
        <v>57</v>
      </c>
      <c r="S262" s="2" t="s">
        <v>1950</v>
      </c>
      <c r="T262" s="2">
        <v>1.37563108274641E+18</v>
      </c>
      <c r="U262" s="2" t="b">
        <v>1</v>
      </c>
      <c r="V262" s="2" t="s">
        <v>1951</v>
      </c>
      <c r="W262" s="2">
        <v>0</v>
      </c>
      <c r="X262" s="2">
        <v>0</v>
      </c>
      <c r="Y262" s="2" t="s">
        <v>55</v>
      </c>
      <c r="Z262" s="2" t="s">
        <v>1951</v>
      </c>
      <c r="AA262" s="2" t="s">
        <v>1952</v>
      </c>
      <c r="AB262" s="2" t="s">
        <v>1953</v>
      </c>
      <c r="AC262" s="2" t="b">
        <v>0</v>
      </c>
      <c r="AD262" s="2">
        <v>922</v>
      </c>
      <c r="AE262" s="2" t="s">
        <v>59</v>
      </c>
      <c r="AF262" s="2" t="s">
        <v>59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f t="shared" si="65"/>
        <v>1</v>
      </c>
      <c r="AR262" s="4">
        <v>0</v>
      </c>
      <c r="AS262" s="2">
        <v>0</v>
      </c>
      <c r="AT262" s="2">
        <v>0.84699999999999998</v>
      </c>
      <c r="AU262" s="2">
        <v>0.153</v>
      </c>
      <c r="AV262" s="2">
        <v>0.40189999999999998</v>
      </c>
      <c r="AW262" s="5">
        <v>0</v>
      </c>
      <c r="AX262" s="5">
        <v>0</v>
      </c>
      <c r="AY262" s="5">
        <v>1</v>
      </c>
      <c r="AZ262" s="5">
        <v>1</v>
      </c>
      <c r="BA262" s="5">
        <v>0</v>
      </c>
      <c r="BB262" s="6">
        <f t="shared" si="66"/>
        <v>0</v>
      </c>
      <c r="BC262" s="7">
        <f t="shared" si="67"/>
        <v>0</v>
      </c>
      <c r="BD262" s="7">
        <f t="shared" si="68"/>
        <v>0</v>
      </c>
      <c r="BE262" s="7">
        <f t="shared" si="69"/>
        <v>0</v>
      </c>
      <c r="BF262" s="7">
        <f t="shared" si="70"/>
        <v>0</v>
      </c>
      <c r="BG262" s="7">
        <f t="shared" si="71"/>
        <v>0</v>
      </c>
      <c r="BH262" s="7">
        <f t="shared" si="72"/>
        <v>0</v>
      </c>
      <c r="BI262" s="7">
        <f t="shared" si="73"/>
        <v>-1</v>
      </c>
      <c r="BJ262" s="7">
        <f t="shared" si="74"/>
        <v>0</v>
      </c>
      <c r="BK262" s="7">
        <f t="shared" si="75"/>
        <v>0</v>
      </c>
      <c r="BL262" s="7">
        <f t="shared" si="76"/>
        <v>0</v>
      </c>
      <c r="BM262" s="7">
        <f t="shared" si="77"/>
        <v>-1</v>
      </c>
      <c r="BN262" s="7">
        <f t="shared" si="78"/>
        <v>0</v>
      </c>
      <c r="BO262" s="7">
        <f t="shared" si="79"/>
        <v>2</v>
      </c>
    </row>
    <row r="263" spans="1:67" ht="30" x14ac:dyDescent="0.25">
      <c r="A263" s="2">
        <v>635447</v>
      </c>
      <c r="B263" s="2">
        <v>0</v>
      </c>
      <c r="C263" s="2">
        <v>0</v>
      </c>
      <c r="D263" s="2">
        <v>0</v>
      </c>
      <c r="E263" s="2">
        <v>0</v>
      </c>
      <c r="F263" s="2">
        <v>1</v>
      </c>
      <c r="G263" s="2">
        <v>0</v>
      </c>
      <c r="H263" s="2">
        <v>1</v>
      </c>
      <c r="I263" s="2">
        <v>0</v>
      </c>
      <c r="J263" s="2">
        <v>0</v>
      </c>
      <c r="K263" s="2">
        <v>0</v>
      </c>
      <c r="L263" s="2">
        <f t="shared" si="64"/>
        <v>0</v>
      </c>
      <c r="M263" s="3" t="s">
        <v>1954</v>
      </c>
      <c r="N263" s="2" t="s">
        <v>149</v>
      </c>
      <c r="O263" s="2" t="s">
        <v>80</v>
      </c>
      <c r="P263" s="2" t="s">
        <v>149</v>
      </c>
      <c r="Q263" s="2" t="s">
        <v>910</v>
      </c>
      <c r="R263" s="2">
        <v>57</v>
      </c>
      <c r="S263" s="2" t="s">
        <v>1955</v>
      </c>
      <c r="T263" s="2">
        <v>1.3755953337539699E+18</v>
      </c>
      <c r="U263" s="2" t="b">
        <v>0</v>
      </c>
      <c r="V263" s="2" t="s">
        <v>1956</v>
      </c>
      <c r="W263" s="2">
        <v>0</v>
      </c>
      <c r="X263" s="2">
        <v>1</v>
      </c>
      <c r="Y263" s="2" t="s">
        <v>55</v>
      </c>
      <c r="Z263" s="2" t="s">
        <v>1957</v>
      </c>
      <c r="AA263" s="2" t="s">
        <v>1958</v>
      </c>
      <c r="AC263" s="2" t="b">
        <v>0</v>
      </c>
      <c r="AD263" s="2">
        <v>469</v>
      </c>
      <c r="AE263" s="2" t="s">
        <v>59</v>
      </c>
      <c r="AF263" s="2" t="s">
        <v>59</v>
      </c>
      <c r="AG263" s="2">
        <v>0</v>
      </c>
      <c r="AH263" s="2">
        <v>0</v>
      </c>
      <c r="AI263" s="2">
        <v>0</v>
      </c>
      <c r="AJ263" s="2">
        <v>0</v>
      </c>
      <c r="AK263" s="2">
        <v>1</v>
      </c>
      <c r="AL263" s="2">
        <v>0</v>
      </c>
      <c r="AM263" s="2">
        <v>1</v>
      </c>
      <c r="AN263" s="2">
        <v>0</v>
      </c>
      <c r="AO263" s="2">
        <v>0</v>
      </c>
      <c r="AP263" s="2">
        <v>0</v>
      </c>
      <c r="AQ263" s="2">
        <f t="shared" si="65"/>
        <v>0</v>
      </c>
      <c r="AR263" s="4">
        <v>0</v>
      </c>
      <c r="AS263" s="2">
        <v>0</v>
      </c>
      <c r="AT263" s="2">
        <v>0.82799999999999996</v>
      </c>
      <c r="AU263" s="2">
        <v>0.17199999999999999</v>
      </c>
      <c r="AV263" s="2">
        <v>0.44040000000000001</v>
      </c>
      <c r="AW263" s="5">
        <v>0</v>
      </c>
      <c r="AX263" s="5">
        <v>0</v>
      </c>
      <c r="AY263" s="5">
        <v>1</v>
      </c>
      <c r="AZ263" s="5">
        <v>1</v>
      </c>
      <c r="BA263" s="5">
        <v>0</v>
      </c>
      <c r="BB263" s="6">
        <f t="shared" si="66"/>
        <v>0</v>
      </c>
      <c r="BC263" s="7">
        <f t="shared" si="67"/>
        <v>0</v>
      </c>
      <c r="BD263" s="7">
        <f t="shared" si="68"/>
        <v>0</v>
      </c>
      <c r="BE263" s="7">
        <f t="shared" si="69"/>
        <v>0</v>
      </c>
      <c r="BF263" s="7">
        <f t="shared" si="70"/>
        <v>0</v>
      </c>
      <c r="BG263" s="7">
        <f t="shared" si="71"/>
        <v>1</v>
      </c>
      <c r="BH263" s="7">
        <f t="shared" si="72"/>
        <v>0</v>
      </c>
      <c r="BI263" s="7">
        <f t="shared" si="73"/>
        <v>1</v>
      </c>
      <c r="BJ263" s="7">
        <f t="shared" si="74"/>
        <v>0</v>
      </c>
      <c r="BK263" s="7">
        <f t="shared" si="75"/>
        <v>0</v>
      </c>
      <c r="BL263" s="7">
        <f t="shared" si="76"/>
        <v>0</v>
      </c>
      <c r="BM263" s="7">
        <f t="shared" si="77"/>
        <v>0</v>
      </c>
      <c r="BN263" s="7">
        <f t="shared" si="78"/>
        <v>2</v>
      </c>
      <c r="BO263" s="7">
        <f t="shared" si="79"/>
        <v>0</v>
      </c>
    </row>
    <row r="264" spans="1:67" ht="30" x14ac:dyDescent="0.25">
      <c r="A264" s="2">
        <v>645402</v>
      </c>
      <c r="B264" s="2">
        <v>0</v>
      </c>
      <c r="C264" s="2">
        <v>0</v>
      </c>
      <c r="D264" s="2">
        <v>0</v>
      </c>
      <c r="E264" s="2">
        <v>1</v>
      </c>
      <c r="F264" s="2">
        <v>0</v>
      </c>
      <c r="G264" s="2">
        <v>0</v>
      </c>
      <c r="H264" s="2">
        <v>1</v>
      </c>
      <c r="I264" s="2">
        <v>0</v>
      </c>
      <c r="J264" s="2">
        <v>0</v>
      </c>
      <c r="K264" s="2">
        <v>0</v>
      </c>
      <c r="L264" s="2">
        <f t="shared" si="64"/>
        <v>0</v>
      </c>
      <c r="M264" s="3" t="s">
        <v>1987</v>
      </c>
      <c r="N264" s="2" t="s">
        <v>149</v>
      </c>
      <c r="O264" s="2" t="s">
        <v>80</v>
      </c>
      <c r="P264" s="2" t="s">
        <v>149</v>
      </c>
      <c r="Q264" s="2" t="s">
        <v>983</v>
      </c>
      <c r="R264" s="2">
        <v>61</v>
      </c>
      <c r="S264" s="2" t="s">
        <v>1988</v>
      </c>
      <c r="T264" s="2">
        <v>1.37547114981615E+18</v>
      </c>
      <c r="U264" s="2" t="b">
        <v>0</v>
      </c>
      <c r="W264" s="2">
        <v>0</v>
      </c>
      <c r="X264" s="2">
        <v>0</v>
      </c>
      <c r="Y264" s="2" t="s">
        <v>55</v>
      </c>
      <c r="Z264" s="2" t="s">
        <v>1989</v>
      </c>
      <c r="AA264" s="2" t="s">
        <v>1990</v>
      </c>
      <c r="AB264" s="2" t="s">
        <v>1991</v>
      </c>
      <c r="AC264" s="2" t="b">
        <v>0</v>
      </c>
      <c r="AD264" s="2">
        <v>857</v>
      </c>
      <c r="AE264" s="2" t="s">
        <v>1992</v>
      </c>
      <c r="AF264" s="2" t="s">
        <v>59</v>
      </c>
      <c r="AG264" s="2">
        <v>0</v>
      </c>
      <c r="AH264" s="2">
        <v>0</v>
      </c>
      <c r="AI264" s="2">
        <v>0</v>
      </c>
      <c r="AJ264" s="2">
        <v>1</v>
      </c>
      <c r="AK264" s="2">
        <v>0</v>
      </c>
      <c r="AL264" s="2">
        <v>0</v>
      </c>
      <c r="AM264" s="2">
        <v>0</v>
      </c>
      <c r="AN264" s="2">
        <v>0</v>
      </c>
      <c r="AO264" s="2">
        <v>1</v>
      </c>
      <c r="AP264" s="2">
        <v>0</v>
      </c>
      <c r="AQ264" s="2">
        <f t="shared" si="65"/>
        <v>0</v>
      </c>
      <c r="AR264" s="4">
        <v>0</v>
      </c>
      <c r="AS264" s="2">
        <v>0.14199999999999999</v>
      </c>
      <c r="AT264" s="2">
        <v>0.64500000000000002</v>
      </c>
      <c r="AU264" s="2">
        <v>0.21299999999999999</v>
      </c>
      <c r="AV264" s="2">
        <v>0.2732</v>
      </c>
      <c r="AW264" s="5">
        <v>0</v>
      </c>
      <c r="AX264" s="5">
        <v>0</v>
      </c>
      <c r="AY264" s="5">
        <v>1</v>
      </c>
      <c r="AZ264" s="5">
        <v>1</v>
      </c>
      <c r="BA264" s="5">
        <v>0</v>
      </c>
      <c r="BB264" s="6">
        <f t="shared" si="66"/>
        <v>0</v>
      </c>
      <c r="BC264" s="7">
        <f t="shared" si="67"/>
        <v>0</v>
      </c>
      <c r="BD264" s="7">
        <f t="shared" si="68"/>
        <v>0</v>
      </c>
      <c r="BE264" s="7">
        <f t="shared" si="69"/>
        <v>0</v>
      </c>
      <c r="BF264" s="7">
        <f t="shared" si="70"/>
        <v>1</v>
      </c>
      <c r="BG264" s="7">
        <f t="shared" si="71"/>
        <v>0</v>
      </c>
      <c r="BH264" s="7">
        <f t="shared" si="72"/>
        <v>0</v>
      </c>
      <c r="BI264" s="7">
        <f t="shared" si="73"/>
        <v>-1</v>
      </c>
      <c r="BJ264" s="7">
        <f t="shared" si="74"/>
        <v>0</v>
      </c>
      <c r="BK264" s="7">
        <f t="shared" si="75"/>
        <v>-1</v>
      </c>
      <c r="BL264" s="7">
        <f t="shared" si="76"/>
        <v>0</v>
      </c>
      <c r="BM264" s="7">
        <f t="shared" si="77"/>
        <v>0</v>
      </c>
      <c r="BN264" s="7">
        <f t="shared" si="78"/>
        <v>1</v>
      </c>
      <c r="BO264" s="7">
        <f t="shared" si="79"/>
        <v>2</v>
      </c>
    </row>
    <row r="265" spans="1:67" ht="60" x14ac:dyDescent="0.25">
      <c r="A265" s="2">
        <v>648524</v>
      </c>
      <c r="B265" s="2">
        <v>0</v>
      </c>
      <c r="C265" s="2">
        <v>0</v>
      </c>
      <c r="D265" s="2">
        <v>0</v>
      </c>
      <c r="E265" s="2">
        <v>0</v>
      </c>
      <c r="F265" s="2">
        <v>1</v>
      </c>
      <c r="G265" s="2">
        <v>0</v>
      </c>
      <c r="H265" s="2">
        <v>1</v>
      </c>
      <c r="I265" s="2">
        <v>0</v>
      </c>
      <c r="J265" s="2">
        <v>0</v>
      </c>
      <c r="K265" s="2">
        <v>0</v>
      </c>
      <c r="L265" s="2">
        <f t="shared" si="64"/>
        <v>0</v>
      </c>
      <c r="M265" s="3" t="s">
        <v>1999</v>
      </c>
      <c r="N265" s="2" t="s">
        <v>149</v>
      </c>
      <c r="O265" s="2" t="s">
        <v>80</v>
      </c>
      <c r="P265" s="2" t="s">
        <v>149</v>
      </c>
      <c r="Q265" s="2" t="s">
        <v>1387</v>
      </c>
      <c r="R265" s="2">
        <v>63</v>
      </c>
      <c r="S265" s="2" t="s">
        <v>2000</v>
      </c>
      <c r="T265" s="2">
        <v>1.3752666550062799E+18</v>
      </c>
      <c r="U265" s="2" t="b">
        <v>1</v>
      </c>
      <c r="W265" s="2">
        <v>3</v>
      </c>
      <c r="X265" s="2">
        <v>14</v>
      </c>
      <c r="Y265" s="2" t="s">
        <v>55</v>
      </c>
      <c r="Z265" s="2" t="s">
        <v>2001</v>
      </c>
      <c r="AA265" s="2" t="s">
        <v>2002</v>
      </c>
      <c r="AB265" s="2" t="s">
        <v>2003</v>
      </c>
      <c r="AC265" s="2" t="b">
        <v>0</v>
      </c>
      <c r="AD265" s="2">
        <v>2006</v>
      </c>
      <c r="AE265" s="2" t="s">
        <v>2004</v>
      </c>
      <c r="AF265" s="2" t="s">
        <v>59</v>
      </c>
      <c r="AG265" s="2">
        <v>0</v>
      </c>
      <c r="AH265" s="2">
        <v>0</v>
      </c>
      <c r="AI265" s="2">
        <v>0</v>
      </c>
      <c r="AJ265" s="2">
        <v>1</v>
      </c>
      <c r="AK265" s="2">
        <v>0</v>
      </c>
      <c r="AL265" s="2">
        <v>0</v>
      </c>
      <c r="AM265" s="2">
        <v>1</v>
      </c>
      <c r="AN265" s="2">
        <v>0</v>
      </c>
      <c r="AO265" s="2">
        <v>0</v>
      </c>
      <c r="AP265" s="2">
        <v>0</v>
      </c>
      <c r="AQ265" s="2">
        <f t="shared" si="65"/>
        <v>0</v>
      </c>
      <c r="AR265" s="4">
        <v>0</v>
      </c>
      <c r="AS265" s="2">
        <v>0.188</v>
      </c>
      <c r="AT265" s="2">
        <v>0.71199999999999997</v>
      </c>
      <c r="AU265" s="2">
        <v>0.1</v>
      </c>
      <c r="AV265" s="2">
        <v>-0.27479999999999999</v>
      </c>
      <c r="AW265" s="5">
        <v>0</v>
      </c>
      <c r="AX265" s="5">
        <v>0</v>
      </c>
      <c r="AY265" s="5">
        <v>1</v>
      </c>
      <c r="AZ265" s="5">
        <v>1</v>
      </c>
      <c r="BA265" s="5">
        <v>0</v>
      </c>
      <c r="BB265" s="6">
        <f t="shared" si="66"/>
        <v>0</v>
      </c>
      <c r="BC265" s="7">
        <f t="shared" si="67"/>
        <v>0</v>
      </c>
      <c r="BD265" s="7">
        <f t="shared" si="68"/>
        <v>0</v>
      </c>
      <c r="BE265" s="7">
        <f t="shared" si="69"/>
        <v>0</v>
      </c>
      <c r="BF265" s="7">
        <f t="shared" si="70"/>
        <v>-1</v>
      </c>
      <c r="BG265" s="7">
        <f t="shared" si="71"/>
        <v>-1</v>
      </c>
      <c r="BH265" s="7">
        <f t="shared" si="72"/>
        <v>0</v>
      </c>
      <c r="BI265" s="7">
        <f t="shared" si="73"/>
        <v>1</v>
      </c>
      <c r="BJ265" s="7">
        <f t="shared" si="74"/>
        <v>0</v>
      </c>
      <c r="BK265" s="7">
        <f t="shared" si="75"/>
        <v>0</v>
      </c>
      <c r="BL265" s="7">
        <f t="shared" si="76"/>
        <v>0</v>
      </c>
      <c r="BM265" s="7">
        <f t="shared" si="77"/>
        <v>0</v>
      </c>
      <c r="BN265" s="7">
        <f t="shared" si="78"/>
        <v>1</v>
      </c>
      <c r="BO265" s="7">
        <f t="shared" si="79"/>
        <v>2</v>
      </c>
    </row>
    <row r="266" spans="1:67" ht="45" x14ac:dyDescent="0.25">
      <c r="A266" s="2">
        <v>665950</v>
      </c>
      <c r="B266" s="2">
        <v>0</v>
      </c>
      <c r="C266" s="2">
        <v>0</v>
      </c>
      <c r="D266" s="2">
        <v>0</v>
      </c>
      <c r="E266" s="2">
        <v>0</v>
      </c>
      <c r="F266" s="2">
        <v>1</v>
      </c>
      <c r="G266" s="2">
        <v>0</v>
      </c>
      <c r="H266" s="2">
        <v>1</v>
      </c>
      <c r="I266" s="2">
        <v>0</v>
      </c>
      <c r="J266" s="2">
        <v>0</v>
      </c>
      <c r="K266" s="2">
        <v>0</v>
      </c>
      <c r="L266" s="2">
        <f t="shared" si="64"/>
        <v>0</v>
      </c>
      <c r="M266" s="3" t="s">
        <v>2050</v>
      </c>
      <c r="N266" s="2" t="s">
        <v>149</v>
      </c>
      <c r="O266" s="2" t="s">
        <v>80</v>
      </c>
      <c r="P266" s="2" t="s">
        <v>149</v>
      </c>
      <c r="Q266" s="2" t="s">
        <v>664</v>
      </c>
      <c r="R266" s="2">
        <v>0</v>
      </c>
      <c r="S266" s="2" t="s">
        <v>2051</v>
      </c>
      <c r="T266" s="2">
        <v>1.3762458467448901E+18</v>
      </c>
      <c r="U266" s="2" t="b">
        <v>1</v>
      </c>
      <c r="V266" s="2" t="s">
        <v>2052</v>
      </c>
      <c r="W266" s="2">
        <v>0</v>
      </c>
      <c r="X266" s="2">
        <v>0</v>
      </c>
      <c r="Y266" s="2" t="s">
        <v>55</v>
      </c>
      <c r="Z266" s="2" t="s">
        <v>2053</v>
      </c>
      <c r="AA266" s="2" t="s">
        <v>2054</v>
      </c>
      <c r="AC266" s="2" t="b">
        <v>0</v>
      </c>
      <c r="AD266" s="2">
        <v>36</v>
      </c>
      <c r="AE266" s="2" t="s">
        <v>59</v>
      </c>
      <c r="AF266" s="2" t="s">
        <v>59</v>
      </c>
      <c r="AG266" s="2">
        <v>0</v>
      </c>
      <c r="AH266" s="2">
        <v>0</v>
      </c>
      <c r="AI266" s="2">
        <v>0</v>
      </c>
      <c r="AJ266" s="2">
        <v>0</v>
      </c>
      <c r="AK266" s="2">
        <v>1</v>
      </c>
      <c r="AL266" s="2">
        <v>0</v>
      </c>
      <c r="AM266" s="2">
        <v>1</v>
      </c>
      <c r="AN266" s="2">
        <v>0</v>
      </c>
      <c r="AO266" s="2">
        <v>0</v>
      </c>
      <c r="AP266" s="2">
        <v>0</v>
      </c>
      <c r="AQ266" s="2">
        <f t="shared" si="65"/>
        <v>0</v>
      </c>
      <c r="AR266" s="4">
        <v>0</v>
      </c>
      <c r="AS266" s="2">
        <v>0</v>
      </c>
      <c r="AT266" s="2">
        <v>1</v>
      </c>
      <c r="AU266" s="2">
        <v>0</v>
      </c>
      <c r="AV266" s="2">
        <v>0</v>
      </c>
      <c r="AW266" s="5">
        <v>0</v>
      </c>
      <c r="AX266" s="5">
        <v>0</v>
      </c>
      <c r="AY266" s="5">
        <v>1</v>
      </c>
      <c r="AZ266" s="5">
        <v>1</v>
      </c>
      <c r="BA266" s="5">
        <v>0</v>
      </c>
      <c r="BB266" s="6">
        <f t="shared" si="66"/>
        <v>0</v>
      </c>
      <c r="BC266" s="7">
        <f t="shared" si="67"/>
        <v>0</v>
      </c>
      <c r="BD266" s="7">
        <f t="shared" si="68"/>
        <v>0</v>
      </c>
      <c r="BE266" s="7">
        <f t="shared" si="69"/>
        <v>0</v>
      </c>
      <c r="BF266" s="7">
        <f t="shared" si="70"/>
        <v>0</v>
      </c>
      <c r="BG266" s="7">
        <f t="shared" si="71"/>
        <v>1</v>
      </c>
      <c r="BH266" s="7">
        <f t="shared" si="72"/>
        <v>0</v>
      </c>
      <c r="BI266" s="7">
        <f t="shared" si="73"/>
        <v>1</v>
      </c>
      <c r="BJ266" s="7">
        <f t="shared" si="74"/>
        <v>0</v>
      </c>
      <c r="BK266" s="7">
        <f t="shared" si="75"/>
        <v>0</v>
      </c>
      <c r="BL266" s="7">
        <f t="shared" si="76"/>
        <v>0</v>
      </c>
      <c r="BM266" s="7">
        <f t="shared" si="77"/>
        <v>0</v>
      </c>
      <c r="BN266" s="7">
        <f t="shared" si="78"/>
        <v>2</v>
      </c>
      <c r="BO266" s="7">
        <f t="shared" si="79"/>
        <v>0</v>
      </c>
    </row>
    <row r="267" spans="1:67" x14ac:dyDescent="0.25">
      <c r="A267" s="2">
        <v>669635</v>
      </c>
      <c r="B267" s="2">
        <v>0</v>
      </c>
      <c r="C267" s="2">
        <v>1</v>
      </c>
      <c r="D267" s="2">
        <v>0</v>
      </c>
      <c r="E267" s="2">
        <v>0</v>
      </c>
      <c r="F267" s="2">
        <v>1</v>
      </c>
      <c r="G267" s="2">
        <v>0</v>
      </c>
      <c r="H267" s="2">
        <v>1</v>
      </c>
      <c r="I267" s="2">
        <v>0</v>
      </c>
      <c r="J267" s="2">
        <v>0</v>
      </c>
      <c r="K267" s="2">
        <v>0</v>
      </c>
      <c r="L267" s="2">
        <f t="shared" si="64"/>
        <v>0</v>
      </c>
      <c r="M267" s="3" t="s">
        <v>2061</v>
      </c>
      <c r="N267" s="2" t="s">
        <v>149</v>
      </c>
      <c r="O267" s="2" t="s">
        <v>80</v>
      </c>
      <c r="P267" s="2" t="s">
        <v>149</v>
      </c>
      <c r="Q267" s="2" t="s">
        <v>675</v>
      </c>
      <c r="R267" s="2">
        <v>1</v>
      </c>
      <c r="S267" s="2" t="s">
        <v>2062</v>
      </c>
      <c r="T267" s="2">
        <v>1.37623907431123E+18</v>
      </c>
      <c r="U267" s="2" t="b">
        <v>0</v>
      </c>
      <c r="W267" s="2">
        <v>0</v>
      </c>
      <c r="X267" s="2">
        <v>0</v>
      </c>
      <c r="Y267" s="2" t="s">
        <v>55</v>
      </c>
      <c r="Z267" s="2" t="s">
        <v>2063</v>
      </c>
      <c r="AA267" s="2" t="s">
        <v>2064</v>
      </c>
      <c r="AC267" s="2" t="b">
        <v>0</v>
      </c>
      <c r="AD267" s="2">
        <v>213</v>
      </c>
      <c r="AE267" s="2" t="s">
        <v>2065</v>
      </c>
      <c r="AF267" s="2" t="s">
        <v>59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1</v>
      </c>
      <c r="AN267" s="2">
        <v>0</v>
      </c>
      <c r="AO267" s="2">
        <v>0</v>
      </c>
      <c r="AP267" s="2">
        <v>0</v>
      </c>
      <c r="AQ267" s="2">
        <f t="shared" si="65"/>
        <v>0</v>
      </c>
      <c r="AR267" s="4">
        <v>0</v>
      </c>
      <c r="AS267" s="2">
        <v>0</v>
      </c>
      <c r="AT267" s="2">
        <v>1</v>
      </c>
      <c r="AU267" s="2">
        <v>0</v>
      </c>
      <c r="AV267" s="2">
        <v>0</v>
      </c>
      <c r="AW267" s="5">
        <v>0</v>
      </c>
      <c r="AX267" s="5">
        <v>0</v>
      </c>
      <c r="AY267" s="5">
        <v>1</v>
      </c>
      <c r="AZ267" s="5">
        <v>1</v>
      </c>
      <c r="BA267" s="5">
        <v>0</v>
      </c>
      <c r="BB267" s="6">
        <f t="shared" si="66"/>
        <v>0</v>
      </c>
      <c r="BC267" s="7">
        <f t="shared" si="67"/>
        <v>0</v>
      </c>
      <c r="BD267" s="7">
        <f t="shared" si="68"/>
        <v>-1</v>
      </c>
      <c r="BE267" s="7">
        <f t="shared" si="69"/>
        <v>0</v>
      </c>
      <c r="BF267" s="7">
        <f t="shared" si="70"/>
        <v>0</v>
      </c>
      <c r="BG267" s="7">
        <f t="shared" si="71"/>
        <v>-1</v>
      </c>
      <c r="BH267" s="7">
        <f t="shared" si="72"/>
        <v>0</v>
      </c>
      <c r="BI267" s="7">
        <f t="shared" si="73"/>
        <v>1</v>
      </c>
      <c r="BJ267" s="7">
        <f t="shared" si="74"/>
        <v>0</v>
      </c>
      <c r="BK267" s="7">
        <f t="shared" si="75"/>
        <v>0</v>
      </c>
      <c r="BL267" s="7">
        <f t="shared" si="76"/>
        <v>0</v>
      </c>
      <c r="BM267" s="7">
        <f t="shared" si="77"/>
        <v>0</v>
      </c>
      <c r="BN267" s="7">
        <f t="shared" si="78"/>
        <v>1</v>
      </c>
      <c r="BO267" s="7">
        <f t="shared" si="79"/>
        <v>2</v>
      </c>
    </row>
    <row r="268" spans="1:67" ht="60" x14ac:dyDescent="0.25">
      <c r="A268" s="2">
        <v>679263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1</v>
      </c>
      <c r="I268" s="2">
        <v>0</v>
      </c>
      <c r="J268" s="2">
        <v>0</v>
      </c>
      <c r="K268" s="2">
        <v>0</v>
      </c>
      <c r="L268" s="2">
        <f t="shared" si="64"/>
        <v>0</v>
      </c>
      <c r="M268" s="3" t="s">
        <v>2101</v>
      </c>
      <c r="N268" s="2" t="s">
        <v>149</v>
      </c>
      <c r="O268" s="2" t="s">
        <v>80</v>
      </c>
      <c r="P268" s="2" t="s">
        <v>149</v>
      </c>
      <c r="Q268" s="2" t="s">
        <v>716</v>
      </c>
      <c r="R268" s="2">
        <v>7</v>
      </c>
      <c r="S268" s="2" t="s">
        <v>2102</v>
      </c>
      <c r="T268" s="2">
        <v>1.3757599753482601E+18</v>
      </c>
      <c r="U268" s="2" t="b">
        <v>1</v>
      </c>
      <c r="W268" s="2">
        <v>0</v>
      </c>
      <c r="X268" s="2">
        <v>0</v>
      </c>
      <c r="Y268" s="2" t="s">
        <v>55</v>
      </c>
      <c r="Z268" s="2" t="s">
        <v>2103</v>
      </c>
      <c r="AA268" s="2" t="s">
        <v>2104</v>
      </c>
      <c r="AB268" s="2" t="s">
        <v>2105</v>
      </c>
      <c r="AC268" s="2" t="b">
        <v>0</v>
      </c>
      <c r="AD268" s="2">
        <v>104</v>
      </c>
      <c r="AE268" s="2" t="s">
        <v>59</v>
      </c>
      <c r="AF268" s="2" t="s">
        <v>59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f t="shared" si="65"/>
        <v>1</v>
      </c>
      <c r="AR268" s="4">
        <v>0</v>
      </c>
      <c r="AS268" s="2">
        <v>0</v>
      </c>
      <c r="AT268" s="2">
        <v>1</v>
      </c>
      <c r="AU268" s="2">
        <v>0</v>
      </c>
      <c r="AV268" s="2">
        <v>0</v>
      </c>
      <c r="AW268" s="5">
        <v>0</v>
      </c>
      <c r="AX268" s="5">
        <v>0</v>
      </c>
      <c r="AY268" s="5">
        <v>1</v>
      </c>
      <c r="AZ268" s="5">
        <v>1</v>
      </c>
      <c r="BA268" s="5">
        <v>0</v>
      </c>
      <c r="BB268" s="6">
        <f t="shared" si="66"/>
        <v>0</v>
      </c>
      <c r="BC268" s="7">
        <f t="shared" si="67"/>
        <v>0</v>
      </c>
      <c r="BD268" s="7">
        <f t="shared" si="68"/>
        <v>0</v>
      </c>
      <c r="BE268" s="7">
        <f t="shared" si="69"/>
        <v>0</v>
      </c>
      <c r="BF268" s="7">
        <f t="shared" si="70"/>
        <v>0</v>
      </c>
      <c r="BG268" s="7">
        <f t="shared" si="71"/>
        <v>0</v>
      </c>
      <c r="BH268" s="7">
        <f t="shared" si="72"/>
        <v>0</v>
      </c>
      <c r="BI268" s="7">
        <f t="shared" si="73"/>
        <v>-1</v>
      </c>
      <c r="BJ268" s="7">
        <f t="shared" si="74"/>
        <v>0</v>
      </c>
      <c r="BK268" s="7">
        <f t="shared" si="75"/>
        <v>0</v>
      </c>
      <c r="BL268" s="7">
        <f t="shared" si="76"/>
        <v>0</v>
      </c>
      <c r="BM268" s="7">
        <f t="shared" si="77"/>
        <v>-1</v>
      </c>
      <c r="BN268" s="7">
        <f t="shared" si="78"/>
        <v>0</v>
      </c>
      <c r="BO268" s="7">
        <f t="shared" si="79"/>
        <v>2</v>
      </c>
    </row>
    <row r="269" spans="1:67" ht="60" x14ac:dyDescent="0.25">
      <c r="A269" s="2">
        <v>690899</v>
      </c>
      <c r="B269" s="2">
        <v>0</v>
      </c>
      <c r="C269" s="2">
        <v>0</v>
      </c>
      <c r="D269" s="2">
        <v>0</v>
      </c>
      <c r="E269" s="2">
        <v>0</v>
      </c>
      <c r="F269" s="2">
        <v>1</v>
      </c>
      <c r="G269" s="2">
        <v>0</v>
      </c>
      <c r="H269" s="2">
        <v>1</v>
      </c>
      <c r="I269" s="2">
        <v>0</v>
      </c>
      <c r="J269" s="2">
        <v>0</v>
      </c>
      <c r="K269" s="2">
        <v>0</v>
      </c>
      <c r="L269" s="2">
        <f t="shared" si="64"/>
        <v>0</v>
      </c>
      <c r="M269" s="3" t="s">
        <v>2128</v>
      </c>
      <c r="N269" s="2" t="s">
        <v>149</v>
      </c>
      <c r="O269" s="2" t="s">
        <v>80</v>
      </c>
      <c r="P269" s="2" t="s">
        <v>149</v>
      </c>
      <c r="Q269" s="2" t="s">
        <v>540</v>
      </c>
      <c r="R269" s="2">
        <v>36</v>
      </c>
      <c r="S269" s="2" t="s">
        <v>2129</v>
      </c>
      <c r="T269" s="2">
        <v>1.3758196914202299E+18</v>
      </c>
      <c r="U269" s="2" t="b">
        <v>1</v>
      </c>
      <c r="W269" s="2">
        <v>5</v>
      </c>
      <c r="X269" s="2">
        <v>11</v>
      </c>
      <c r="Y269" s="2" t="s">
        <v>55</v>
      </c>
      <c r="Z269" s="2" t="s">
        <v>2130</v>
      </c>
      <c r="AA269" s="2" t="s">
        <v>2131</v>
      </c>
      <c r="AB269" s="2" t="s">
        <v>2132</v>
      </c>
      <c r="AC269" s="2" t="b">
        <v>0</v>
      </c>
      <c r="AD269" s="2">
        <v>805</v>
      </c>
      <c r="AE269" s="2" t="s">
        <v>2133</v>
      </c>
      <c r="AF269" s="2" t="s">
        <v>59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1</v>
      </c>
      <c r="AN269" s="2">
        <v>0</v>
      </c>
      <c r="AO269" s="2">
        <v>0</v>
      </c>
      <c r="AP269" s="2">
        <v>0</v>
      </c>
      <c r="AQ269" s="2">
        <f t="shared" si="65"/>
        <v>0</v>
      </c>
      <c r="AR269" s="4">
        <v>0</v>
      </c>
      <c r="AS269" s="2">
        <v>0</v>
      </c>
      <c r="AT269" s="2">
        <v>0.83699999999999997</v>
      </c>
      <c r="AU269" s="2">
        <v>0.16300000000000001</v>
      </c>
      <c r="AV269" s="2">
        <v>0.51060000000000005</v>
      </c>
      <c r="AW269" s="5">
        <v>0</v>
      </c>
      <c r="AX269" s="5">
        <v>0</v>
      </c>
      <c r="AY269" s="5">
        <v>1</v>
      </c>
      <c r="AZ269" s="5">
        <v>1</v>
      </c>
      <c r="BA269" s="5">
        <v>0</v>
      </c>
      <c r="BB269" s="6">
        <f t="shared" si="66"/>
        <v>0</v>
      </c>
      <c r="BC269" s="7">
        <f t="shared" si="67"/>
        <v>0</v>
      </c>
      <c r="BD269" s="7">
        <f t="shared" si="68"/>
        <v>0</v>
      </c>
      <c r="BE269" s="7">
        <f t="shared" si="69"/>
        <v>0</v>
      </c>
      <c r="BF269" s="7">
        <f t="shared" si="70"/>
        <v>0</v>
      </c>
      <c r="BG269" s="7">
        <f t="shared" si="71"/>
        <v>-1</v>
      </c>
      <c r="BH269" s="7">
        <f t="shared" si="72"/>
        <v>0</v>
      </c>
      <c r="BI269" s="7">
        <f t="shared" si="73"/>
        <v>1</v>
      </c>
      <c r="BJ269" s="7">
        <f t="shared" si="74"/>
        <v>0</v>
      </c>
      <c r="BK269" s="7">
        <f t="shared" si="75"/>
        <v>0</v>
      </c>
      <c r="BL269" s="7">
        <f t="shared" si="76"/>
        <v>0</v>
      </c>
      <c r="BM269" s="7">
        <f t="shared" si="77"/>
        <v>0</v>
      </c>
      <c r="BN269" s="7">
        <f t="shared" si="78"/>
        <v>1</v>
      </c>
      <c r="BO269" s="7">
        <f t="shared" si="79"/>
        <v>1</v>
      </c>
    </row>
    <row r="270" spans="1:67" ht="30" x14ac:dyDescent="0.25">
      <c r="A270" s="2">
        <v>692994</v>
      </c>
      <c r="B270" s="2">
        <v>0</v>
      </c>
      <c r="C270" s="2">
        <v>1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1</v>
      </c>
      <c r="J270" s="2">
        <v>0</v>
      </c>
      <c r="K270" s="2">
        <v>0</v>
      </c>
      <c r="L270" s="2">
        <f t="shared" si="64"/>
        <v>0</v>
      </c>
      <c r="M270" s="3" t="s">
        <v>2134</v>
      </c>
      <c r="N270" s="2" t="s">
        <v>102</v>
      </c>
      <c r="O270" s="2" t="s">
        <v>51</v>
      </c>
      <c r="P270" s="2" t="s">
        <v>102</v>
      </c>
      <c r="Q270" s="2" t="s">
        <v>841</v>
      </c>
      <c r="R270" s="2">
        <v>40</v>
      </c>
      <c r="S270" s="2" t="s">
        <v>2135</v>
      </c>
      <c r="T270" s="2">
        <v>1.37579367397631E+18</v>
      </c>
      <c r="U270" s="2" t="b">
        <v>0</v>
      </c>
      <c r="V270" s="2" t="s">
        <v>2136</v>
      </c>
      <c r="W270" s="2">
        <v>0</v>
      </c>
      <c r="X270" s="2">
        <v>2</v>
      </c>
      <c r="Y270" s="2" t="s">
        <v>55</v>
      </c>
      <c r="Z270" s="2" t="s">
        <v>2137</v>
      </c>
      <c r="AA270" s="2" t="s">
        <v>2138</v>
      </c>
      <c r="AB270" s="2" t="s">
        <v>2139</v>
      </c>
      <c r="AC270" s="2" t="b">
        <v>0</v>
      </c>
      <c r="AD270" s="2">
        <v>29</v>
      </c>
      <c r="AE270" s="2" t="s">
        <v>59</v>
      </c>
      <c r="AF270" s="2" t="s">
        <v>59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f t="shared" si="65"/>
        <v>1</v>
      </c>
      <c r="AR270" s="4">
        <v>0</v>
      </c>
      <c r="AS270" s="2">
        <v>0</v>
      </c>
      <c r="AT270" s="2">
        <v>1</v>
      </c>
      <c r="AU270" s="2">
        <v>0</v>
      </c>
      <c r="AV270" s="2">
        <v>0</v>
      </c>
      <c r="AW270" s="5">
        <v>1</v>
      </c>
      <c r="AX270" s="5">
        <v>0</v>
      </c>
      <c r="AY270" s="5">
        <v>0</v>
      </c>
      <c r="AZ270" s="5">
        <v>-1</v>
      </c>
      <c r="BA270" s="5">
        <v>0</v>
      </c>
      <c r="BB270" s="6">
        <f t="shared" si="66"/>
        <v>0</v>
      </c>
      <c r="BC270" s="7">
        <f t="shared" si="67"/>
        <v>0</v>
      </c>
      <c r="BD270" s="7">
        <f t="shared" si="68"/>
        <v>-1</v>
      </c>
      <c r="BE270" s="7">
        <f t="shared" si="69"/>
        <v>0</v>
      </c>
      <c r="BF270" s="7">
        <f t="shared" si="70"/>
        <v>0</v>
      </c>
      <c r="BG270" s="7">
        <f t="shared" si="71"/>
        <v>0</v>
      </c>
      <c r="BH270" s="7">
        <f t="shared" si="72"/>
        <v>0</v>
      </c>
      <c r="BI270" s="7">
        <f t="shared" si="73"/>
        <v>0</v>
      </c>
      <c r="BJ270" s="7">
        <f t="shared" si="74"/>
        <v>-1</v>
      </c>
      <c r="BK270" s="7">
        <f t="shared" si="75"/>
        <v>0</v>
      </c>
      <c r="BL270" s="7">
        <f t="shared" si="76"/>
        <v>0</v>
      </c>
      <c r="BM270" s="7">
        <f t="shared" si="77"/>
        <v>-1</v>
      </c>
      <c r="BN270" s="7">
        <f t="shared" si="78"/>
        <v>0</v>
      </c>
      <c r="BO270" s="7">
        <f t="shared" si="79"/>
        <v>3</v>
      </c>
    </row>
    <row r="271" spans="1:67" ht="45" x14ac:dyDescent="0.25">
      <c r="A271" s="2">
        <v>693100</v>
      </c>
      <c r="B271" s="2">
        <v>1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1</v>
      </c>
      <c r="J271" s="2">
        <v>0</v>
      </c>
      <c r="K271" s="2">
        <v>0</v>
      </c>
      <c r="L271" s="2">
        <f t="shared" si="64"/>
        <v>0</v>
      </c>
      <c r="M271" s="3" t="s">
        <v>2140</v>
      </c>
      <c r="N271" s="2" t="s">
        <v>102</v>
      </c>
      <c r="O271" s="2" t="s">
        <v>51</v>
      </c>
      <c r="P271" s="2" t="s">
        <v>102</v>
      </c>
      <c r="Q271" s="2" t="s">
        <v>841</v>
      </c>
      <c r="R271" s="2">
        <v>40</v>
      </c>
      <c r="S271" s="2" t="s">
        <v>2141</v>
      </c>
      <c r="T271" s="2">
        <v>1.37574312950093E+18</v>
      </c>
      <c r="U271" s="2" t="b">
        <v>1</v>
      </c>
      <c r="V271" s="2" t="s">
        <v>2142</v>
      </c>
      <c r="W271" s="2">
        <v>0</v>
      </c>
      <c r="X271" s="2">
        <v>0</v>
      </c>
      <c r="Y271" s="2" t="s">
        <v>55</v>
      </c>
      <c r="Z271" s="2" t="s">
        <v>2143</v>
      </c>
      <c r="AA271" s="2" t="s">
        <v>2144</v>
      </c>
      <c r="AB271" s="2" t="s">
        <v>2145</v>
      </c>
      <c r="AC271" s="2" t="b">
        <v>0</v>
      </c>
      <c r="AD271" s="2">
        <v>267</v>
      </c>
      <c r="AE271" s="2" t="s">
        <v>59</v>
      </c>
      <c r="AF271" s="2" t="s">
        <v>59</v>
      </c>
      <c r="AG271" s="2">
        <v>1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f t="shared" si="65"/>
        <v>0</v>
      </c>
      <c r="AR271" s="4">
        <v>0</v>
      </c>
      <c r="AS271" s="2">
        <v>0</v>
      </c>
      <c r="AT271" s="2">
        <v>1</v>
      </c>
      <c r="AU271" s="2">
        <v>0</v>
      </c>
      <c r="AV271" s="2">
        <v>0</v>
      </c>
      <c r="AW271" s="5">
        <v>1</v>
      </c>
      <c r="AX271" s="5">
        <v>1</v>
      </c>
      <c r="AY271" s="5">
        <v>0</v>
      </c>
      <c r="AZ271" s="5">
        <v>-1</v>
      </c>
      <c r="BA271" s="5">
        <v>0</v>
      </c>
      <c r="BB271" s="6">
        <f t="shared" si="66"/>
        <v>0</v>
      </c>
      <c r="BC271" s="7">
        <f t="shared" si="67"/>
        <v>1</v>
      </c>
      <c r="BD271" s="7">
        <f t="shared" si="68"/>
        <v>0</v>
      </c>
      <c r="BE271" s="7">
        <f t="shared" si="69"/>
        <v>0</v>
      </c>
      <c r="BF271" s="7">
        <f t="shared" si="70"/>
        <v>0</v>
      </c>
      <c r="BG271" s="7">
        <f t="shared" si="71"/>
        <v>0</v>
      </c>
      <c r="BH271" s="7">
        <f t="shared" si="72"/>
        <v>0</v>
      </c>
      <c r="BI271" s="7">
        <f t="shared" si="73"/>
        <v>0</v>
      </c>
      <c r="BJ271" s="7">
        <f t="shared" si="74"/>
        <v>-1</v>
      </c>
      <c r="BK271" s="7">
        <f t="shared" si="75"/>
        <v>0</v>
      </c>
      <c r="BL271" s="7">
        <f t="shared" si="76"/>
        <v>0</v>
      </c>
      <c r="BM271" s="7">
        <f t="shared" si="77"/>
        <v>0</v>
      </c>
      <c r="BN271" s="7">
        <f t="shared" si="78"/>
        <v>1</v>
      </c>
      <c r="BO271" s="7">
        <f t="shared" si="79"/>
        <v>1</v>
      </c>
    </row>
    <row r="272" spans="1:67" ht="30" x14ac:dyDescent="0.25">
      <c r="A272" s="2">
        <v>710600</v>
      </c>
      <c r="B272" s="2">
        <v>0</v>
      </c>
      <c r="C272" s="2">
        <v>1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1</v>
      </c>
      <c r="J272" s="2">
        <v>0</v>
      </c>
      <c r="K272" s="2">
        <v>0</v>
      </c>
      <c r="L272" s="2">
        <f t="shared" si="64"/>
        <v>0</v>
      </c>
      <c r="M272" s="3" t="s">
        <v>2184</v>
      </c>
      <c r="N272" s="2" t="s">
        <v>102</v>
      </c>
      <c r="O272" s="2" t="s">
        <v>51</v>
      </c>
      <c r="P272" s="2" t="s">
        <v>102</v>
      </c>
      <c r="Q272" s="2" t="s">
        <v>612</v>
      </c>
      <c r="R272" s="2">
        <v>50</v>
      </c>
      <c r="S272" s="2" t="s">
        <v>2185</v>
      </c>
      <c r="T272" s="2">
        <v>1.3761951641301399E+18</v>
      </c>
      <c r="U272" s="2" t="b">
        <v>0</v>
      </c>
      <c r="V272" s="2" t="s">
        <v>2186</v>
      </c>
      <c r="W272" s="2">
        <v>0</v>
      </c>
      <c r="X272" s="2">
        <v>0</v>
      </c>
      <c r="Y272" s="2" t="s">
        <v>55</v>
      </c>
      <c r="Z272" s="2" t="s">
        <v>2187</v>
      </c>
      <c r="AA272" s="2" t="s">
        <v>2188</v>
      </c>
      <c r="AB272" s="2" t="s">
        <v>2189</v>
      </c>
      <c r="AC272" s="2" t="b">
        <v>0</v>
      </c>
      <c r="AD272" s="2">
        <v>161</v>
      </c>
      <c r="AE272" s="2" t="s">
        <v>59</v>
      </c>
      <c r="AF272" s="2" t="s">
        <v>59</v>
      </c>
      <c r="AG272" s="2">
        <v>0</v>
      </c>
      <c r="AH272" s="2">
        <v>1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f t="shared" si="65"/>
        <v>0</v>
      </c>
      <c r="AR272" s="4">
        <v>0</v>
      </c>
      <c r="AS272" s="2">
        <v>0</v>
      </c>
      <c r="AT272" s="2">
        <v>0.79600000000000004</v>
      </c>
      <c r="AU272" s="2">
        <v>0.20399999999999999</v>
      </c>
      <c r="AV272" s="2">
        <v>0.31819999999999998</v>
      </c>
      <c r="AW272" s="5">
        <v>1</v>
      </c>
      <c r="AX272" s="5">
        <v>0</v>
      </c>
      <c r="AY272" s="5">
        <v>0</v>
      </c>
      <c r="AZ272" s="5">
        <v>-1</v>
      </c>
      <c r="BA272" s="5">
        <v>0</v>
      </c>
      <c r="BB272" s="6">
        <f t="shared" si="66"/>
        <v>0</v>
      </c>
      <c r="BC272" s="7">
        <f t="shared" si="67"/>
        <v>0</v>
      </c>
      <c r="BD272" s="7">
        <f t="shared" si="68"/>
        <v>1</v>
      </c>
      <c r="BE272" s="7">
        <f t="shared" si="69"/>
        <v>0</v>
      </c>
      <c r="BF272" s="7">
        <f t="shared" si="70"/>
        <v>0</v>
      </c>
      <c r="BG272" s="7">
        <f t="shared" si="71"/>
        <v>0</v>
      </c>
      <c r="BH272" s="7">
        <f t="shared" si="72"/>
        <v>0</v>
      </c>
      <c r="BI272" s="7">
        <f t="shared" si="73"/>
        <v>0</v>
      </c>
      <c r="BJ272" s="7">
        <f t="shared" si="74"/>
        <v>-1</v>
      </c>
      <c r="BK272" s="7">
        <f t="shared" si="75"/>
        <v>0</v>
      </c>
      <c r="BL272" s="7">
        <f t="shared" si="76"/>
        <v>0</v>
      </c>
      <c r="BM272" s="7">
        <f t="shared" si="77"/>
        <v>0</v>
      </c>
      <c r="BN272" s="7">
        <f t="shared" si="78"/>
        <v>1</v>
      </c>
      <c r="BO272" s="7">
        <f t="shared" si="79"/>
        <v>1</v>
      </c>
    </row>
    <row r="273" spans="1:67" ht="45" x14ac:dyDescent="0.25">
      <c r="A273" s="2">
        <v>717643</v>
      </c>
      <c r="B273" s="2">
        <v>1</v>
      </c>
      <c r="C273" s="2">
        <v>0</v>
      </c>
      <c r="D273" s="2">
        <v>1</v>
      </c>
      <c r="E273" s="2">
        <v>0</v>
      </c>
      <c r="F273" s="2">
        <v>0</v>
      </c>
      <c r="G273" s="2">
        <v>0</v>
      </c>
      <c r="H273" s="2">
        <v>0</v>
      </c>
      <c r="I273" s="2">
        <v>1</v>
      </c>
      <c r="J273" s="2">
        <v>0</v>
      </c>
      <c r="K273" s="2">
        <v>0</v>
      </c>
      <c r="L273" s="2">
        <f t="shared" si="64"/>
        <v>0</v>
      </c>
      <c r="M273" s="3" t="s">
        <v>2197</v>
      </c>
      <c r="N273" s="2" t="s">
        <v>102</v>
      </c>
      <c r="O273" s="2" t="s">
        <v>51</v>
      </c>
      <c r="P273" s="2" t="s">
        <v>102</v>
      </c>
      <c r="Q273" s="2" t="s">
        <v>910</v>
      </c>
      <c r="R273" s="2">
        <v>57</v>
      </c>
      <c r="S273" s="2" t="s">
        <v>2198</v>
      </c>
      <c r="T273" s="2">
        <v>1.3763794884775199E+18</v>
      </c>
      <c r="U273" s="2" t="b">
        <v>1</v>
      </c>
      <c r="V273" s="2" t="s">
        <v>2199</v>
      </c>
      <c r="W273" s="2">
        <v>0</v>
      </c>
      <c r="X273" s="2">
        <v>0</v>
      </c>
      <c r="Y273" s="2" t="s">
        <v>55</v>
      </c>
      <c r="Z273" s="2" t="s">
        <v>2199</v>
      </c>
      <c r="AA273" s="2" t="s">
        <v>2200</v>
      </c>
      <c r="AC273" s="2" t="b">
        <v>0</v>
      </c>
      <c r="AD273" s="2">
        <v>179</v>
      </c>
      <c r="AE273" s="2" t="s">
        <v>59</v>
      </c>
      <c r="AF273" s="2" t="s">
        <v>59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f t="shared" si="65"/>
        <v>1</v>
      </c>
      <c r="AR273" s="4">
        <v>0</v>
      </c>
      <c r="AS273" s="2">
        <v>0</v>
      </c>
      <c r="AT273" s="2">
        <v>0.89800000000000002</v>
      </c>
      <c r="AU273" s="2">
        <v>0.10199999999999999</v>
      </c>
      <c r="AV273" s="2">
        <v>0.36120000000000002</v>
      </c>
      <c r="AW273" s="5">
        <v>1</v>
      </c>
      <c r="AX273" s="5">
        <v>0</v>
      </c>
      <c r="AY273" s="5">
        <v>0</v>
      </c>
      <c r="AZ273" s="5">
        <v>-1</v>
      </c>
      <c r="BA273" s="5">
        <v>0</v>
      </c>
      <c r="BB273" s="6">
        <f t="shared" si="66"/>
        <v>0</v>
      </c>
      <c r="BC273" s="7">
        <f t="shared" si="67"/>
        <v>-1</v>
      </c>
      <c r="BD273" s="7">
        <f t="shared" si="68"/>
        <v>0</v>
      </c>
      <c r="BE273" s="7">
        <f t="shared" si="69"/>
        <v>-1</v>
      </c>
      <c r="BF273" s="7">
        <f t="shared" si="70"/>
        <v>0</v>
      </c>
      <c r="BG273" s="7">
        <f t="shared" si="71"/>
        <v>0</v>
      </c>
      <c r="BH273" s="7">
        <f t="shared" si="72"/>
        <v>0</v>
      </c>
      <c r="BI273" s="7">
        <f t="shared" si="73"/>
        <v>0</v>
      </c>
      <c r="BJ273" s="7">
        <f t="shared" si="74"/>
        <v>-1</v>
      </c>
      <c r="BK273" s="7">
        <f t="shared" si="75"/>
        <v>0</v>
      </c>
      <c r="BL273" s="7">
        <f t="shared" si="76"/>
        <v>0</v>
      </c>
      <c r="BM273" s="7">
        <f t="shared" si="77"/>
        <v>-1</v>
      </c>
      <c r="BN273" s="7">
        <f t="shared" si="78"/>
        <v>0</v>
      </c>
      <c r="BO273" s="7">
        <f t="shared" si="79"/>
        <v>4</v>
      </c>
    </row>
    <row r="274" spans="1:67" ht="45" x14ac:dyDescent="0.25">
      <c r="A274" s="2">
        <v>731198</v>
      </c>
      <c r="B274" s="2">
        <v>1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1</v>
      </c>
      <c r="J274" s="2">
        <v>0</v>
      </c>
      <c r="K274" s="2">
        <v>0</v>
      </c>
      <c r="L274" s="2">
        <f t="shared" si="64"/>
        <v>0</v>
      </c>
      <c r="M274" s="3" t="s">
        <v>2240</v>
      </c>
      <c r="N274" s="2" t="s">
        <v>102</v>
      </c>
      <c r="O274" s="2" t="s">
        <v>51</v>
      </c>
      <c r="P274" s="2" t="s">
        <v>102</v>
      </c>
      <c r="Q274" s="2" t="s">
        <v>993</v>
      </c>
      <c r="R274" s="2">
        <v>66</v>
      </c>
      <c r="S274" s="2" t="s">
        <v>2241</v>
      </c>
      <c r="T274" s="2">
        <v>1.37644498821359E+18</v>
      </c>
      <c r="U274" s="2" t="b">
        <v>1</v>
      </c>
      <c r="V274" s="2" t="s">
        <v>2242</v>
      </c>
      <c r="W274" s="2">
        <v>0</v>
      </c>
      <c r="X274" s="2">
        <v>2</v>
      </c>
      <c r="Y274" s="2" t="s">
        <v>55</v>
      </c>
      <c r="Z274" s="2" t="s">
        <v>2243</v>
      </c>
      <c r="AA274" s="2" t="s">
        <v>2244</v>
      </c>
      <c r="AB274" s="2" t="s">
        <v>2245</v>
      </c>
      <c r="AC274" s="2" t="b">
        <v>0</v>
      </c>
      <c r="AD274" s="2">
        <v>93</v>
      </c>
      <c r="AE274" s="2" t="s">
        <v>59</v>
      </c>
      <c r="AF274" s="2" t="s">
        <v>59</v>
      </c>
      <c r="AG274" s="2">
        <v>1</v>
      </c>
      <c r="AH274" s="2">
        <v>0</v>
      </c>
      <c r="AI274" s="2">
        <v>1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f t="shared" si="65"/>
        <v>0</v>
      </c>
      <c r="AR274" s="4">
        <v>0</v>
      </c>
      <c r="AS274" s="2">
        <v>0.17899999999999999</v>
      </c>
      <c r="AT274" s="2">
        <v>0.82099999999999995</v>
      </c>
      <c r="AU274" s="2">
        <v>0</v>
      </c>
      <c r="AV274" s="2">
        <v>-0.65600000000000003</v>
      </c>
      <c r="AW274" s="5">
        <v>1</v>
      </c>
      <c r="AX274" s="5">
        <v>0</v>
      </c>
      <c r="AY274" s="5">
        <v>0</v>
      </c>
      <c r="AZ274" s="5">
        <v>-1</v>
      </c>
      <c r="BA274" s="5">
        <v>0</v>
      </c>
      <c r="BB274" s="6">
        <f t="shared" si="66"/>
        <v>0</v>
      </c>
      <c r="BC274" s="7">
        <f t="shared" si="67"/>
        <v>1</v>
      </c>
      <c r="BD274" s="7">
        <f t="shared" si="68"/>
        <v>0</v>
      </c>
      <c r="BE274" s="7">
        <f t="shared" si="69"/>
        <v>-1</v>
      </c>
      <c r="BF274" s="7">
        <f t="shared" si="70"/>
        <v>0</v>
      </c>
      <c r="BG274" s="7">
        <f t="shared" si="71"/>
        <v>0</v>
      </c>
      <c r="BH274" s="7">
        <f t="shared" si="72"/>
        <v>0</v>
      </c>
      <c r="BI274" s="7">
        <f t="shared" si="73"/>
        <v>0</v>
      </c>
      <c r="BJ274" s="7">
        <f t="shared" si="74"/>
        <v>-1</v>
      </c>
      <c r="BK274" s="7">
        <f t="shared" si="75"/>
        <v>0</v>
      </c>
      <c r="BL274" s="7">
        <f t="shared" si="76"/>
        <v>0</v>
      </c>
      <c r="BM274" s="7">
        <f t="shared" si="77"/>
        <v>0</v>
      </c>
      <c r="BN274" s="7">
        <f t="shared" si="78"/>
        <v>1</v>
      </c>
      <c r="BO274" s="7">
        <f t="shared" si="79"/>
        <v>2</v>
      </c>
    </row>
    <row r="275" spans="1:67" ht="45" x14ac:dyDescent="0.25">
      <c r="A275" s="2">
        <v>27854</v>
      </c>
      <c r="B275" s="2">
        <v>1</v>
      </c>
      <c r="C275" s="2">
        <v>0</v>
      </c>
      <c r="D275" s="2">
        <v>0</v>
      </c>
      <c r="E275" s="2">
        <v>0</v>
      </c>
      <c r="F275" s="2">
        <v>1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f t="shared" si="64"/>
        <v>0</v>
      </c>
      <c r="M275" s="3" t="s">
        <v>361</v>
      </c>
      <c r="N275" s="2" t="s">
        <v>50</v>
      </c>
      <c r="O275" s="2" t="s">
        <v>51</v>
      </c>
      <c r="P275" s="2" t="s">
        <v>139</v>
      </c>
      <c r="Q275" s="2" t="s">
        <v>362</v>
      </c>
      <c r="R275" s="2">
        <v>4</v>
      </c>
      <c r="S275" s="2" t="s">
        <v>363</v>
      </c>
      <c r="T275" s="2">
        <v>1.3718424573406799E+18</v>
      </c>
      <c r="U275" s="2" t="b">
        <v>0</v>
      </c>
      <c r="V275" s="2" t="s">
        <v>364</v>
      </c>
      <c r="W275" s="2">
        <v>0</v>
      </c>
      <c r="X275" s="2">
        <v>0</v>
      </c>
      <c r="Y275" s="2" t="s">
        <v>55</v>
      </c>
      <c r="Z275" s="2" t="s">
        <v>365</v>
      </c>
      <c r="AA275" s="2" t="s">
        <v>366</v>
      </c>
      <c r="AB275" s="2" t="s">
        <v>367</v>
      </c>
      <c r="AC275" s="2" t="b">
        <v>0</v>
      </c>
      <c r="AD275" s="2">
        <v>1183</v>
      </c>
      <c r="AE275" s="2" t="s">
        <v>368</v>
      </c>
      <c r="AF275" s="2" t="s">
        <v>59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f t="shared" si="65"/>
        <v>1</v>
      </c>
      <c r="AR275" s="4">
        <v>0</v>
      </c>
      <c r="AS275" s="2">
        <v>0</v>
      </c>
      <c r="AT275" s="2">
        <v>1</v>
      </c>
      <c r="AU275" s="2">
        <v>0</v>
      </c>
      <c r="AV275" s="2">
        <v>0</v>
      </c>
      <c r="AW275" s="5">
        <v>1</v>
      </c>
      <c r="AX275" s="5">
        <v>0</v>
      </c>
      <c r="AY275" s="5">
        <v>0</v>
      </c>
      <c r="AZ275" s="5">
        <v>-1</v>
      </c>
      <c r="BA275" s="5">
        <v>0</v>
      </c>
      <c r="BB275" s="6">
        <f t="shared" si="66"/>
        <v>0</v>
      </c>
      <c r="BC275" s="7">
        <f t="shared" si="67"/>
        <v>-1</v>
      </c>
      <c r="BD275" s="7">
        <f t="shared" si="68"/>
        <v>0</v>
      </c>
      <c r="BE275" s="7">
        <f t="shared" si="69"/>
        <v>0</v>
      </c>
      <c r="BF275" s="7">
        <f t="shared" si="70"/>
        <v>0</v>
      </c>
      <c r="BG275" s="7">
        <f t="shared" si="71"/>
        <v>-1</v>
      </c>
      <c r="BH275" s="7">
        <f t="shared" si="72"/>
        <v>0</v>
      </c>
      <c r="BI275" s="7">
        <f t="shared" si="73"/>
        <v>0</v>
      </c>
      <c r="BJ275" s="7">
        <f t="shared" si="74"/>
        <v>0</v>
      </c>
      <c r="BK275" s="7">
        <f t="shared" si="75"/>
        <v>0</v>
      </c>
      <c r="BL275" s="7">
        <f t="shared" si="76"/>
        <v>0</v>
      </c>
      <c r="BM275" s="7">
        <f t="shared" si="77"/>
        <v>-1</v>
      </c>
      <c r="BN275" s="7">
        <f t="shared" si="78"/>
        <v>0</v>
      </c>
      <c r="BO275" s="7">
        <f t="shared" si="79"/>
        <v>3</v>
      </c>
    </row>
    <row r="276" spans="1:67" ht="45" x14ac:dyDescent="0.25">
      <c r="A276" s="2">
        <v>733078</v>
      </c>
      <c r="B276" s="2">
        <v>1</v>
      </c>
      <c r="C276" s="2">
        <v>0</v>
      </c>
      <c r="D276" s="2">
        <v>1</v>
      </c>
      <c r="E276" s="2">
        <v>0</v>
      </c>
      <c r="F276" s="2">
        <v>0</v>
      </c>
      <c r="G276" s="2">
        <v>0</v>
      </c>
      <c r="H276" s="2">
        <v>0</v>
      </c>
      <c r="I276" s="2">
        <v>1</v>
      </c>
      <c r="J276" s="2">
        <v>0</v>
      </c>
      <c r="K276" s="2">
        <v>0</v>
      </c>
      <c r="L276" s="2">
        <f t="shared" si="64"/>
        <v>0</v>
      </c>
      <c r="M276" s="3" t="s">
        <v>2251</v>
      </c>
      <c r="N276" s="2" t="s">
        <v>102</v>
      </c>
      <c r="O276" s="2" t="s">
        <v>51</v>
      </c>
      <c r="P276" s="2" t="s">
        <v>139</v>
      </c>
      <c r="Q276" s="2" t="s">
        <v>1010</v>
      </c>
      <c r="R276" s="2">
        <v>67</v>
      </c>
      <c r="S276" s="2" t="s">
        <v>2252</v>
      </c>
      <c r="T276" s="2">
        <v>1.3762303549237E+18</v>
      </c>
      <c r="U276" s="2" t="b">
        <v>0</v>
      </c>
      <c r="V276" s="2" t="s">
        <v>2253</v>
      </c>
      <c r="W276" s="2">
        <v>0</v>
      </c>
      <c r="X276" s="2">
        <v>0</v>
      </c>
      <c r="Y276" s="2" t="s">
        <v>55</v>
      </c>
      <c r="Z276" s="2" t="s">
        <v>2254</v>
      </c>
      <c r="AA276" s="2" t="s">
        <v>2255</v>
      </c>
      <c r="AB276" s="2" t="s">
        <v>2256</v>
      </c>
      <c r="AC276" s="2" t="b">
        <v>0</v>
      </c>
      <c r="AD276" s="2">
        <v>193</v>
      </c>
      <c r="AE276" s="2" t="s">
        <v>59</v>
      </c>
      <c r="AF276" s="2" t="s">
        <v>59</v>
      </c>
      <c r="AG276" s="2">
        <v>1</v>
      </c>
      <c r="AH276" s="2">
        <v>0</v>
      </c>
      <c r="AI276" s="2">
        <v>0</v>
      </c>
      <c r="AJ276" s="2">
        <v>0</v>
      </c>
      <c r="AK276" s="2">
        <v>1</v>
      </c>
      <c r="AL276" s="2">
        <v>0</v>
      </c>
      <c r="AM276" s="2">
        <v>1</v>
      </c>
      <c r="AN276" s="2">
        <v>0</v>
      </c>
      <c r="AO276" s="2">
        <v>0</v>
      </c>
      <c r="AP276" s="2">
        <v>0</v>
      </c>
      <c r="AQ276" s="2">
        <f t="shared" si="65"/>
        <v>0</v>
      </c>
      <c r="AR276" s="4">
        <v>0</v>
      </c>
      <c r="AS276" s="2">
        <v>0</v>
      </c>
      <c r="AT276" s="2">
        <v>0.76400000000000001</v>
      </c>
      <c r="AU276" s="2">
        <v>0.23599999999999999</v>
      </c>
      <c r="AV276" s="2">
        <v>0.75790000000000002</v>
      </c>
      <c r="AW276" s="5">
        <v>1</v>
      </c>
      <c r="AX276" s="5">
        <v>0</v>
      </c>
      <c r="AY276" s="5">
        <v>0</v>
      </c>
      <c r="AZ276" s="5">
        <v>-1</v>
      </c>
      <c r="BA276" s="5">
        <v>0</v>
      </c>
      <c r="BB276" s="6">
        <f t="shared" si="66"/>
        <v>0</v>
      </c>
      <c r="BC276" s="7">
        <f t="shared" si="67"/>
        <v>1</v>
      </c>
      <c r="BD276" s="7">
        <f t="shared" si="68"/>
        <v>0</v>
      </c>
      <c r="BE276" s="7">
        <f t="shared" si="69"/>
        <v>-1</v>
      </c>
      <c r="BF276" s="7">
        <f t="shared" si="70"/>
        <v>0</v>
      </c>
      <c r="BG276" s="7">
        <f t="shared" si="71"/>
        <v>-1</v>
      </c>
      <c r="BH276" s="7">
        <f t="shared" si="72"/>
        <v>0</v>
      </c>
      <c r="BI276" s="7">
        <f t="shared" si="73"/>
        <v>-1</v>
      </c>
      <c r="BJ276" s="7">
        <f t="shared" si="74"/>
        <v>-1</v>
      </c>
      <c r="BK276" s="7">
        <f t="shared" si="75"/>
        <v>0</v>
      </c>
      <c r="BL276" s="7">
        <f t="shared" si="76"/>
        <v>0</v>
      </c>
      <c r="BM276" s="7">
        <f t="shared" si="77"/>
        <v>0</v>
      </c>
      <c r="BN276" s="7">
        <f t="shared" si="78"/>
        <v>1</v>
      </c>
      <c r="BO276" s="7">
        <f t="shared" si="79"/>
        <v>4</v>
      </c>
    </row>
    <row r="277" spans="1:67" ht="60" x14ac:dyDescent="0.25">
      <c r="A277" s="2">
        <v>733182</v>
      </c>
      <c r="B277" s="2">
        <v>1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f t="shared" si="64"/>
        <v>0</v>
      </c>
      <c r="M277" s="3" t="s">
        <v>2257</v>
      </c>
      <c r="N277" s="2" t="s">
        <v>50</v>
      </c>
      <c r="O277" s="2" t="s">
        <v>51</v>
      </c>
      <c r="P277" s="2" t="s">
        <v>139</v>
      </c>
      <c r="Q277" s="2" t="s">
        <v>1010</v>
      </c>
      <c r="R277" s="2">
        <v>67</v>
      </c>
      <c r="S277" s="2" t="s">
        <v>2258</v>
      </c>
      <c r="T277" s="2">
        <v>1.3762097543940301E+18</v>
      </c>
      <c r="U277" s="2" t="b">
        <v>1</v>
      </c>
      <c r="V277" s="2" t="s">
        <v>2259</v>
      </c>
      <c r="W277" s="2">
        <v>0</v>
      </c>
      <c r="X277" s="2">
        <v>2</v>
      </c>
      <c r="Y277" s="2" t="s">
        <v>55</v>
      </c>
      <c r="Z277" s="2" t="s">
        <v>2259</v>
      </c>
      <c r="AA277" s="2" t="s">
        <v>2260</v>
      </c>
      <c r="AB277" s="2" t="s">
        <v>2261</v>
      </c>
      <c r="AC277" s="2" t="b">
        <v>0</v>
      </c>
      <c r="AD277" s="2">
        <v>66</v>
      </c>
      <c r="AE277" s="2" t="s">
        <v>59</v>
      </c>
      <c r="AF277" s="2" t="s">
        <v>59</v>
      </c>
      <c r="AG277" s="2">
        <v>1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f t="shared" si="65"/>
        <v>0</v>
      </c>
      <c r="AR277" s="4">
        <v>0</v>
      </c>
      <c r="AS277" s="2">
        <v>0</v>
      </c>
      <c r="AT277" s="2">
        <v>1</v>
      </c>
      <c r="AU277" s="2">
        <v>0</v>
      </c>
      <c r="AV277" s="2">
        <v>0</v>
      </c>
      <c r="AW277" s="5">
        <v>0</v>
      </c>
      <c r="AX277" s="5">
        <v>1</v>
      </c>
      <c r="AY277" s="5">
        <v>0</v>
      </c>
      <c r="AZ277" s="5">
        <v>0</v>
      </c>
      <c r="BA277" s="5">
        <v>0</v>
      </c>
      <c r="BB277" s="6">
        <f t="shared" si="66"/>
        <v>1</v>
      </c>
      <c r="BC277" s="7">
        <f t="shared" si="67"/>
        <v>1</v>
      </c>
      <c r="BD277" s="7">
        <f t="shared" si="68"/>
        <v>0</v>
      </c>
      <c r="BE277" s="7">
        <f t="shared" si="69"/>
        <v>0</v>
      </c>
      <c r="BF277" s="7">
        <f t="shared" si="70"/>
        <v>0</v>
      </c>
      <c r="BG277" s="7">
        <f t="shared" si="71"/>
        <v>0</v>
      </c>
      <c r="BH277" s="7">
        <f t="shared" si="72"/>
        <v>0</v>
      </c>
      <c r="BI277" s="7">
        <f t="shared" si="73"/>
        <v>0</v>
      </c>
      <c r="BJ277" s="7">
        <f t="shared" si="74"/>
        <v>0</v>
      </c>
      <c r="BK277" s="7">
        <f t="shared" si="75"/>
        <v>0</v>
      </c>
      <c r="BL277" s="7">
        <f t="shared" si="76"/>
        <v>0</v>
      </c>
      <c r="BM277" s="7">
        <f t="shared" si="77"/>
        <v>0</v>
      </c>
      <c r="BN277" s="7">
        <f t="shared" si="78"/>
        <v>1</v>
      </c>
      <c r="BO277" s="7">
        <f t="shared" si="79"/>
        <v>0</v>
      </c>
    </row>
    <row r="278" spans="1:67" ht="45" x14ac:dyDescent="0.25">
      <c r="A278" s="2">
        <v>659804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1</v>
      </c>
      <c r="J278" s="2">
        <v>1</v>
      </c>
      <c r="K278" s="2">
        <v>0</v>
      </c>
      <c r="L278" s="2">
        <f t="shared" si="64"/>
        <v>0</v>
      </c>
      <c r="M278" s="3" t="s">
        <v>2028</v>
      </c>
      <c r="N278" s="2" t="s">
        <v>51</v>
      </c>
      <c r="O278" s="2" t="s">
        <v>51</v>
      </c>
      <c r="P278" s="2" t="s">
        <v>139</v>
      </c>
      <c r="Q278" s="2" t="s">
        <v>1261</v>
      </c>
      <c r="R278" s="2">
        <v>73</v>
      </c>
      <c r="S278" s="2" t="s">
        <v>2029</v>
      </c>
      <c r="T278" s="2">
        <v>1.3753926391686999E+18</v>
      </c>
      <c r="U278" s="2" t="b">
        <v>1</v>
      </c>
      <c r="V278" s="2" t="s">
        <v>2030</v>
      </c>
      <c r="W278" s="2">
        <v>0</v>
      </c>
      <c r="X278" s="2">
        <v>2</v>
      </c>
      <c r="Y278" s="2" t="s">
        <v>55</v>
      </c>
      <c r="Z278" s="2" t="s">
        <v>2031</v>
      </c>
      <c r="AA278" s="2" t="s">
        <v>2032</v>
      </c>
      <c r="AB278" s="2" t="s">
        <v>2033</v>
      </c>
      <c r="AC278" s="2" t="b">
        <v>0</v>
      </c>
      <c r="AD278" s="2">
        <v>4</v>
      </c>
      <c r="AE278" s="2" t="s">
        <v>59</v>
      </c>
      <c r="AF278" s="2" t="s">
        <v>59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1</v>
      </c>
      <c r="AP278" s="2">
        <v>0</v>
      </c>
      <c r="AQ278" s="2">
        <f t="shared" si="65"/>
        <v>0</v>
      </c>
      <c r="AR278" s="4">
        <v>0</v>
      </c>
      <c r="AS278" s="2">
        <v>0.28399999999999997</v>
      </c>
      <c r="AT278" s="2">
        <v>0.71599999999999997</v>
      </c>
      <c r="AU278" s="2">
        <v>0</v>
      </c>
      <c r="AV278" s="2">
        <v>-0.58009999999999995</v>
      </c>
      <c r="AW278" s="5">
        <v>1</v>
      </c>
      <c r="AX278" s="5">
        <v>0</v>
      </c>
      <c r="AY278" s="5">
        <v>0</v>
      </c>
      <c r="AZ278" s="5">
        <v>-1</v>
      </c>
      <c r="BA278" s="5">
        <v>0</v>
      </c>
      <c r="BB278" s="6">
        <f t="shared" si="66"/>
        <v>0</v>
      </c>
      <c r="BC278" s="7">
        <f t="shared" si="67"/>
        <v>0</v>
      </c>
      <c r="BD278" s="7">
        <f t="shared" si="68"/>
        <v>0</v>
      </c>
      <c r="BE278" s="7">
        <f t="shared" si="69"/>
        <v>0</v>
      </c>
      <c r="BF278" s="7">
        <f t="shared" si="70"/>
        <v>0</v>
      </c>
      <c r="BG278" s="7">
        <f t="shared" si="71"/>
        <v>0</v>
      </c>
      <c r="BH278" s="7">
        <f t="shared" si="72"/>
        <v>0</v>
      </c>
      <c r="BI278" s="7">
        <f t="shared" si="73"/>
        <v>0</v>
      </c>
      <c r="BJ278" s="7">
        <f t="shared" si="74"/>
        <v>-1</v>
      </c>
      <c r="BK278" s="7">
        <f t="shared" si="75"/>
        <v>1</v>
      </c>
      <c r="BL278" s="7">
        <f t="shared" si="76"/>
        <v>0</v>
      </c>
      <c r="BM278" s="7">
        <f t="shared" si="77"/>
        <v>0</v>
      </c>
      <c r="BN278" s="7">
        <f t="shared" si="78"/>
        <v>1</v>
      </c>
      <c r="BO278" s="7">
        <f t="shared" si="79"/>
        <v>1</v>
      </c>
    </row>
    <row r="279" spans="1:67" ht="45" x14ac:dyDescent="0.25">
      <c r="A279" s="2">
        <v>651672</v>
      </c>
      <c r="B279" s="2">
        <v>1</v>
      </c>
      <c r="C279" s="2">
        <v>0</v>
      </c>
      <c r="D279" s="2">
        <v>1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f t="shared" si="64"/>
        <v>0</v>
      </c>
      <c r="M279" s="3" t="s">
        <v>2005</v>
      </c>
      <c r="N279" s="2" t="s">
        <v>50</v>
      </c>
      <c r="O279" s="2" t="s">
        <v>51</v>
      </c>
      <c r="P279" s="2" t="s">
        <v>139</v>
      </c>
      <c r="Q279" s="2" t="s">
        <v>993</v>
      </c>
      <c r="R279" s="2">
        <v>66</v>
      </c>
      <c r="S279" s="2" t="s">
        <v>2006</v>
      </c>
      <c r="T279" s="2">
        <v>1.3752794786208399E+18</v>
      </c>
      <c r="U279" s="2" t="b">
        <v>1</v>
      </c>
      <c r="V279" s="2" t="s">
        <v>2007</v>
      </c>
      <c r="W279" s="2">
        <v>0</v>
      </c>
      <c r="X279" s="2">
        <v>1</v>
      </c>
      <c r="Y279" s="2" t="s">
        <v>55</v>
      </c>
      <c r="Z279" s="2" t="s">
        <v>2008</v>
      </c>
      <c r="AA279" s="2" t="s">
        <v>2009</v>
      </c>
      <c r="AB279" s="2" t="s">
        <v>2010</v>
      </c>
      <c r="AC279" s="2" t="b">
        <v>0</v>
      </c>
      <c r="AD279" s="2">
        <v>305</v>
      </c>
      <c r="AE279" s="2" t="s">
        <v>2011</v>
      </c>
      <c r="AF279" s="2" t="s">
        <v>59</v>
      </c>
      <c r="AG279" s="2">
        <v>0</v>
      </c>
      <c r="AH279" s="2">
        <v>0</v>
      </c>
      <c r="AI279" s="2">
        <v>0</v>
      </c>
      <c r="AJ279" s="2">
        <v>0</v>
      </c>
      <c r="AK279" s="2">
        <v>1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f t="shared" si="65"/>
        <v>0</v>
      </c>
      <c r="AR279" s="4">
        <v>0</v>
      </c>
      <c r="AS279" s="2">
        <v>0</v>
      </c>
      <c r="AT279" s="2">
        <v>1</v>
      </c>
      <c r="AU279" s="2">
        <v>0</v>
      </c>
      <c r="AV279" s="2">
        <v>0</v>
      </c>
      <c r="AW279" s="5">
        <v>1</v>
      </c>
      <c r="AX279" s="5">
        <v>0</v>
      </c>
      <c r="AY279" s="5">
        <v>0</v>
      </c>
      <c r="AZ279" s="5">
        <v>-1</v>
      </c>
      <c r="BA279" s="5">
        <v>0</v>
      </c>
      <c r="BB279" s="6">
        <f t="shared" si="66"/>
        <v>0</v>
      </c>
      <c r="BC279" s="7">
        <f t="shared" si="67"/>
        <v>-1</v>
      </c>
      <c r="BD279" s="7">
        <f t="shared" si="68"/>
        <v>0</v>
      </c>
      <c r="BE279" s="7">
        <f t="shared" si="69"/>
        <v>-1</v>
      </c>
      <c r="BF279" s="7">
        <f t="shared" si="70"/>
        <v>0</v>
      </c>
      <c r="BG279" s="7">
        <f t="shared" si="71"/>
        <v>-1</v>
      </c>
      <c r="BH279" s="7">
        <f t="shared" si="72"/>
        <v>0</v>
      </c>
      <c r="BI279" s="7">
        <f t="shared" si="73"/>
        <v>0</v>
      </c>
      <c r="BJ279" s="7">
        <f t="shared" si="74"/>
        <v>0</v>
      </c>
      <c r="BK279" s="7">
        <f t="shared" si="75"/>
        <v>0</v>
      </c>
      <c r="BL279" s="7">
        <f t="shared" si="76"/>
        <v>0</v>
      </c>
      <c r="BM279" s="7">
        <f t="shared" si="77"/>
        <v>0</v>
      </c>
      <c r="BN279" s="7">
        <f t="shared" si="78"/>
        <v>0</v>
      </c>
      <c r="BO279" s="7">
        <f t="shared" si="79"/>
        <v>3</v>
      </c>
    </row>
    <row r="280" spans="1:67" ht="45" x14ac:dyDescent="0.25">
      <c r="A280" s="2">
        <v>655505</v>
      </c>
      <c r="B280" s="2">
        <v>1</v>
      </c>
      <c r="C280" s="2">
        <v>0</v>
      </c>
      <c r="D280" s="2">
        <v>1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1</v>
      </c>
      <c r="K280" s="2">
        <v>0</v>
      </c>
      <c r="L280" s="2">
        <f t="shared" si="64"/>
        <v>0</v>
      </c>
      <c r="M280" s="3" t="s">
        <v>2023</v>
      </c>
      <c r="N280" s="2" t="s">
        <v>50</v>
      </c>
      <c r="O280" s="2" t="s">
        <v>51</v>
      </c>
      <c r="P280" s="2" t="s">
        <v>139</v>
      </c>
      <c r="Q280" s="2" t="s">
        <v>1010</v>
      </c>
      <c r="R280" s="2">
        <v>67</v>
      </c>
      <c r="S280" s="2" t="s">
        <v>2024</v>
      </c>
      <c r="T280" s="2">
        <v>1.3752183214448799E+18</v>
      </c>
      <c r="U280" s="2" t="b">
        <v>1</v>
      </c>
      <c r="V280" s="2" t="s">
        <v>2025</v>
      </c>
      <c r="W280" s="2">
        <v>1</v>
      </c>
      <c r="X280" s="2">
        <v>0</v>
      </c>
      <c r="Y280" s="2" t="s">
        <v>55</v>
      </c>
      <c r="Z280" s="2" t="s">
        <v>2025</v>
      </c>
      <c r="AA280" s="2" t="s">
        <v>2026</v>
      </c>
      <c r="AB280" s="2" t="s">
        <v>2027</v>
      </c>
      <c r="AC280" s="2" t="b">
        <v>0</v>
      </c>
      <c r="AD280" s="2">
        <v>1361</v>
      </c>
      <c r="AE280" s="2" t="s">
        <v>59</v>
      </c>
      <c r="AF280" s="2" t="s">
        <v>59</v>
      </c>
      <c r="AG280" s="2">
        <v>1</v>
      </c>
      <c r="AH280" s="2">
        <v>0</v>
      </c>
      <c r="AI280" s="2">
        <v>1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1</v>
      </c>
      <c r="AP280" s="2">
        <v>0</v>
      </c>
      <c r="AQ280" s="2">
        <f t="shared" si="65"/>
        <v>0</v>
      </c>
      <c r="AR280" s="4">
        <v>0</v>
      </c>
      <c r="AS280" s="2">
        <v>0.105</v>
      </c>
      <c r="AT280" s="2">
        <v>0.89500000000000002</v>
      </c>
      <c r="AU280" s="2">
        <v>0</v>
      </c>
      <c r="AV280" s="2">
        <v>-0.40189999999999998</v>
      </c>
      <c r="AW280" s="5">
        <v>1</v>
      </c>
      <c r="AX280" s="5">
        <v>0</v>
      </c>
      <c r="AY280" s="5">
        <v>0</v>
      </c>
      <c r="AZ280" s="5">
        <v>-1</v>
      </c>
      <c r="BA280" s="5">
        <v>0</v>
      </c>
      <c r="BB280" s="6">
        <f t="shared" si="66"/>
        <v>0</v>
      </c>
      <c r="BC280" s="7">
        <f t="shared" si="67"/>
        <v>1</v>
      </c>
      <c r="BD280" s="7">
        <f t="shared" si="68"/>
        <v>0</v>
      </c>
      <c r="BE280" s="7">
        <f t="shared" si="69"/>
        <v>1</v>
      </c>
      <c r="BF280" s="7">
        <f t="shared" si="70"/>
        <v>0</v>
      </c>
      <c r="BG280" s="7">
        <f t="shared" si="71"/>
        <v>0</v>
      </c>
      <c r="BH280" s="7">
        <f t="shared" si="72"/>
        <v>0</v>
      </c>
      <c r="BI280" s="7">
        <f t="shared" si="73"/>
        <v>0</v>
      </c>
      <c r="BJ280" s="7">
        <f t="shared" si="74"/>
        <v>0</v>
      </c>
      <c r="BK280" s="7">
        <f t="shared" si="75"/>
        <v>1</v>
      </c>
      <c r="BL280" s="7">
        <f t="shared" si="76"/>
        <v>0</v>
      </c>
      <c r="BM280" s="7">
        <f t="shared" si="77"/>
        <v>0</v>
      </c>
      <c r="BN280" s="7">
        <f t="shared" si="78"/>
        <v>3</v>
      </c>
      <c r="BO280" s="7">
        <f t="shared" si="79"/>
        <v>0</v>
      </c>
    </row>
    <row r="281" spans="1:67" ht="45" x14ac:dyDescent="0.25">
      <c r="A281" s="2">
        <v>614241</v>
      </c>
      <c r="B281" s="2">
        <v>1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f t="shared" si="64"/>
        <v>0</v>
      </c>
      <c r="M281" s="3" t="s">
        <v>1889</v>
      </c>
      <c r="N281" s="2" t="s">
        <v>50</v>
      </c>
      <c r="O281" s="2" t="s">
        <v>51</v>
      </c>
      <c r="P281" s="2" t="s">
        <v>139</v>
      </c>
      <c r="Q281" s="2" t="s">
        <v>600</v>
      </c>
      <c r="R281" s="2">
        <v>48</v>
      </c>
      <c r="S281" s="2" t="s">
        <v>1890</v>
      </c>
      <c r="T281" s="2">
        <v>1.3748863020516101E+18</v>
      </c>
      <c r="U281" s="2" t="b">
        <v>1</v>
      </c>
      <c r="V281" s="2" t="s">
        <v>1891</v>
      </c>
      <c r="W281" s="2">
        <v>0</v>
      </c>
      <c r="X281" s="2">
        <v>0</v>
      </c>
      <c r="Y281" s="2" t="s">
        <v>55</v>
      </c>
      <c r="Z281" s="2" t="s">
        <v>1892</v>
      </c>
      <c r="AA281" s="2" t="s">
        <v>1893</v>
      </c>
      <c r="AB281" s="2" t="s">
        <v>1894</v>
      </c>
      <c r="AC281" s="2" t="b">
        <v>0</v>
      </c>
      <c r="AD281" s="2">
        <v>43</v>
      </c>
      <c r="AE281" s="2" t="s">
        <v>59</v>
      </c>
      <c r="AF281" s="2" t="s">
        <v>59</v>
      </c>
      <c r="AG281" s="2">
        <v>1</v>
      </c>
      <c r="AH281" s="2">
        <v>0</v>
      </c>
      <c r="AI281" s="2">
        <v>1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f t="shared" si="65"/>
        <v>0</v>
      </c>
      <c r="AR281" s="4">
        <v>0</v>
      </c>
      <c r="AS281" s="2">
        <v>0.112</v>
      </c>
      <c r="AT281" s="2">
        <v>0.88800000000000001</v>
      </c>
      <c r="AU281" s="2">
        <v>0</v>
      </c>
      <c r="AV281" s="2">
        <v>-0.2263</v>
      </c>
      <c r="AW281" s="5">
        <v>0</v>
      </c>
      <c r="AX281" s="5">
        <v>1</v>
      </c>
      <c r="AY281" s="5">
        <v>0</v>
      </c>
      <c r="AZ281" s="5">
        <v>0</v>
      </c>
      <c r="BA281" s="5">
        <v>0</v>
      </c>
      <c r="BB281" s="6">
        <f t="shared" si="66"/>
        <v>1</v>
      </c>
      <c r="BC281" s="7">
        <f t="shared" si="67"/>
        <v>1</v>
      </c>
      <c r="BD281" s="7">
        <f t="shared" si="68"/>
        <v>0</v>
      </c>
      <c r="BE281" s="7">
        <f t="shared" si="69"/>
        <v>-1</v>
      </c>
      <c r="BF281" s="7">
        <f t="shared" si="70"/>
        <v>0</v>
      </c>
      <c r="BG281" s="7">
        <f t="shared" si="71"/>
        <v>0</v>
      </c>
      <c r="BH281" s="7">
        <f t="shared" si="72"/>
        <v>0</v>
      </c>
      <c r="BI281" s="7">
        <f t="shared" si="73"/>
        <v>0</v>
      </c>
      <c r="BJ281" s="7">
        <f t="shared" si="74"/>
        <v>0</v>
      </c>
      <c r="BK281" s="7">
        <f t="shared" si="75"/>
        <v>0</v>
      </c>
      <c r="BL281" s="7">
        <f t="shared" si="76"/>
        <v>0</v>
      </c>
      <c r="BM281" s="7">
        <f t="shared" si="77"/>
        <v>0</v>
      </c>
      <c r="BN281" s="7">
        <f t="shared" si="78"/>
        <v>1</v>
      </c>
      <c r="BO281" s="7">
        <f t="shared" si="79"/>
        <v>1</v>
      </c>
    </row>
    <row r="282" spans="1:67" ht="30" x14ac:dyDescent="0.25">
      <c r="A282" s="2">
        <v>733549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f t="shared" si="64"/>
        <v>1</v>
      </c>
      <c r="M282" s="3" t="s">
        <v>2262</v>
      </c>
      <c r="N282" s="2" t="s">
        <v>61</v>
      </c>
      <c r="O282" s="2" t="s">
        <v>62</v>
      </c>
      <c r="P282" s="2" t="s">
        <v>139</v>
      </c>
      <c r="Q282" s="2" t="s">
        <v>1010</v>
      </c>
      <c r="R282" s="2">
        <v>67</v>
      </c>
      <c r="S282" s="2" t="s">
        <v>2263</v>
      </c>
      <c r="T282" s="2">
        <v>1.3760287495571899E+18</v>
      </c>
      <c r="U282" s="2" t="b">
        <v>0</v>
      </c>
      <c r="W282" s="2">
        <v>0</v>
      </c>
      <c r="X282" s="2">
        <v>0</v>
      </c>
      <c r="Y282" s="2" t="s">
        <v>55</v>
      </c>
      <c r="Z282" s="2" t="s">
        <v>2264</v>
      </c>
      <c r="AA282" s="2" t="s">
        <v>2265</v>
      </c>
      <c r="AB282" s="2" t="s">
        <v>2266</v>
      </c>
      <c r="AC282" s="2" t="b">
        <v>0</v>
      </c>
      <c r="AD282" s="2">
        <v>21</v>
      </c>
      <c r="AE282" s="2" t="s">
        <v>59</v>
      </c>
      <c r="AF282" s="2" t="s">
        <v>59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f t="shared" si="65"/>
        <v>1</v>
      </c>
      <c r="AR282" s="4">
        <v>0</v>
      </c>
      <c r="AS282" s="2">
        <v>0.26600000000000001</v>
      </c>
      <c r="AT282" s="2">
        <v>0.73399999999999999</v>
      </c>
      <c r="AU282" s="2">
        <v>0</v>
      </c>
      <c r="AV282" s="2">
        <v>-0.43890000000000001</v>
      </c>
      <c r="AW282" s="5">
        <v>0</v>
      </c>
      <c r="AX282" s="5">
        <v>1</v>
      </c>
      <c r="AY282" s="5">
        <v>0</v>
      </c>
      <c r="AZ282" s="5">
        <v>0</v>
      </c>
      <c r="BA282" s="5">
        <v>0</v>
      </c>
      <c r="BB282" s="6">
        <f t="shared" si="66"/>
        <v>1</v>
      </c>
      <c r="BC282" s="7">
        <f t="shared" si="67"/>
        <v>0</v>
      </c>
      <c r="BD282" s="7">
        <f t="shared" si="68"/>
        <v>0</v>
      </c>
      <c r="BE282" s="7">
        <f t="shared" si="69"/>
        <v>0</v>
      </c>
      <c r="BF282" s="7">
        <f t="shared" si="70"/>
        <v>0</v>
      </c>
      <c r="BG282" s="7">
        <f t="shared" si="71"/>
        <v>0</v>
      </c>
      <c r="BH282" s="7">
        <f t="shared" si="72"/>
        <v>0</v>
      </c>
      <c r="BI282" s="7">
        <f t="shared" si="73"/>
        <v>0</v>
      </c>
      <c r="BJ282" s="7">
        <f t="shared" si="74"/>
        <v>0</v>
      </c>
      <c r="BK282" s="7">
        <f t="shared" si="75"/>
        <v>0</v>
      </c>
      <c r="BL282" s="7">
        <f t="shared" si="76"/>
        <v>0</v>
      </c>
      <c r="BM282" s="7">
        <f t="shared" si="77"/>
        <v>1</v>
      </c>
      <c r="BN282" s="7">
        <f t="shared" si="78"/>
        <v>1</v>
      </c>
      <c r="BO282" s="7">
        <f t="shared" si="79"/>
        <v>0</v>
      </c>
    </row>
    <row r="283" spans="1:67" ht="45" x14ac:dyDescent="0.25">
      <c r="A283" s="2">
        <v>143</v>
      </c>
      <c r="B283" s="2">
        <v>1</v>
      </c>
      <c r="C283" s="2">
        <v>0</v>
      </c>
      <c r="D283" s="2">
        <v>1</v>
      </c>
      <c r="E283" s="2">
        <v>0</v>
      </c>
      <c r="F283" s="2">
        <v>0</v>
      </c>
      <c r="G283" s="2">
        <v>0</v>
      </c>
      <c r="H283" s="2">
        <v>0</v>
      </c>
      <c r="I283" s="2">
        <v>1</v>
      </c>
      <c r="J283" s="2">
        <v>0</v>
      </c>
      <c r="K283" s="2">
        <v>0</v>
      </c>
      <c r="L283" s="2">
        <f t="shared" si="64"/>
        <v>0</v>
      </c>
      <c r="M283" s="3" t="s">
        <v>137</v>
      </c>
      <c r="N283" s="2" t="s">
        <v>138</v>
      </c>
      <c r="O283" s="2" t="s">
        <v>108</v>
      </c>
      <c r="P283" s="2" t="s">
        <v>139</v>
      </c>
      <c r="Q283" s="2" t="s">
        <v>53</v>
      </c>
      <c r="R283" s="2">
        <v>37</v>
      </c>
      <c r="S283" s="2" t="s">
        <v>140</v>
      </c>
      <c r="T283" s="2">
        <v>1.3719756234894999E+18</v>
      </c>
      <c r="U283" s="2" t="b">
        <v>1</v>
      </c>
      <c r="W283" s="2">
        <v>1</v>
      </c>
      <c r="X283" s="2">
        <v>0</v>
      </c>
      <c r="Y283" s="2" t="s">
        <v>55</v>
      </c>
      <c r="Z283" s="2" t="s">
        <v>141</v>
      </c>
      <c r="AA283" s="2" t="s">
        <v>142</v>
      </c>
      <c r="AB283" s="2" t="s">
        <v>143</v>
      </c>
      <c r="AC283" s="2" t="b">
        <v>0</v>
      </c>
      <c r="AD283" s="2">
        <v>72</v>
      </c>
      <c r="AE283" s="2" t="s">
        <v>59</v>
      </c>
      <c r="AF283" s="2" t="s">
        <v>59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1</v>
      </c>
      <c r="AP283" s="2">
        <v>0</v>
      </c>
      <c r="AQ283" s="2">
        <f t="shared" si="65"/>
        <v>0</v>
      </c>
      <c r="AR283" s="4">
        <v>0</v>
      </c>
      <c r="AS283" s="2">
        <v>0.155</v>
      </c>
      <c r="AT283" s="2">
        <v>0.84499999999999997</v>
      </c>
      <c r="AU283" s="2">
        <v>0</v>
      </c>
      <c r="AV283" s="2">
        <v>-0.51060000000000005</v>
      </c>
      <c r="AW283" s="5">
        <v>1</v>
      </c>
      <c r="AX283" s="5">
        <v>0</v>
      </c>
      <c r="AY283" s="5">
        <v>0</v>
      </c>
      <c r="AZ283" s="5">
        <v>-1</v>
      </c>
      <c r="BA283" s="5">
        <v>0</v>
      </c>
      <c r="BB283" s="6">
        <f t="shared" si="66"/>
        <v>0</v>
      </c>
      <c r="BC283" s="7">
        <f t="shared" si="67"/>
        <v>-1</v>
      </c>
      <c r="BD283" s="7">
        <f t="shared" si="68"/>
        <v>0</v>
      </c>
      <c r="BE283" s="7">
        <f t="shared" si="69"/>
        <v>-1</v>
      </c>
      <c r="BF283" s="7">
        <f t="shared" si="70"/>
        <v>0</v>
      </c>
      <c r="BG283" s="7">
        <f t="shared" si="71"/>
        <v>0</v>
      </c>
      <c r="BH283" s="7">
        <f t="shared" si="72"/>
        <v>0</v>
      </c>
      <c r="BI283" s="7">
        <f t="shared" si="73"/>
        <v>0</v>
      </c>
      <c r="BJ283" s="7">
        <f t="shared" si="74"/>
        <v>-1</v>
      </c>
      <c r="BK283" s="7">
        <f t="shared" si="75"/>
        <v>-1</v>
      </c>
      <c r="BL283" s="7">
        <f t="shared" si="76"/>
        <v>0</v>
      </c>
      <c r="BM283" s="7">
        <f t="shared" si="77"/>
        <v>0</v>
      </c>
      <c r="BN283" s="7">
        <f t="shared" si="78"/>
        <v>0</v>
      </c>
      <c r="BO283" s="7">
        <f t="shared" si="79"/>
        <v>4</v>
      </c>
    </row>
    <row r="284" spans="1:67" ht="30" x14ac:dyDescent="0.25">
      <c r="A284" s="2">
        <v>200</v>
      </c>
      <c r="B284" s="2">
        <v>0</v>
      </c>
      <c r="C284" s="2">
        <v>0</v>
      </c>
      <c r="D284" s="2">
        <v>1</v>
      </c>
      <c r="E284" s="2">
        <v>1</v>
      </c>
      <c r="F284" s="2">
        <v>0</v>
      </c>
      <c r="G284" s="2">
        <v>0</v>
      </c>
      <c r="H284" s="2">
        <v>0</v>
      </c>
      <c r="I284" s="2">
        <v>1</v>
      </c>
      <c r="J284" s="2">
        <v>0</v>
      </c>
      <c r="K284" s="2">
        <v>0</v>
      </c>
      <c r="L284" s="2">
        <f t="shared" si="64"/>
        <v>0</v>
      </c>
      <c r="M284" s="3" t="s">
        <v>202</v>
      </c>
      <c r="N284" s="2" t="s">
        <v>102</v>
      </c>
      <c r="O284" s="2" t="s">
        <v>51</v>
      </c>
      <c r="P284" s="2" t="s">
        <v>139</v>
      </c>
      <c r="Q284" s="2" t="s">
        <v>53</v>
      </c>
      <c r="R284" s="2">
        <v>37</v>
      </c>
      <c r="S284" s="2" t="s">
        <v>203</v>
      </c>
      <c r="T284" s="2">
        <v>1.37193888734243E+18</v>
      </c>
      <c r="U284" s="2" t="b">
        <v>0</v>
      </c>
      <c r="W284" s="2">
        <v>0</v>
      </c>
      <c r="X284" s="2">
        <v>0</v>
      </c>
      <c r="Y284" s="2" t="s">
        <v>55</v>
      </c>
      <c r="Z284" s="2" t="s">
        <v>204</v>
      </c>
      <c r="AA284" s="2" t="s">
        <v>205</v>
      </c>
      <c r="AB284" s="2" t="s">
        <v>206</v>
      </c>
      <c r="AC284" s="2" t="b">
        <v>0</v>
      </c>
      <c r="AD284" s="2">
        <v>18</v>
      </c>
      <c r="AE284" s="2" t="s">
        <v>207</v>
      </c>
      <c r="AF284" s="2" t="s">
        <v>59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f t="shared" si="65"/>
        <v>1</v>
      </c>
      <c r="AR284" s="4">
        <v>0</v>
      </c>
      <c r="AS284" s="2">
        <v>0</v>
      </c>
      <c r="AT284" s="2">
        <v>1</v>
      </c>
      <c r="AU284" s="2">
        <v>0</v>
      </c>
      <c r="AV284" s="2">
        <v>0</v>
      </c>
      <c r="AW284" s="5">
        <v>0</v>
      </c>
      <c r="AX284" s="5">
        <v>0</v>
      </c>
      <c r="AY284" s="5">
        <v>0</v>
      </c>
      <c r="AZ284" s="5">
        <v>-1</v>
      </c>
      <c r="BA284" s="5">
        <v>0</v>
      </c>
      <c r="BB284" s="6">
        <f t="shared" si="66"/>
        <v>0</v>
      </c>
      <c r="BC284" s="7">
        <f t="shared" si="67"/>
        <v>0</v>
      </c>
      <c r="BD284" s="7">
        <f t="shared" si="68"/>
        <v>0</v>
      </c>
      <c r="BE284" s="7">
        <f t="shared" si="69"/>
        <v>-1</v>
      </c>
      <c r="BF284" s="7">
        <f t="shared" si="70"/>
        <v>-1</v>
      </c>
      <c r="BG284" s="7">
        <f t="shared" si="71"/>
        <v>0</v>
      </c>
      <c r="BH284" s="7">
        <f t="shared" si="72"/>
        <v>0</v>
      </c>
      <c r="BI284" s="7">
        <f t="shared" si="73"/>
        <v>0</v>
      </c>
      <c r="BJ284" s="7">
        <f t="shared" si="74"/>
        <v>-1</v>
      </c>
      <c r="BK284" s="7">
        <f t="shared" si="75"/>
        <v>0</v>
      </c>
      <c r="BL284" s="7">
        <f t="shared" si="76"/>
        <v>0</v>
      </c>
      <c r="BM284" s="7">
        <f t="shared" si="77"/>
        <v>-1</v>
      </c>
      <c r="BN284" s="7">
        <f t="shared" si="78"/>
        <v>0</v>
      </c>
      <c r="BO284" s="7">
        <f t="shared" si="79"/>
        <v>4</v>
      </c>
    </row>
    <row r="285" spans="1:67" ht="45" x14ac:dyDescent="0.25">
      <c r="A285" s="2">
        <v>203</v>
      </c>
      <c r="B285" s="2">
        <v>0</v>
      </c>
      <c r="C285" s="2">
        <v>0</v>
      </c>
      <c r="D285" s="2">
        <v>0</v>
      </c>
      <c r="E285" s="2">
        <v>0</v>
      </c>
      <c r="F285" s="2">
        <v>1</v>
      </c>
      <c r="G285" s="2">
        <v>0</v>
      </c>
      <c r="H285" s="2">
        <v>1</v>
      </c>
      <c r="I285" s="2">
        <v>0</v>
      </c>
      <c r="J285" s="2">
        <v>0</v>
      </c>
      <c r="K285" s="2">
        <v>0</v>
      </c>
      <c r="L285" s="2">
        <f t="shared" si="64"/>
        <v>0</v>
      </c>
      <c r="M285" s="3" t="s">
        <v>215</v>
      </c>
      <c r="N285" s="2" t="s">
        <v>80</v>
      </c>
      <c r="O285" s="2" t="s">
        <v>80</v>
      </c>
      <c r="P285" s="2" t="s">
        <v>139</v>
      </c>
      <c r="Q285" s="2" t="s">
        <v>216</v>
      </c>
      <c r="R285" s="2">
        <v>0</v>
      </c>
      <c r="S285" s="2" t="s">
        <v>217</v>
      </c>
      <c r="T285" s="2">
        <v>1.3719375367429399E+18</v>
      </c>
      <c r="U285" s="2" t="b">
        <v>0</v>
      </c>
      <c r="W285" s="2">
        <v>0</v>
      </c>
      <c r="X285" s="2">
        <v>0</v>
      </c>
      <c r="Y285" s="2" t="s">
        <v>55</v>
      </c>
      <c r="Z285" s="2" t="s">
        <v>218</v>
      </c>
      <c r="AA285" s="2" t="s">
        <v>219</v>
      </c>
      <c r="AC285" s="2" t="b">
        <v>0</v>
      </c>
      <c r="AD285" s="2">
        <v>3</v>
      </c>
      <c r="AE285" s="2" t="s">
        <v>220</v>
      </c>
      <c r="AF285" s="2" t="s">
        <v>59</v>
      </c>
      <c r="AG285" s="2">
        <v>0</v>
      </c>
      <c r="AH285" s="2">
        <v>0</v>
      </c>
      <c r="AI285" s="2">
        <v>0</v>
      </c>
      <c r="AJ285" s="2">
        <v>0</v>
      </c>
      <c r="AK285" s="2">
        <v>1</v>
      </c>
      <c r="AL285" s="2">
        <v>0</v>
      </c>
      <c r="AM285" s="2">
        <v>1</v>
      </c>
      <c r="AN285" s="2">
        <v>0</v>
      </c>
      <c r="AO285" s="2">
        <v>0</v>
      </c>
      <c r="AP285" s="2">
        <v>0</v>
      </c>
      <c r="AQ285" s="2">
        <f t="shared" si="65"/>
        <v>0</v>
      </c>
      <c r="AR285" s="4">
        <v>0</v>
      </c>
      <c r="AS285" s="2">
        <v>0</v>
      </c>
      <c r="AT285" s="2">
        <v>1</v>
      </c>
      <c r="AU285" s="2">
        <v>0</v>
      </c>
      <c r="AV285" s="2">
        <v>0</v>
      </c>
      <c r="AW285" s="5">
        <v>0</v>
      </c>
      <c r="AX285" s="5">
        <v>0</v>
      </c>
      <c r="AY285" s="5">
        <v>1</v>
      </c>
      <c r="AZ285" s="5">
        <v>1</v>
      </c>
      <c r="BA285" s="5">
        <v>0</v>
      </c>
      <c r="BB285" s="6">
        <f t="shared" si="66"/>
        <v>0</v>
      </c>
      <c r="BC285" s="7">
        <f t="shared" si="67"/>
        <v>0</v>
      </c>
      <c r="BD285" s="7">
        <f t="shared" si="68"/>
        <v>0</v>
      </c>
      <c r="BE285" s="7">
        <f t="shared" si="69"/>
        <v>0</v>
      </c>
      <c r="BF285" s="7">
        <f t="shared" si="70"/>
        <v>0</v>
      </c>
      <c r="BG285" s="7">
        <f t="shared" si="71"/>
        <v>1</v>
      </c>
      <c r="BH285" s="7">
        <f t="shared" si="72"/>
        <v>0</v>
      </c>
      <c r="BI285" s="7">
        <f t="shared" si="73"/>
        <v>1</v>
      </c>
      <c r="BJ285" s="7">
        <f t="shared" si="74"/>
        <v>0</v>
      </c>
      <c r="BK285" s="7">
        <f t="shared" si="75"/>
        <v>0</v>
      </c>
      <c r="BL285" s="7">
        <f t="shared" si="76"/>
        <v>0</v>
      </c>
      <c r="BM285" s="7">
        <f t="shared" si="77"/>
        <v>0</v>
      </c>
      <c r="BN285" s="7">
        <f t="shared" si="78"/>
        <v>2</v>
      </c>
      <c r="BO285" s="7">
        <f t="shared" si="79"/>
        <v>0</v>
      </c>
    </row>
    <row r="286" spans="1:67" ht="45" x14ac:dyDescent="0.25">
      <c r="A286" s="2">
        <v>209</v>
      </c>
      <c r="B286" s="2">
        <v>0</v>
      </c>
      <c r="C286" s="2">
        <v>1</v>
      </c>
      <c r="D286" s="2">
        <v>0</v>
      </c>
      <c r="E286" s="2">
        <v>1</v>
      </c>
      <c r="F286" s="2">
        <v>0</v>
      </c>
      <c r="G286" s="2">
        <v>0</v>
      </c>
      <c r="H286" s="2">
        <v>0</v>
      </c>
      <c r="I286" s="2">
        <v>1</v>
      </c>
      <c r="J286" s="2">
        <v>0</v>
      </c>
      <c r="K286" s="2">
        <v>0</v>
      </c>
      <c r="L286" s="2">
        <f t="shared" si="64"/>
        <v>0</v>
      </c>
      <c r="M286" s="3" t="s">
        <v>221</v>
      </c>
      <c r="N286" s="2" t="s">
        <v>102</v>
      </c>
      <c r="O286" s="2" t="s">
        <v>51</v>
      </c>
      <c r="P286" s="2" t="s">
        <v>139</v>
      </c>
      <c r="Q286" s="2" t="s">
        <v>114</v>
      </c>
      <c r="R286" s="2">
        <v>36</v>
      </c>
      <c r="S286" s="2" t="s">
        <v>222</v>
      </c>
      <c r="T286" s="2">
        <v>1.3719367244488399E+18</v>
      </c>
      <c r="U286" s="2" t="b">
        <v>1</v>
      </c>
      <c r="W286" s="2">
        <v>4</v>
      </c>
      <c r="X286" s="2">
        <v>4</v>
      </c>
      <c r="Y286" s="2" t="s">
        <v>55</v>
      </c>
      <c r="Z286" s="2" t="s">
        <v>223</v>
      </c>
      <c r="AA286" s="2" t="s">
        <v>224</v>
      </c>
      <c r="AB286" s="2" t="s">
        <v>225</v>
      </c>
      <c r="AC286" s="2" t="b">
        <v>0</v>
      </c>
      <c r="AD286" s="2">
        <v>2011</v>
      </c>
      <c r="AE286" s="2" t="s">
        <v>226</v>
      </c>
      <c r="AF286" s="2" t="s">
        <v>59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f t="shared" si="65"/>
        <v>1</v>
      </c>
      <c r="AR286" s="4">
        <v>0</v>
      </c>
      <c r="AS286" s="2">
        <v>0</v>
      </c>
      <c r="AT286" s="2">
        <v>1</v>
      </c>
      <c r="AU286" s="2">
        <v>0</v>
      </c>
      <c r="AV286" s="2">
        <v>0</v>
      </c>
      <c r="AW286" s="5">
        <v>1</v>
      </c>
      <c r="AX286" s="5">
        <v>0</v>
      </c>
      <c r="AY286" s="5">
        <v>0</v>
      </c>
      <c r="AZ286" s="5">
        <v>-1</v>
      </c>
      <c r="BA286" s="5">
        <v>0</v>
      </c>
      <c r="BB286" s="6">
        <f t="shared" si="66"/>
        <v>0</v>
      </c>
      <c r="BC286" s="7">
        <f t="shared" si="67"/>
        <v>0</v>
      </c>
      <c r="BD286" s="7">
        <f t="shared" si="68"/>
        <v>-1</v>
      </c>
      <c r="BE286" s="7">
        <f t="shared" si="69"/>
        <v>0</v>
      </c>
      <c r="BF286" s="7">
        <f t="shared" si="70"/>
        <v>-1</v>
      </c>
      <c r="BG286" s="7">
        <f t="shared" si="71"/>
        <v>0</v>
      </c>
      <c r="BH286" s="7">
        <f t="shared" si="72"/>
        <v>0</v>
      </c>
      <c r="BI286" s="7">
        <f t="shared" si="73"/>
        <v>0</v>
      </c>
      <c r="BJ286" s="7">
        <f t="shared" si="74"/>
        <v>-1</v>
      </c>
      <c r="BK286" s="7">
        <f t="shared" si="75"/>
        <v>0</v>
      </c>
      <c r="BL286" s="7">
        <f t="shared" si="76"/>
        <v>0</v>
      </c>
      <c r="BM286" s="7">
        <f t="shared" si="77"/>
        <v>-1</v>
      </c>
      <c r="BN286" s="7">
        <f t="shared" si="78"/>
        <v>0</v>
      </c>
      <c r="BO286" s="7">
        <f t="shared" si="79"/>
        <v>4</v>
      </c>
    </row>
    <row r="287" spans="1:67" ht="45" x14ac:dyDescent="0.25">
      <c r="A287" s="2">
        <v>216</v>
      </c>
      <c r="B287" s="2">
        <v>1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1</v>
      </c>
      <c r="J287" s="2">
        <v>0</v>
      </c>
      <c r="K287" s="2">
        <v>0</v>
      </c>
      <c r="L287" s="2">
        <f t="shared" si="64"/>
        <v>0</v>
      </c>
      <c r="M287" s="3" t="s">
        <v>233</v>
      </c>
      <c r="N287" s="2" t="s">
        <v>102</v>
      </c>
      <c r="O287" s="2" t="s">
        <v>51</v>
      </c>
      <c r="P287" s="2" t="s">
        <v>139</v>
      </c>
      <c r="Q287" s="2" t="s">
        <v>53</v>
      </c>
      <c r="R287" s="2">
        <v>37</v>
      </c>
      <c r="S287" s="2" t="s">
        <v>234</v>
      </c>
      <c r="T287" s="2">
        <v>1.3719349469112E+18</v>
      </c>
      <c r="U287" s="2" t="b">
        <v>1</v>
      </c>
      <c r="W287" s="2">
        <v>7</v>
      </c>
      <c r="X287" s="2">
        <v>13</v>
      </c>
      <c r="Y287" s="2" t="s">
        <v>55</v>
      </c>
      <c r="Z287" s="2" t="s">
        <v>235</v>
      </c>
      <c r="AA287" s="2" t="s">
        <v>236</v>
      </c>
      <c r="AB287" s="2" t="s">
        <v>237</v>
      </c>
      <c r="AC287" s="2" t="b">
        <v>0</v>
      </c>
      <c r="AD287" s="2">
        <v>1545</v>
      </c>
      <c r="AE287" s="2" t="s">
        <v>238</v>
      </c>
      <c r="AF287" s="2" t="s">
        <v>59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1</v>
      </c>
      <c r="AP287" s="2">
        <v>0</v>
      </c>
      <c r="AQ287" s="2">
        <f t="shared" si="65"/>
        <v>0</v>
      </c>
      <c r="AR287" s="4">
        <v>0</v>
      </c>
      <c r="AS287" s="2">
        <v>0</v>
      </c>
      <c r="AT287" s="2">
        <v>1</v>
      </c>
      <c r="AU287" s="2">
        <v>0</v>
      </c>
      <c r="AV287" s="2">
        <v>0</v>
      </c>
      <c r="AW287" s="5">
        <v>1</v>
      </c>
      <c r="AX287" s="5">
        <v>0</v>
      </c>
      <c r="AY287" s="5">
        <v>0</v>
      </c>
      <c r="AZ287" s="5">
        <v>-1</v>
      </c>
      <c r="BA287" s="5">
        <v>0</v>
      </c>
      <c r="BB287" s="6">
        <f t="shared" si="66"/>
        <v>0</v>
      </c>
      <c r="BC287" s="7">
        <f t="shared" si="67"/>
        <v>-1</v>
      </c>
      <c r="BD287" s="7">
        <f t="shared" si="68"/>
        <v>0</v>
      </c>
      <c r="BE287" s="7">
        <f t="shared" si="69"/>
        <v>0</v>
      </c>
      <c r="BF287" s="7">
        <f t="shared" si="70"/>
        <v>0</v>
      </c>
      <c r="BG287" s="7">
        <f t="shared" si="71"/>
        <v>0</v>
      </c>
      <c r="BH287" s="7">
        <f t="shared" si="72"/>
        <v>0</v>
      </c>
      <c r="BI287" s="7">
        <f t="shared" si="73"/>
        <v>0</v>
      </c>
      <c r="BJ287" s="7">
        <f t="shared" si="74"/>
        <v>-1</v>
      </c>
      <c r="BK287" s="7">
        <f t="shared" si="75"/>
        <v>-1</v>
      </c>
      <c r="BL287" s="7">
        <f t="shared" si="76"/>
        <v>0</v>
      </c>
      <c r="BM287" s="7">
        <f t="shared" si="77"/>
        <v>0</v>
      </c>
      <c r="BN287" s="7">
        <f t="shared" si="78"/>
        <v>0</v>
      </c>
      <c r="BO287" s="7">
        <f t="shared" si="79"/>
        <v>3</v>
      </c>
    </row>
    <row r="288" spans="1:67" ht="45" x14ac:dyDescent="0.25">
      <c r="A288" s="2">
        <v>217</v>
      </c>
      <c r="B288" s="2">
        <v>1</v>
      </c>
      <c r="C288" s="2">
        <v>0</v>
      </c>
      <c r="D288" s="2">
        <v>1</v>
      </c>
      <c r="E288" s="2">
        <v>1</v>
      </c>
      <c r="F288" s="2">
        <v>0</v>
      </c>
      <c r="G288" s="2">
        <v>0</v>
      </c>
      <c r="H288" s="2">
        <v>0</v>
      </c>
      <c r="I288" s="2">
        <v>1</v>
      </c>
      <c r="J288" s="2">
        <v>1</v>
      </c>
      <c r="K288" s="2">
        <v>0</v>
      </c>
      <c r="L288" s="2">
        <f t="shared" si="64"/>
        <v>0</v>
      </c>
      <c r="M288" s="3" t="s">
        <v>239</v>
      </c>
      <c r="N288" s="2" t="s">
        <v>108</v>
      </c>
      <c r="O288" s="2" t="s">
        <v>108</v>
      </c>
      <c r="P288" s="2" t="s">
        <v>139</v>
      </c>
      <c r="Q288" s="2" t="s">
        <v>53</v>
      </c>
      <c r="R288" s="2">
        <v>37</v>
      </c>
      <c r="S288" s="2" t="s">
        <v>240</v>
      </c>
      <c r="T288" s="2">
        <v>1.3719348944278001E+18</v>
      </c>
      <c r="U288" s="2" t="b">
        <v>1</v>
      </c>
      <c r="W288" s="2">
        <v>0</v>
      </c>
      <c r="X288" s="2">
        <v>9</v>
      </c>
      <c r="Y288" s="2" t="s">
        <v>55</v>
      </c>
      <c r="Z288" s="2" t="s">
        <v>241</v>
      </c>
      <c r="AA288" s="2" t="s">
        <v>242</v>
      </c>
      <c r="AB288" s="2" t="s">
        <v>243</v>
      </c>
      <c r="AC288" s="2" t="b">
        <v>0</v>
      </c>
      <c r="AD288" s="2">
        <v>6323</v>
      </c>
      <c r="AE288" s="2" t="s">
        <v>59</v>
      </c>
      <c r="AF288" s="2" t="s">
        <v>59</v>
      </c>
      <c r="AG288" s="2">
        <v>1</v>
      </c>
      <c r="AH288" s="2">
        <v>0</v>
      </c>
      <c r="AI288" s="2">
        <v>1</v>
      </c>
      <c r="AJ288" s="2">
        <v>1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f t="shared" si="65"/>
        <v>0</v>
      </c>
      <c r="AR288" s="4">
        <v>0</v>
      </c>
      <c r="AS288" s="2">
        <v>0.27200000000000002</v>
      </c>
      <c r="AT288" s="2">
        <v>0.72799999999999998</v>
      </c>
      <c r="AU288" s="2">
        <v>0</v>
      </c>
      <c r="AV288" s="2">
        <v>-0.74739999999999995</v>
      </c>
      <c r="AW288" s="5">
        <v>1</v>
      </c>
      <c r="AX288" s="5">
        <v>0</v>
      </c>
      <c r="AY288" s="5">
        <v>0</v>
      </c>
      <c r="AZ288" s="5">
        <v>-1</v>
      </c>
      <c r="BA288" s="5">
        <v>0</v>
      </c>
      <c r="BB288" s="6">
        <f t="shared" si="66"/>
        <v>0</v>
      </c>
      <c r="BC288" s="7">
        <f t="shared" si="67"/>
        <v>1</v>
      </c>
      <c r="BD288" s="7">
        <f t="shared" si="68"/>
        <v>0</v>
      </c>
      <c r="BE288" s="7">
        <f t="shared" si="69"/>
        <v>1</v>
      </c>
      <c r="BF288" s="7">
        <f t="shared" si="70"/>
        <v>1</v>
      </c>
      <c r="BG288" s="7">
        <f t="shared" si="71"/>
        <v>0</v>
      </c>
      <c r="BH288" s="7">
        <f t="shared" si="72"/>
        <v>0</v>
      </c>
      <c r="BI288" s="7">
        <f t="shared" si="73"/>
        <v>0</v>
      </c>
      <c r="BJ288" s="7">
        <f t="shared" si="74"/>
        <v>-1</v>
      </c>
      <c r="BK288" s="7">
        <f t="shared" si="75"/>
        <v>-1</v>
      </c>
      <c r="BL288" s="7">
        <f t="shared" si="76"/>
        <v>0</v>
      </c>
      <c r="BM288" s="7">
        <f t="shared" si="77"/>
        <v>0</v>
      </c>
      <c r="BN288" s="7">
        <f t="shared" si="78"/>
        <v>3</v>
      </c>
      <c r="BO288" s="7">
        <f t="shared" si="79"/>
        <v>2</v>
      </c>
    </row>
    <row r="289" spans="1:67" ht="45" x14ac:dyDescent="0.25">
      <c r="A289" s="2">
        <v>231</v>
      </c>
      <c r="B289" s="2">
        <v>0</v>
      </c>
      <c r="C289" s="2">
        <v>0</v>
      </c>
      <c r="D289" s="2">
        <v>1</v>
      </c>
      <c r="E289" s="2">
        <v>0</v>
      </c>
      <c r="F289" s="2">
        <v>0</v>
      </c>
      <c r="G289" s="2">
        <v>0</v>
      </c>
      <c r="H289" s="2">
        <v>0</v>
      </c>
      <c r="I289" s="2">
        <v>1</v>
      </c>
      <c r="J289" s="2">
        <v>0</v>
      </c>
      <c r="K289" s="2">
        <v>0</v>
      </c>
      <c r="L289" s="2">
        <f t="shared" si="64"/>
        <v>0</v>
      </c>
      <c r="M289" s="3" t="s">
        <v>261</v>
      </c>
      <c r="N289" s="2" t="s">
        <v>102</v>
      </c>
      <c r="O289" s="2" t="s">
        <v>51</v>
      </c>
      <c r="P289" s="2" t="s">
        <v>139</v>
      </c>
      <c r="Q289" s="2" t="s">
        <v>53</v>
      </c>
      <c r="R289" s="2">
        <v>37</v>
      </c>
      <c r="S289" s="2" t="s">
        <v>262</v>
      </c>
      <c r="T289" s="2">
        <v>1.3719276748311301E+18</v>
      </c>
      <c r="U289" s="2" t="b">
        <v>1</v>
      </c>
      <c r="W289" s="2">
        <v>0</v>
      </c>
      <c r="X289" s="2">
        <v>0</v>
      </c>
      <c r="Y289" s="2" t="s">
        <v>55</v>
      </c>
      <c r="Z289" s="2" t="s">
        <v>263</v>
      </c>
      <c r="AA289" s="2" t="s">
        <v>264</v>
      </c>
      <c r="AB289" s="2" t="s">
        <v>265</v>
      </c>
      <c r="AC289" s="2" t="b">
        <v>0</v>
      </c>
      <c r="AD289" s="2">
        <v>41</v>
      </c>
      <c r="AE289" s="2" t="s">
        <v>59</v>
      </c>
      <c r="AF289" s="2" t="s">
        <v>59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f t="shared" si="65"/>
        <v>1</v>
      </c>
      <c r="AR289" s="4">
        <v>0</v>
      </c>
      <c r="AS289" s="2">
        <v>0</v>
      </c>
      <c r="AT289" s="2">
        <v>1</v>
      </c>
      <c r="AU289" s="2">
        <v>0</v>
      </c>
      <c r="AV289" s="2">
        <v>0</v>
      </c>
      <c r="AW289" s="5">
        <v>1</v>
      </c>
      <c r="AX289" s="5">
        <v>0</v>
      </c>
      <c r="AY289" s="5">
        <v>0</v>
      </c>
      <c r="AZ289" s="5">
        <v>-1</v>
      </c>
      <c r="BA289" s="5">
        <v>0</v>
      </c>
      <c r="BB289" s="6">
        <f t="shared" si="66"/>
        <v>0</v>
      </c>
      <c r="BC289" s="7">
        <f t="shared" si="67"/>
        <v>0</v>
      </c>
      <c r="BD289" s="7">
        <f t="shared" si="68"/>
        <v>0</v>
      </c>
      <c r="BE289" s="7">
        <f t="shared" si="69"/>
        <v>-1</v>
      </c>
      <c r="BF289" s="7">
        <f t="shared" si="70"/>
        <v>0</v>
      </c>
      <c r="BG289" s="7">
        <f t="shared" si="71"/>
        <v>0</v>
      </c>
      <c r="BH289" s="7">
        <f t="shared" si="72"/>
        <v>0</v>
      </c>
      <c r="BI289" s="7">
        <f t="shared" si="73"/>
        <v>0</v>
      </c>
      <c r="BJ289" s="7">
        <f t="shared" si="74"/>
        <v>-1</v>
      </c>
      <c r="BK289" s="7">
        <f t="shared" si="75"/>
        <v>0</v>
      </c>
      <c r="BL289" s="7">
        <f t="shared" si="76"/>
        <v>0</v>
      </c>
      <c r="BM289" s="7">
        <f t="shared" si="77"/>
        <v>-1</v>
      </c>
      <c r="BN289" s="7">
        <f t="shared" si="78"/>
        <v>0</v>
      </c>
      <c r="BO289" s="7">
        <f t="shared" si="79"/>
        <v>3</v>
      </c>
    </row>
    <row r="290" spans="1:67" ht="45" x14ac:dyDescent="0.25">
      <c r="A290" s="2">
        <v>1953</v>
      </c>
      <c r="B290" s="2">
        <v>0</v>
      </c>
      <c r="C290" s="2">
        <v>1</v>
      </c>
      <c r="D290" s="2">
        <v>0</v>
      </c>
      <c r="E290" s="2">
        <v>1</v>
      </c>
      <c r="F290" s="2">
        <v>0</v>
      </c>
      <c r="G290" s="2">
        <v>0</v>
      </c>
      <c r="H290" s="2">
        <v>0</v>
      </c>
      <c r="I290" s="2">
        <v>1</v>
      </c>
      <c r="J290" s="2">
        <v>0</v>
      </c>
      <c r="K290" s="2">
        <v>0</v>
      </c>
      <c r="L290" s="2">
        <f t="shared" si="64"/>
        <v>0</v>
      </c>
      <c r="M290" s="3" t="s">
        <v>278</v>
      </c>
      <c r="N290" s="2" t="s">
        <v>195</v>
      </c>
      <c r="O290" s="2" t="s">
        <v>108</v>
      </c>
      <c r="P290" s="2" t="s">
        <v>139</v>
      </c>
      <c r="Q290" s="2" t="s">
        <v>82</v>
      </c>
      <c r="R290" s="2">
        <v>35</v>
      </c>
      <c r="S290" s="2" t="s">
        <v>279</v>
      </c>
      <c r="T290" s="2">
        <v>1.37212032858816E+18</v>
      </c>
      <c r="U290" s="2" t="b">
        <v>1</v>
      </c>
      <c r="W290" s="2">
        <v>0</v>
      </c>
      <c r="X290" s="2">
        <v>1</v>
      </c>
      <c r="Y290" s="2" t="s">
        <v>55</v>
      </c>
      <c r="Z290" s="2" t="s">
        <v>280</v>
      </c>
      <c r="AA290" s="2" t="s">
        <v>281</v>
      </c>
      <c r="AB290" s="2" t="s">
        <v>282</v>
      </c>
      <c r="AC290" s="2" t="b">
        <v>0</v>
      </c>
      <c r="AD290" s="2">
        <v>53</v>
      </c>
      <c r="AE290" s="2" t="s">
        <v>283</v>
      </c>
      <c r="AF290" s="2" t="s">
        <v>59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f t="shared" si="65"/>
        <v>1</v>
      </c>
      <c r="AR290" s="4">
        <v>0</v>
      </c>
      <c r="AS290" s="2">
        <v>0</v>
      </c>
      <c r="AT290" s="2">
        <v>0.78600000000000003</v>
      </c>
      <c r="AU290" s="2">
        <v>0.214</v>
      </c>
      <c r="AV290" s="2">
        <v>0.45739999999999997</v>
      </c>
      <c r="AW290" s="5">
        <v>0</v>
      </c>
      <c r="AX290" s="5">
        <v>1</v>
      </c>
      <c r="AY290" s="5">
        <v>0</v>
      </c>
      <c r="AZ290" s="5">
        <v>0</v>
      </c>
      <c r="BA290" s="5">
        <v>0</v>
      </c>
      <c r="BB290" s="6">
        <f t="shared" si="66"/>
        <v>1</v>
      </c>
      <c r="BC290" s="7">
        <f t="shared" si="67"/>
        <v>0</v>
      </c>
      <c r="BD290" s="7">
        <f t="shared" si="68"/>
        <v>-1</v>
      </c>
      <c r="BE290" s="7">
        <f t="shared" si="69"/>
        <v>0</v>
      </c>
      <c r="BF290" s="7">
        <f t="shared" si="70"/>
        <v>-1</v>
      </c>
      <c r="BG290" s="7">
        <f t="shared" si="71"/>
        <v>0</v>
      </c>
      <c r="BH290" s="7">
        <f t="shared" si="72"/>
        <v>0</v>
      </c>
      <c r="BI290" s="7">
        <f t="shared" si="73"/>
        <v>0</v>
      </c>
      <c r="BJ290" s="7">
        <f t="shared" si="74"/>
        <v>-1</v>
      </c>
      <c r="BK290" s="7">
        <f t="shared" si="75"/>
        <v>0</v>
      </c>
      <c r="BL290" s="7">
        <f t="shared" si="76"/>
        <v>0</v>
      </c>
      <c r="BM290" s="7">
        <f t="shared" si="77"/>
        <v>-1</v>
      </c>
      <c r="BN290" s="7">
        <f t="shared" si="78"/>
        <v>0</v>
      </c>
      <c r="BO290" s="7">
        <f t="shared" si="79"/>
        <v>4</v>
      </c>
    </row>
    <row r="291" spans="1:67" ht="45" x14ac:dyDescent="0.25">
      <c r="A291" s="2">
        <v>7407</v>
      </c>
      <c r="B291" s="2">
        <v>0</v>
      </c>
      <c r="C291" s="2">
        <v>0</v>
      </c>
      <c r="D291" s="2">
        <v>0</v>
      </c>
      <c r="E291" s="2">
        <v>0</v>
      </c>
      <c r="F291" s="2">
        <v>1</v>
      </c>
      <c r="G291" s="2">
        <v>0</v>
      </c>
      <c r="H291" s="2">
        <v>1</v>
      </c>
      <c r="I291" s="2">
        <v>0</v>
      </c>
      <c r="J291" s="2">
        <v>0</v>
      </c>
      <c r="K291" s="2">
        <v>0</v>
      </c>
      <c r="L291" s="2">
        <f t="shared" si="64"/>
        <v>0</v>
      </c>
      <c r="M291" s="3" t="s">
        <v>297</v>
      </c>
      <c r="N291" s="2" t="s">
        <v>149</v>
      </c>
      <c r="O291" s="2" t="s">
        <v>80</v>
      </c>
      <c r="P291" s="2" t="s">
        <v>139</v>
      </c>
      <c r="Q291" s="2" t="s">
        <v>298</v>
      </c>
      <c r="R291" s="2">
        <v>45</v>
      </c>
      <c r="S291" s="2" t="s">
        <v>299</v>
      </c>
      <c r="T291" s="2">
        <v>1.3719646988794601E+18</v>
      </c>
      <c r="U291" s="2" t="b">
        <v>1</v>
      </c>
      <c r="W291" s="2">
        <v>5</v>
      </c>
      <c r="X291" s="2">
        <v>28</v>
      </c>
      <c r="Y291" s="2" t="s">
        <v>55</v>
      </c>
      <c r="Z291" s="2" t="s">
        <v>300</v>
      </c>
      <c r="AA291" s="2" t="s">
        <v>301</v>
      </c>
      <c r="AB291" s="2" t="s">
        <v>302</v>
      </c>
      <c r="AC291" s="2" t="b">
        <v>1</v>
      </c>
      <c r="AD291" s="2">
        <v>1706</v>
      </c>
      <c r="AE291" s="2" t="s">
        <v>303</v>
      </c>
      <c r="AF291" s="2" t="s">
        <v>59</v>
      </c>
      <c r="AG291" s="2">
        <v>0</v>
      </c>
      <c r="AH291" s="2">
        <v>0</v>
      </c>
      <c r="AI291" s="2">
        <v>0</v>
      </c>
      <c r="AJ291" s="2">
        <v>0</v>
      </c>
      <c r="AK291" s="2">
        <v>1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f t="shared" si="65"/>
        <v>0</v>
      </c>
      <c r="AR291" s="4">
        <v>0</v>
      </c>
      <c r="AS291" s="2">
        <v>0</v>
      </c>
      <c r="AT291" s="2">
        <v>0.86499999999999999</v>
      </c>
      <c r="AU291" s="2">
        <v>0.13500000000000001</v>
      </c>
      <c r="AV291" s="2">
        <v>0.35949999999999999</v>
      </c>
      <c r="AW291" s="5">
        <v>0</v>
      </c>
      <c r="AX291" s="5">
        <v>1</v>
      </c>
      <c r="AY291" s="5">
        <v>0</v>
      </c>
      <c r="AZ291" s="5">
        <v>0</v>
      </c>
      <c r="BA291" s="5">
        <v>0</v>
      </c>
      <c r="BB291" s="6">
        <f t="shared" si="66"/>
        <v>1</v>
      </c>
      <c r="BC291" s="7">
        <f t="shared" si="67"/>
        <v>0</v>
      </c>
      <c r="BD291" s="7">
        <f t="shared" si="68"/>
        <v>0</v>
      </c>
      <c r="BE291" s="7">
        <f t="shared" si="69"/>
        <v>0</v>
      </c>
      <c r="BF291" s="7">
        <f t="shared" si="70"/>
        <v>0</v>
      </c>
      <c r="BG291" s="7">
        <f t="shared" si="71"/>
        <v>1</v>
      </c>
      <c r="BH291" s="7">
        <f t="shared" si="72"/>
        <v>0</v>
      </c>
      <c r="BI291" s="7">
        <f t="shared" si="73"/>
        <v>-1</v>
      </c>
      <c r="BJ291" s="7">
        <f t="shared" si="74"/>
        <v>0</v>
      </c>
      <c r="BK291" s="7">
        <f t="shared" si="75"/>
        <v>0</v>
      </c>
      <c r="BL291" s="7">
        <f t="shared" si="76"/>
        <v>0</v>
      </c>
      <c r="BM291" s="7">
        <f t="shared" si="77"/>
        <v>0</v>
      </c>
      <c r="BN291" s="7">
        <f t="shared" si="78"/>
        <v>1</v>
      </c>
      <c r="BO291" s="7">
        <f t="shared" si="79"/>
        <v>1</v>
      </c>
    </row>
    <row r="292" spans="1:67" ht="30" x14ac:dyDescent="0.25">
      <c r="A292" s="2">
        <v>19387</v>
      </c>
      <c r="B292" s="2">
        <v>0</v>
      </c>
      <c r="C292" s="2">
        <v>0</v>
      </c>
      <c r="D292" s="2">
        <v>0</v>
      </c>
      <c r="E292" s="2">
        <v>0</v>
      </c>
      <c r="F292" s="2">
        <v>1</v>
      </c>
      <c r="G292" s="2">
        <v>0</v>
      </c>
      <c r="H292" s="2">
        <v>1</v>
      </c>
      <c r="I292" s="2">
        <v>0</v>
      </c>
      <c r="J292" s="2">
        <v>0</v>
      </c>
      <c r="K292" s="2">
        <v>0</v>
      </c>
      <c r="L292" s="2">
        <f t="shared" si="64"/>
        <v>0</v>
      </c>
      <c r="M292" s="3" t="s">
        <v>329</v>
      </c>
      <c r="N292" s="2" t="s">
        <v>80</v>
      </c>
      <c r="O292" s="2" t="s">
        <v>80</v>
      </c>
      <c r="P292" s="2" t="s">
        <v>139</v>
      </c>
      <c r="Q292" s="2" t="s">
        <v>330</v>
      </c>
      <c r="R292" s="2">
        <v>56</v>
      </c>
      <c r="S292" s="2" t="s">
        <v>331</v>
      </c>
      <c r="T292" s="2">
        <v>1.3722076405924401E+18</v>
      </c>
      <c r="U292" s="2" t="b">
        <v>0</v>
      </c>
      <c r="V292" s="2" t="s">
        <v>332</v>
      </c>
      <c r="W292" s="2">
        <v>0</v>
      </c>
      <c r="X292" s="2">
        <v>1</v>
      </c>
      <c r="Y292" s="2" t="s">
        <v>55</v>
      </c>
      <c r="Z292" s="2" t="s">
        <v>333</v>
      </c>
      <c r="AA292" s="2" t="s">
        <v>334</v>
      </c>
      <c r="AB292" s="2" t="s">
        <v>335</v>
      </c>
      <c r="AC292" s="2" t="b">
        <v>0</v>
      </c>
      <c r="AD292" s="2">
        <v>1086</v>
      </c>
      <c r="AE292" s="2" t="s">
        <v>336</v>
      </c>
      <c r="AF292" s="2" t="s">
        <v>59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f t="shared" si="65"/>
        <v>1</v>
      </c>
      <c r="AR292" s="4">
        <v>0</v>
      </c>
      <c r="AS292" s="2">
        <v>0</v>
      </c>
      <c r="AT292" s="2">
        <v>1</v>
      </c>
      <c r="AU292" s="2">
        <v>0</v>
      </c>
      <c r="AV292" s="2">
        <v>0</v>
      </c>
      <c r="AW292" s="5">
        <v>0</v>
      </c>
      <c r="AX292" s="5">
        <v>0</v>
      </c>
      <c r="AY292" s="5">
        <v>1</v>
      </c>
      <c r="AZ292" s="5">
        <v>1</v>
      </c>
      <c r="BA292" s="5">
        <v>0</v>
      </c>
      <c r="BB292" s="6">
        <f t="shared" si="66"/>
        <v>0</v>
      </c>
      <c r="BC292" s="7">
        <f t="shared" si="67"/>
        <v>0</v>
      </c>
      <c r="BD292" s="7">
        <f t="shared" si="68"/>
        <v>0</v>
      </c>
      <c r="BE292" s="7">
        <f t="shared" si="69"/>
        <v>0</v>
      </c>
      <c r="BF292" s="7">
        <f t="shared" si="70"/>
        <v>0</v>
      </c>
      <c r="BG292" s="7">
        <f t="shared" si="71"/>
        <v>-1</v>
      </c>
      <c r="BH292" s="7">
        <f t="shared" si="72"/>
        <v>0</v>
      </c>
      <c r="BI292" s="7">
        <f t="shared" si="73"/>
        <v>-1</v>
      </c>
      <c r="BJ292" s="7">
        <f t="shared" si="74"/>
        <v>0</v>
      </c>
      <c r="BK292" s="7">
        <f t="shared" si="75"/>
        <v>0</v>
      </c>
      <c r="BL292" s="7">
        <f t="shared" si="76"/>
        <v>0</v>
      </c>
      <c r="BM292" s="7">
        <f t="shared" si="77"/>
        <v>-1</v>
      </c>
      <c r="BN292" s="7">
        <f t="shared" si="78"/>
        <v>0</v>
      </c>
      <c r="BO292" s="7">
        <f t="shared" si="79"/>
        <v>3</v>
      </c>
    </row>
    <row r="293" spans="1:67" ht="45" x14ac:dyDescent="0.25">
      <c r="A293" s="2">
        <v>37358</v>
      </c>
      <c r="B293" s="2">
        <v>0</v>
      </c>
      <c r="C293" s="2">
        <v>1</v>
      </c>
      <c r="D293" s="2">
        <v>0</v>
      </c>
      <c r="E293" s="2">
        <v>0</v>
      </c>
      <c r="F293" s="2">
        <v>1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f t="shared" si="64"/>
        <v>0</v>
      </c>
      <c r="M293" s="3" t="s">
        <v>413</v>
      </c>
      <c r="N293" s="2" t="s">
        <v>195</v>
      </c>
      <c r="O293" s="2" t="s">
        <v>108</v>
      </c>
      <c r="P293" s="2" t="s">
        <v>139</v>
      </c>
      <c r="Q293" s="2" t="s">
        <v>82</v>
      </c>
      <c r="R293" s="2">
        <v>35</v>
      </c>
      <c r="S293" s="2" t="s">
        <v>414</v>
      </c>
      <c r="T293" s="2">
        <v>1.3711367632221801E+18</v>
      </c>
      <c r="U293" s="2" t="b">
        <v>1</v>
      </c>
      <c r="W293" s="2">
        <v>0</v>
      </c>
      <c r="X293" s="2">
        <v>0</v>
      </c>
      <c r="Y293" s="2" t="s">
        <v>55</v>
      </c>
      <c r="Z293" s="2" t="s">
        <v>415</v>
      </c>
      <c r="AA293" s="2" t="s">
        <v>416</v>
      </c>
      <c r="AB293" s="2" t="s">
        <v>417</v>
      </c>
      <c r="AC293" s="2" t="b">
        <v>0</v>
      </c>
      <c r="AD293" s="2">
        <v>1324</v>
      </c>
      <c r="AE293" s="2" t="s">
        <v>59</v>
      </c>
      <c r="AF293" s="2" t="s">
        <v>59</v>
      </c>
      <c r="AG293" s="2">
        <v>0</v>
      </c>
      <c r="AH293" s="2">
        <v>0</v>
      </c>
      <c r="AI293" s="2">
        <v>0</v>
      </c>
      <c r="AJ293" s="2">
        <v>0</v>
      </c>
      <c r="AK293" s="2">
        <v>1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f t="shared" si="65"/>
        <v>0</v>
      </c>
      <c r="AR293" s="4">
        <v>0</v>
      </c>
      <c r="AS293" s="2">
        <v>0</v>
      </c>
      <c r="AT293" s="2">
        <v>0.86799999999999999</v>
      </c>
      <c r="AU293" s="2">
        <v>0.13200000000000001</v>
      </c>
      <c r="AV293" s="2">
        <v>0.44040000000000001</v>
      </c>
      <c r="AW293" s="5">
        <v>0</v>
      </c>
      <c r="AX293" s="5">
        <v>1</v>
      </c>
      <c r="AY293" s="5">
        <v>0</v>
      </c>
      <c r="AZ293" s="5">
        <v>0</v>
      </c>
      <c r="BA293" s="5">
        <v>0</v>
      </c>
      <c r="BB293" s="6">
        <f t="shared" si="66"/>
        <v>1</v>
      </c>
      <c r="BC293" s="7">
        <f t="shared" si="67"/>
        <v>0</v>
      </c>
      <c r="BD293" s="7">
        <f t="shared" si="68"/>
        <v>-1</v>
      </c>
      <c r="BE293" s="7">
        <f t="shared" si="69"/>
        <v>0</v>
      </c>
      <c r="BF293" s="7">
        <f t="shared" si="70"/>
        <v>0</v>
      </c>
      <c r="BG293" s="7">
        <f t="shared" si="71"/>
        <v>1</v>
      </c>
      <c r="BH293" s="7">
        <f t="shared" si="72"/>
        <v>0</v>
      </c>
      <c r="BI293" s="7">
        <f t="shared" si="73"/>
        <v>0</v>
      </c>
      <c r="BJ293" s="7">
        <f t="shared" si="74"/>
        <v>0</v>
      </c>
      <c r="BK293" s="7">
        <f t="shared" si="75"/>
        <v>0</v>
      </c>
      <c r="BL293" s="7">
        <f t="shared" si="76"/>
        <v>0</v>
      </c>
      <c r="BM293" s="7">
        <f t="shared" si="77"/>
        <v>0</v>
      </c>
      <c r="BN293" s="7">
        <f t="shared" si="78"/>
        <v>1</v>
      </c>
      <c r="BO293" s="7">
        <f t="shared" si="79"/>
        <v>1</v>
      </c>
    </row>
    <row r="294" spans="1:67" ht="45" x14ac:dyDescent="0.25">
      <c r="A294" s="2">
        <v>38395</v>
      </c>
      <c r="B294" s="2">
        <v>1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1</v>
      </c>
      <c r="K294" s="2">
        <v>0</v>
      </c>
      <c r="L294" s="2">
        <f t="shared" si="64"/>
        <v>0</v>
      </c>
      <c r="M294" s="3" t="s">
        <v>418</v>
      </c>
      <c r="N294" s="2" t="s">
        <v>50</v>
      </c>
      <c r="O294" s="2" t="s">
        <v>51</v>
      </c>
      <c r="P294" s="2" t="s">
        <v>139</v>
      </c>
      <c r="Q294" s="2" t="s">
        <v>114</v>
      </c>
      <c r="R294" s="2">
        <v>36</v>
      </c>
      <c r="S294" s="2" t="s">
        <v>419</v>
      </c>
      <c r="T294" s="2">
        <v>1.37207045255901E+18</v>
      </c>
      <c r="U294" s="2" t="b">
        <v>1</v>
      </c>
      <c r="W294" s="2">
        <v>0</v>
      </c>
      <c r="X294" s="2">
        <v>0</v>
      </c>
      <c r="Y294" s="2" t="s">
        <v>55</v>
      </c>
      <c r="Z294" s="2" t="s">
        <v>420</v>
      </c>
      <c r="AA294" s="2" t="s">
        <v>421</v>
      </c>
      <c r="AB294" s="2" t="s">
        <v>422</v>
      </c>
      <c r="AC294" s="2" t="b">
        <v>0</v>
      </c>
      <c r="AD294" s="2">
        <v>42</v>
      </c>
      <c r="AE294" s="2" t="s">
        <v>59</v>
      </c>
      <c r="AF294" s="2" t="s">
        <v>59</v>
      </c>
      <c r="AG294" s="2">
        <v>1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1</v>
      </c>
      <c r="AP294" s="2">
        <v>0</v>
      </c>
      <c r="AQ294" s="2">
        <f t="shared" si="65"/>
        <v>0</v>
      </c>
      <c r="AR294" s="4">
        <v>0</v>
      </c>
      <c r="AS294" s="2">
        <v>0.12</v>
      </c>
      <c r="AT294" s="2">
        <v>0.88</v>
      </c>
      <c r="AU294" s="2">
        <v>0</v>
      </c>
      <c r="AV294" s="2">
        <v>-0.38179999999999997</v>
      </c>
      <c r="AW294" s="5">
        <v>1</v>
      </c>
      <c r="AX294" s="5">
        <v>0</v>
      </c>
      <c r="AY294" s="5">
        <v>0</v>
      </c>
      <c r="AZ294" s="5">
        <v>-1</v>
      </c>
      <c r="BA294" s="5">
        <v>0</v>
      </c>
      <c r="BB294" s="6">
        <f t="shared" si="66"/>
        <v>0</v>
      </c>
      <c r="BC294" s="7">
        <f t="shared" si="67"/>
        <v>1</v>
      </c>
      <c r="BD294" s="7">
        <f t="shared" si="68"/>
        <v>0</v>
      </c>
      <c r="BE294" s="7">
        <f t="shared" si="69"/>
        <v>0</v>
      </c>
      <c r="BF294" s="7">
        <f t="shared" si="70"/>
        <v>0</v>
      </c>
      <c r="BG294" s="7">
        <f t="shared" si="71"/>
        <v>0</v>
      </c>
      <c r="BH294" s="7">
        <f t="shared" si="72"/>
        <v>0</v>
      </c>
      <c r="BI294" s="7">
        <f t="shared" si="73"/>
        <v>0</v>
      </c>
      <c r="BJ294" s="7">
        <f t="shared" si="74"/>
        <v>0</v>
      </c>
      <c r="BK294" s="7">
        <f t="shared" si="75"/>
        <v>1</v>
      </c>
      <c r="BL294" s="7">
        <f t="shared" si="76"/>
        <v>0</v>
      </c>
      <c r="BM294" s="7">
        <f t="shared" si="77"/>
        <v>0</v>
      </c>
      <c r="BN294" s="7">
        <f t="shared" si="78"/>
        <v>2</v>
      </c>
      <c r="BO294" s="7">
        <f t="shared" si="79"/>
        <v>0</v>
      </c>
    </row>
    <row r="295" spans="1:67" ht="45" x14ac:dyDescent="0.25">
      <c r="A295" s="2">
        <v>38599</v>
      </c>
      <c r="B295" s="2">
        <v>0</v>
      </c>
      <c r="C295" s="2">
        <v>1</v>
      </c>
      <c r="D295" s="2">
        <v>0</v>
      </c>
      <c r="E295" s="2">
        <v>1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f t="shared" si="64"/>
        <v>0</v>
      </c>
      <c r="M295" s="3" t="s">
        <v>423</v>
      </c>
      <c r="N295" s="2" t="s">
        <v>108</v>
      </c>
      <c r="O295" s="2" t="s">
        <v>108</v>
      </c>
      <c r="P295" s="2" t="s">
        <v>139</v>
      </c>
      <c r="Q295" s="2" t="s">
        <v>114</v>
      </c>
      <c r="R295" s="2">
        <v>36</v>
      </c>
      <c r="S295" s="2" t="s">
        <v>424</v>
      </c>
      <c r="T295" s="2">
        <v>1.3719708630592699E+18</v>
      </c>
      <c r="U295" s="2" t="b">
        <v>0</v>
      </c>
      <c r="W295" s="2">
        <v>1</v>
      </c>
      <c r="X295" s="2">
        <v>0</v>
      </c>
      <c r="Y295" s="2" t="s">
        <v>55</v>
      </c>
      <c r="Z295" s="2" t="s">
        <v>425</v>
      </c>
      <c r="AA295" s="2" t="s">
        <v>426</v>
      </c>
      <c r="AB295" s="2" t="s">
        <v>427</v>
      </c>
      <c r="AC295" s="2" t="b">
        <v>0</v>
      </c>
      <c r="AD295" s="2">
        <v>79</v>
      </c>
      <c r="AE295" s="2" t="s">
        <v>428</v>
      </c>
      <c r="AF295" s="2" t="s">
        <v>59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1</v>
      </c>
      <c r="AP295" s="2">
        <v>0</v>
      </c>
      <c r="AQ295" s="2">
        <f t="shared" si="65"/>
        <v>0</v>
      </c>
      <c r="AR295" s="4">
        <v>0</v>
      </c>
      <c r="AS295" s="2">
        <v>0</v>
      </c>
      <c r="AT295" s="2">
        <v>1</v>
      </c>
      <c r="AU295" s="2">
        <v>0</v>
      </c>
      <c r="AV295" s="2">
        <v>0</v>
      </c>
      <c r="AW295" s="5">
        <v>1</v>
      </c>
      <c r="AX295" s="5">
        <v>0</v>
      </c>
      <c r="AY295" s="5">
        <v>0</v>
      </c>
      <c r="AZ295" s="5">
        <v>-1</v>
      </c>
      <c r="BA295" s="5">
        <v>0</v>
      </c>
      <c r="BB295" s="6">
        <f t="shared" si="66"/>
        <v>0</v>
      </c>
      <c r="BC295" s="7">
        <f t="shared" si="67"/>
        <v>0</v>
      </c>
      <c r="BD295" s="7">
        <f t="shared" si="68"/>
        <v>-1</v>
      </c>
      <c r="BE295" s="7">
        <f t="shared" si="69"/>
        <v>0</v>
      </c>
      <c r="BF295" s="7">
        <f t="shared" si="70"/>
        <v>-1</v>
      </c>
      <c r="BG295" s="7">
        <f t="shared" si="71"/>
        <v>0</v>
      </c>
      <c r="BH295" s="7">
        <f t="shared" si="72"/>
        <v>0</v>
      </c>
      <c r="BI295" s="7">
        <f t="shared" si="73"/>
        <v>0</v>
      </c>
      <c r="BJ295" s="7">
        <f t="shared" si="74"/>
        <v>0</v>
      </c>
      <c r="BK295" s="7">
        <f t="shared" si="75"/>
        <v>-1</v>
      </c>
      <c r="BL295" s="7">
        <f t="shared" si="76"/>
        <v>0</v>
      </c>
      <c r="BM295" s="7">
        <f t="shared" si="77"/>
        <v>0</v>
      </c>
      <c r="BN295" s="7">
        <f t="shared" si="78"/>
        <v>0</v>
      </c>
      <c r="BO295" s="7">
        <f t="shared" si="79"/>
        <v>3</v>
      </c>
    </row>
    <row r="296" spans="1:67" ht="45" x14ac:dyDescent="0.25">
      <c r="A296" s="2">
        <v>40846</v>
      </c>
      <c r="B296" s="2">
        <v>0</v>
      </c>
      <c r="C296" s="2">
        <v>0</v>
      </c>
      <c r="D296" s="2">
        <v>0</v>
      </c>
      <c r="E296" s="2">
        <v>0</v>
      </c>
      <c r="F296" s="2">
        <v>1</v>
      </c>
      <c r="G296" s="2">
        <v>0</v>
      </c>
      <c r="H296" s="2">
        <v>1</v>
      </c>
      <c r="I296" s="2">
        <v>0</v>
      </c>
      <c r="J296" s="2">
        <v>0</v>
      </c>
      <c r="K296" s="2">
        <v>0</v>
      </c>
      <c r="L296" s="2">
        <f t="shared" si="64"/>
        <v>0</v>
      </c>
      <c r="M296" s="3" t="s">
        <v>429</v>
      </c>
      <c r="N296" s="2" t="s">
        <v>80</v>
      </c>
      <c r="O296" s="2" t="s">
        <v>80</v>
      </c>
      <c r="P296" s="2" t="s">
        <v>139</v>
      </c>
      <c r="Q296" s="2" t="s">
        <v>298</v>
      </c>
      <c r="R296" s="2">
        <v>45</v>
      </c>
      <c r="S296" s="2" t="s">
        <v>430</v>
      </c>
      <c r="T296" s="2">
        <v>1.3722238009269901E+18</v>
      </c>
      <c r="U296" s="2" t="b">
        <v>1</v>
      </c>
      <c r="W296" s="2">
        <v>41</v>
      </c>
      <c r="X296" s="2">
        <v>148</v>
      </c>
      <c r="Y296" s="2" t="s">
        <v>55</v>
      </c>
      <c r="Z296" s="2" t="s">
        <v>431</v>
      </c>
      <c r="AA296" s="2" t="s">
        <v>432</v>
      </c>
      <c r="AB296" s="2" t="s">
        <v>433</v>
      </c>
      <c r="AC296" s="2" t="b">
        <v>1</v>
      </c>
      <c r="AD296" s="2">
        <v>70427</v>
      </c>
      <c r="AE296" s="2" t="s">
        <v>303</v>
      </c>
      <c r="AF296" s="2" t="s">
        <v>59</v>
      </c>
      <c r="AG296" s="2">
        <v>0</v>
      </c>
      <c r="AH296" s="2">
        <v>1</v>
      </c>
      <c r="AI296" s="2">
        <v>0</v>
      </c>
      <c r="AJ296" s="2">
        <v>0</v>
      </c>
      <c r="AK296" s="2">
        <v>1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f t="shared" si="65"/>
        <v>0</v>
      </c>
      <c r="AR296" s="4">
        <v>0</v>
      </c>
      <c r="AS296" s="2">
        <v>0</v>
      </c>
      <c r="AT296" s="2">
        <v>0.83</v>
      </c>
      <c r="AU296" s="2">
        <v>0.17</v>
      </c>
      <c r="AV296" s="2">
        <v>0.59830000000000005</v>
      </c>
      <c r="AW296" s="5">
        <v>0</v>
      </c>
      <c r="AX296" s="5">
        <v>0</v>
      </c>
      <c r="AY296" s="5">
        <v>1</v>
      </c>
      <c r="AZ296" s="5">
        <v>1</v>
      </c>
      <c r="BA296" s="5">
        <v>0</v>
      </c>
      <c r="BB296" s="6">
        <f t="shared" si="66"/>
        <v>0</v>
      </c>
      <c r="BC296" s="7">
        <f t="shared" si="67"/>
        <v>0</v>
      </c>
      <c r="BD296" s="7">
        <f t="shared" si="68"/>
        <v>-1</v>
      </c>
      <c r="BE296" s="7">
        <f t="shared" si="69"/>
        <v>0</v>
      </c>
      <c r="BF296" s="7">
        <f t="shared" si="70"/>
        <v>0</v>
      </c>
      <c r="BG296" s="7">
        <f t="shared" si="71"/>
        <v>1</v>
      </c>
      <c r="BH296" s="7">
        <f t="shared" si="72"/>
        <v>0</v>
      </c>
      <c r="BI296" s="7">
        <f t="shared" si="73"/>
        <v>-1</v>
      </c>
      <c r="BJ296" s="7">
        <f t="shared" si="74"/>
        <v>0</v>
      </c>
      <c r="BK296" s="7">
        <f t="shared" si="75"/>
        <v>0</v>
      </c>
      <c r="BL296" s="7">
        <f t="shared" si="76"/>
        <v>0</v>
      </c>
      <c r="BM296" s="7">
        <f t="shared" si="77"/>
        <v>0</v>
      </c>
      <c r="BN296" s="7">
        <f t="shared" si="78"/>
        <v>1</v>
      </c>
      <c r="BO296" s="7">
        <f t="shared" si="79"/>
        <v>2</v>
      </c>
    </row>
    <row r="297" spans="1:67" ht="45" x14ac:dyDescent="0.25">
      <c r="A297" s="2">
        <v>44022</v>
      </c>
      <c r="B297" s="2">
        <v>1</v>
      </c>
      <c r="C297" s="2">
        <v>0</v>
      </c>
      <c r="D297" s="2">
        <v>1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f t="shared" si="64"/>
        <v>0</v>
      </c>
      <c r="M297" s="3" t="s">
        <v>445</v>
      </c>
      <c r="N297" s="2" t="s">
        <v>50</v>
      </c>
      <c r="O297" s="2" t="s">
        <v>51</v>
      </c>
      <c r="P297" s="2" t="s">
        <v>139</v>
      </c>
      <c r="Q297" s="2" t="s">
        <v>446</v>
      </c>
      <c r="R297" s="2">
        <v>52</v>
      </c>
      <c r="S297" s="2" t="s">
        <v>447</v>
      </c>
      <c r="T297" s="2">
        <v>1.37225338102946E+18</v>
      </c>
      <c r="U297" s="2" t="b">
        <v>1</v>
      </c>
      <c r="W297" s="2">
        <v>0</v>
      </c>
      <c r="X297" s="2">
        <v>1</v>
      </c>
      <c r="Y297" s="2" t="s">
        <v>55</v>
      </c>
      <c r="Z297" s="2" t="s">
        <v>448</v>
      </c>
      <c r="AA297" s="2" t="s">
        <v>449</v>
      </c>
      <c r="AB297" s="2" t="s">
        <v>450</v>
      </c>
      <c r="AC297" s="2" t="b">
        <v>0</v>
      </c>
      <c r="AD297" s="2">
        <v>866</v>
      </c>
      <c r="AE297" s="2" t="s">
        <v>59</v>
      </c>
      <c r="AF297" s="2" t="s">
        <v>59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f t="shared" si="65"/>
        <v>1</v>
      </c>
      <c r="AR297" s="4">
        <v>0</v>
      </c>
      <c r="AS297" s="2">
        <v>0</v>
      </c>
      <c r="AT297" s="2">
        <v>1</v>
      </c>
      <c r="AU297" s="2">
        <v>0</v>
      </c>
      <c r="AV297" s="2">
        <v>0</v>
      </c>
      <c r="AW297" s="5">
        <v>1</v>
      </c>
      <c r="AX297" s="5">
        <v>0</v>
      </c>
      <c r="AY297" s="5">
        <v>0</v>
      </c>
      <c r="AZ297" s="5">
        <v>-1</v>
      </c>
      <c r="BA297" s="5">
        <v>0</v>
      </c>
      <c r="BB297" s="6">
        <f t="shared" si="66"/>
        <v>0</v>
      </c>
      <c r="BC297" s="7">
        <f t="shared" si="67"/>
        <v>-1</v>
      </c>
      <c r="BD297" s="7">
        <f t="shared" si="68"/>
        <v>0</v>
      </c>
      <c r="BE297" s="7">
        <f t="shared" si="69"/>
        <v>-1</v>
      </c>
      <c r="BF297" s="7">
        <f t="shared" si="70"/>
        <v>0</v>
      </c>
      <c r="BG297" s="7">
        <f t="shared" si="71"/>
        <v>0</v>
      </c>
      <c r="BH297" s="7">
        <f t="shared" si="72"/>
        <v>0</v>
      </c>
      <c r="BI297" s="7">
        <f t="shared" si="73"/>
        <v>0</v>
      </c>
      <c r="BJ297" s="7">
        <f t="shared" si="74"/>
        <v>0</v>
      </c>
      <c r="BK297" s="7">
        <f t="shared" si="75"/>
        <v>0</v>
      </c>
      <c r="BL297" s="7">
        <f t="shared" si="76"/>
        <v>0</v>
      </c>
      <c r="BM297" s="7">
        <f t="shared" si="77"/>
        <v>-1</v>
      </c>
      <c r="BN297" s="7">
        <f t="shared" si="78"/>
        <v>0</v>
      </c>
      <c r="BO297" s="7">
        <f t="shared" si="79"/>
        <v>3</v>
      </c>
    </row>
    <row r="298" spans="1:67" ht="45" x14ac:dyDescent="0.25">
      <c r="A298" s="2">
        <v>46754</v>
      </c>
      <c r="B298" s="2">
        <v>1</v>
      </c>
      <c r="C298" s="2">
        <v>0</v>
      </c>
      <c r="D298" s="2">
        <v>1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f t="shared" si="64"/>
        <v>0</v>
      </c>
      <c r="M298" s="3" t="s">
        <v>458</v>
      </c>
      <c r="N298" s="2" t="s">
        <v>138</v>
      </c>
      <c r="O298" s="2" t="s">
        <v>108</v>
      </c>
      <c r="P298" s="2" t="s">
        <v>139</v>
      </c>
      <c r="Q298" s="2" t="s">
        <v>459</v>
      </c>
      <c r="R298" s="2">
        <v>60</v>
      </c>
      <c r="S298" s="2" t="s">
        <v>460</v>
      </c>
      <c r="T298" s="2">
        <v>1.37113913040351E+18</v>
      </c>
      <c r="U298" s="2" t="b">
        <v>1</v>
      </c>
      <c r="V298" s="2" t="s">
        <v>461</v>
      </c>
      <c r="W298" s="2">
        <v>0</v>
      </c>
      <c r="X298" s="2">
        <v>4</v>
      </c>
      <c r="Y298" s="2" t="s">
        <v>55</v>
      </c>
      <c r="Z298" s="2" t="s">
        <v>462</v>
      </c>
      <c r="AA298" s="2" t="s">
        <v>463</v>
      </c>
      <c r="AB298" s="2" t="s">
        <v>464</v>
      </c>
      <c r="AC298" s="2" t="b">
        <v>0</v>
      </c>
      <c r="AD298" s="2">
        <v>5560</v>
      </c>
      <c r="AE298" s="2" t="s">
        <v>465</v>
      </c>
      <c r="AF298" s="2" t="s">
        <v>59</v>
      </c>
      <c r="AG298" s="2">
        <v>0</v>
      </c>
      <c r="AH298" s="2">
        <v>0</v>
      </c>
      <c r="AI298" s="2">
        <v>1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f t="shared" si="65"/>
        <v>0</v>
      </c>
      <c r="AR298" s="4">
        <v>0</v>
      </c>
      <c r="AS298" s="2">
        <v>0</v>
      </c>
      <c r="AT298" s="2">
        <v>1</v>
      </c>
      <c r="AU298" s="2">
        <v>0</v>
      </c>
      <c r="AV298" s="2">
        <v>0</v>
      </c>
      <c r="AW298" s="5">
        <v>1</v>
      </c>
      <c r="AX298" s="5">
        <v>0</v>
      </c>
      <c r="AY298" s="5">
        <v>0</v>
      </c>
      <c r="AZ298" s="5">
        <v>-1</v>
      </c>
      <c r="BA298" s="5">
        <v>0</v>
      </c>
      <c r="BB298" s="6">
        <f t="shared" si="66"/>
        <v>0</v>
      </c>
      <c r="BC298" s="7">
        <f t="shared" si="67"/>
        <v>-1</v>
      </c>
      <c r="BD298" s="7">
        <f t="shared" si="68"/>
        <v>0</v>
      </c>
      <c r="BE298" s="7">
        <f t="shared" si="69"/>
        <v>1</v>
      </c>
      <c r="BF298" s="7">
        <f t="shared" si="70"/>
        <v>0</v>
      </c>
      <c r="BG298" s="7">
        <f t="shared" si="71"/>
        <v>0</v>
      </c>
      <c r="BH298" s="7">
        <f t="shared" si="72"/>
        <v>0</v>
      </c>
      <c r="BI298" s="7">
        <f t="shared" si="73"/>
        <v>0</v>
      </c>
      <c r="BJ298" s="7">
        <f t="shared" si="74"/>
        <v>0</v>
      </c>
      <c r="BK298" s="7">
        <f t="shared" si="75"/>
        <v>0</v>
      </c>
      <c r="BL298" s="7">
        <f t="shared" si="76"/>
        <v>0</v>
      </c>
      <c r="BM298" s="7">
        <f t="shared" si="77"/>
        <v>0</v>
      </c>
      <c r="BN298" s="7">
        <f t="shared" si="78"/>
        <v>1</v>
      </c>
      <c r="BO298" s="7">
        <f t="shared" si="79"/>
        <v>1</v>
      </c>
    </row>
    <row r="299" spans="1:67" ht="45" x14ac:dyDescent="0.25">
      <c r="A299" s="2">
        <v>52144</v>
      </c>
      <c r="B299" s="2">
        <v>1</v>
      </c>
      <c r="C299" s="2">
        <v>0</v>
      </c>
      <c r="D299" s="2">
        <v>1</v>
      </c>
      <c r="E299" s="2">
        <v>0</v>
      </c>
      <c r="F299" s="2">
        <v>0</v>
      </c>
      <c r="G299" s="2">
        <v>0</v>
      </c>
      <c r="H299" s="2">
        <v>0</v>
      </c>
      <c r="I299" s="2">
        <v>1</v>
      </c>
      <c r="J299" s="2">
        <v>0</v>
      </c>
      <c r="K299" s="2">
        <v>0</v>
      </c>
      <c r="L299" s="2">
        <f t="shared" si="64"/>
        <v>0</v>
      </c>
      <c r="M299" s="3" t="s">
        <v>485</v>
      </c>
      <c r="N299" s="2" t="s">
        <v>138</v>
      </c>
      <c r="O299" s="2" t="s">
        <v>108</v>
      </c>
      <c r="P299" s="2" t="s">
        <v>139</v>
      </c>
      <c r="Q299" s="2" t="s">
        <v>486</v>
      </c>
      <c r="R299" s="2">
        <v>68</v>
      </c>
      <c r="S299" s="2" t="s">
        <v>487</v>
      </c>
      <c r="T299" s="2">
        <v>1.37186620200865E+18</v>
      </c>
      <c r="U299" s="2" t="b">
        <v>1</v>
      </c>
      <c r="V299" s="2" t="s">
        <v>488</v>
      </c>
      <c r="W299" s="2">
        <v>0</v>
      </c>
      <c r="X299" s="2">
        <v>2</v>
      </c>
      <c r="Y299" s="2" t="s">
        <v>55</v>
      </c>
      <c r="Z299" s="2" t="s">
        <v>489</v>
      </c>
      <c r="AA299" s="2" t="s">
        <v>490</v>
      </c>
      <c r="AB299" s="2" t="s">
        <v>491</v>
      </c>
      <c r="AC299" s="2" t="b">
        <v>0</v>
      </c>
      <c r="AD299" s="2">
        <v>6</v>
      </c>
      <c r="AE299" s="2" t="s">
        <v>59</v>
      </c>
      <c r="AF299" s="2" t="s">
        <v>59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f t="shared" si="65"/>
        <v>1</v>
      </c>
      <c r="AR299" s="4">
        <v>0</v>
      </c>
      <c r="AS299" s="2">
        <v>0.123</v>
      </c>
      <c r="AT299" s="2">
        <v>0.877</v>
      </c>
      <c r="AU299" s="2">
        <v>0</v>
      </c>
      <c r="AV299" s="2">
        <v>-0.2732</v>
      </c>
      <c r="AW299" s="5">
        <v>1</v>
      </c>
      <c r="AX299" s="5">
        <v>0</v>
      </c>
      <c r="AY299" s="5">
        <v>0</v>
      </c>
      <c r="AZ299" s="5">
        <v>-1</v>
      </c>
      <c r="BA299" s="5">
        <v>0</v>
      </c>
      <c r="BB299" s="6">
        <f t="shared" si="66"/>
        <v>0</v>
      </c>
      <c r="BC299" s="7">
        <f t="shared" si="67"/>
        <v>-1</v>
      </c>
      <c r="BD299" s="7">
        <f t="shared" si="68"/>
        <v>0</v>
      </c>
      <c r="BE299" s="7">
        <f t="shared" si="69"/>
        <v>-1</v>
      </c>
      <c r="BF299" s="7">
        <f t="shared" si="70"/>
        <v>0</v>
      </c>
      <c r="BG299" s="7">
        <f t="shared" si="71"/>
        <v>0</v>
      </c>
      <c r="BH299" s="7">
        <f t="shared" si="72"/>
        <v>0</v>
      </c>
      <c r="BI299" s="7">
        <f t="shared" si="73"/>
        <v>0</v>
      </c>
      <c r="BJ299" s="7">
        <f t="shared" si="74"/>
        <v>-1</v>
      </c>
      <c r="BK299" s="7">
        <f t="shared" si="75"/>
        <v>0</v>
      </c>
      <c r="BL299" s="7">
        <f t="shared" si="76"/>
        <v>0</v>
      </c>
      <c r="BM299" s="7">
        <f t="shared" si="77"/>
        <v>-1</v>
      </c>
      <c r="BN299" s="7">
        <f t="shared" si="78"/>
        <v>0</v>
      </c>
      <c r="BO299" s="7">
        <f t="shared" si="79"/>
        <v>4</v>
      </c>
    </row>
    <row r="300" spans="1:67" ht="60" x14ac:dyDescent="0.25">
      <c r="A300" s="2">
        <v>82506</v>
      </c>
      <c r="B300" s="2">
        <v>0</v>
      </c>
      <c r="C300" s="2">
        <v>1</v>
      </c>
      <c r="D300" s="2">
        <v>0</v>
      </c>
      <c r="E300" s="2">
        <v>0</v>
      </c>
      <c r="F300" s="2">
        <v>0</v>
      </c>
      <c r="G300" s="2">
        <v>1</v>
      </c>
      <c r="H300" s="2">
        <v>0</v>
      </c>
      <c r="I300" s="2">
        <v>0</v>
      </c>
      <c r="J300" s="2">
        <v>0</v>
      </c>
      <c r="K300" s="2">
        <v>0</v>
      </c>
      <c r="L300" s="2">
        <f t="shared" si="64"/>
        <v>0</v>
      </c>
      <c r="M300" s="3" t="s">
        <v>581</v>
      </c>
      <c r="N300" s="2" t="s">
        <v>195</v>
      </c>
      <c r="O300" s="2" t="s">
        <v>108</v>
      </c>
      <c r="P300" s="2" t="s">
        <v>139</v>
      </c>
      <c r="Q300" s="2" t="s">
        <v>582</v>
      </c>
      <c r="R300" s="2">
        <v>9</v>
      </c>
      <c r="S300" s="2" t="s">
        <v>583</v>
      </c>
      <c r="T300" s="2">
        <v>1.37256840353425E+18</v>
      </c>
      <c r="U300" s="2" t="b">
        <v>1</v>
      </c>
      <c r="W300" s="2">
        <v>4</v>
      </c>
      <c r="X300" s="2">
        <v>0</v>
      </c>
      <c r="Y300" s="2" t="s">
        <v>55</v>
      </c>
      <c r="Z300" s="2" t="s">
        <v>584</v>
      </c>
      <c r="AA300" s="2" t="s">
        <v>585</v>
      </c>
      <c r="AB300" s="2" t="s">
        <v>586</v>
      </c>
      <c r="AC300" s="2" t="b">
        <v>0</v>
      </c>
      <c r="AD300" s="2">
        <v>34</v>
      </c>
      <c r="AE300" s="2" t="s">
        <v>587</v>
      </c>
      <c r="AF300" s="2" t="s">
        <v>59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f t="shared" si="65"/>
        <v>1</v>
      </c>
      <c r="AR300" s="4">
        <v>0</v>
      </c>
      <c r="AS300" s="2">
        <v>0</v>
      </c>
      <c r="AT300" s="2">
        <v>0.80200000000000005</v>
      </c>
      <c r="AU300" s="2">
        <v>0.19800000000000001</v>
      </c>
      <c r="AV300" s="2">
        <v>0.49390000000000001</v>
      </c>
      <c r="AW300" s="5">
        <v>0</v>
      </c>
      <c r="AX300" s="5">
        <v>0</v>
      </c>
      <c r="AY300" s="5">
        <v>1</v>
      </c>
      <c r="AZ300" s="5">
        <v>1</v>
      </c>
      <c r="BA300" s="5">
        <v>0</v>
      </c>
      <c r="BB300" s="6">
        <f t="shared" si="66"/>
        <v>0</v>
      </c>
      <c r="BC300" s="7">
        <f t="shared" si="67"/>
        <v>0</v>
      </c>
      <c r="BD300" s="7">
        <f t="shared" si="68"/>
        <v>-1</v>
      </c>
      <c r="BE300" s="7">
        <f t="shared" si="69"/>
        <v>0</v>
      </c>
      <c r="BF300" s="7">
        <f t="shared" si="70"/>
        <v>0</v>
      </c>
      <c r="BG300" s="7">
        <f t="shared" si="71"/>
        <v>0</v>
      </c>
      <c r="BH300" s="7">
        <f t="shared" si="72"/>
        <v>-1</v>
      </c>
      <c r="BI300" s="7">
        <f t="shared" si="73"/>
        <v>0</v>
      </c>
      <c r="BJ300" s="7">
        <f t="shared" si="74"/>
        <v>0</v>
      </c>
      <c r="BK300" s="7">
        <f t="shared" si="75"/>
        <v>0</v>
      </c>
      <c r="BL300" s="7">
        <f t="shared" si="76"/>
        <v>0</v>
      </c>
      <c r="BM300" s="7">
        <f t="shared" si="77"/>
        <v>-1</v>
      </c>
      <c r="BN300" s="7">
        <f t="shared" si="78"/>
        <v>0</v>
      </c>
      <c r="BO300" s="7">
        <f t="shared" si="79"/>
        <v>3</v>
      </c>
    </row>
    <row r="301" spans="1:67" ht="45" x14ac:dyDescent="0.25">
      <c r="A301" s="2">
        <v>85539</v>
      </c>
      <c r="B301" s="2">
        <v>0</v>
      </c>
      <c r="C301" s="2">
        <v>0</v>
      </c>
      <c r="D301" s="2">
        <v>0</v>
      </c>
      <c r="E301" s="2">
        <v>0</v>
      </c>
      <c r="F301" s="2">
        <v>1</v>
      </c>
      <c r="G301" s="2">
        <v>0</v>
      </c>
      <c r="H301" s="2">
        <v>1</v>
      </c>
      <c r="I301" s="2">
        <v>0</v>
      </c>
      <c r="J301" s="2">
        <v>0</v>
      </c>
      <c r="K301" s="2">
        <v>0</v>
      </c>
      <c r="L301" s="2">
        <f t="shared" si="64"/>
        <v>0</v>
      </c>
      <c r="M301" s="3" t="s">
        <v>606</v>
      </c>
      <c r="N301" s="2" t="s">
        <v>149</v>
      </c>
      <c r="O301" s="2" t="s">
        <v>80</v>
      </c>
      <c r="P301" s="2" t="s">
        <v>139</v>
      </c>
      <c r="Q301" s="2" t="s">
        <v>607</v>
      </c>
      <c r="R301" s="2">
        <v>49</v>
      </c>
      <c r="S301" s="2" t="s">
        <v>608</v>
      </c>
      <c r="T301" s="2">
        <v>1.3718694455226501E+18</v>
      </c>
      <c r="U301" s="2" t="b">
        <v>1</v>
      </c>
      <c r="W301" s="2">
        <v>0</v>
      </c>
      <c r="X301" s="2">
        <v>0</v>
      </c>
      <c r="Y301" s="2" t="s">
        <v>55</v>
      </c>
      <c r="Z301" s="2" t="s">
        <v>609</v>
      </c>
      <c r="AA301" s="2" t="s">
        <v>610</v>
      </c>
      <c r="AC301" s="2" t="b">
        <v>0</v>
      </c>
      <c r="AD301" s="2">
        <v>8</v>
      </c>
      <c r="AE301" s="2" t="s">
        <v>59</v>
      </c>
      <c r="AF301" s="2" t="s">
        <v>59</v>
      </c>
      <c r="AG301" s="2">
        <v>0</v>
      </c>
      <c r="AH301" s="2">
        <v>0</v>
      </c>
      <c r="AI301" s="2">
        <v>0</v>
      </c>
      <c r="AJ301" s="2">
        <v>0</v>
      </c>
      <c r="AK301" s="2">
        <v>1</v>
      </c>
      <c r="AL301" s="2">
        <v>0</v>
      </c>
      <c r="AM301" s="2">
        <v>1</v>
      </c>
      <c r="AN301" s="2">
        <v>0</v>
      </c>
      <c r="AO301" s="2">
        <v>0</v>
      </c>
      <c r="AP301" s="2">
        <v>0</v>
      </c>
      <c r="AQ301" s="2">
        <f t="shared" si="65"/>
        <v>0</v>
      </c>
      <c r="AR301" s="4">
        <v>0</v>
      </c>
      <c r="AS301" s="2">
        <v>0</v>
      </c>
      <c r="AT301" s="2">
        <v>0.77800000000000002</v>
      </c>
      <c r="AU301" s="2">
        <v>0.222</v>
      </c>
      <c r="AV301" s="2">
        <v>0.69079999999999997</v>
      </c>
      <c r="AW301" s="5">
        <v>0</v>
      </c>
      <c r="AX301" s="5">
        <v>0</v>
      </c>
      <c r="AY301" s="5">
        <v>1</v>
      </c>
      <c r="AZ301" s="5">
        <v>1</v>
      </c>
      <c r="BA301" s="5">
        <v>0</v>
      </c>
      <c r="BB301" s="6">
        <f t="shared" si="66"/>
        <v>0</v>
      </c>
      <c r="BC301" s="7">
        <f t="shared" si="67"/>
        <v>0</v>
      </c>
      <c r="BD301" s="7">
        <f t="shared" si="68"/>
        <v>0</v>
      </c>
      <c r="BE301" s="7">
        <f t="shared" si="69"/>
        <v>0</v>
      </c>
      <c r="BF301" s="7">
        <f t="shared" si="70"/>
        <v>0</v>
      </c>
      <c r="BG301" s="7">
        <f t="shared" si="71"/>
        <v>1</v>
      </c>
      <c r="BH301" s="7">
        <f t="shared" si="72"/>
        <v>0</v>
      </c>
      <c r="BI301" s="7">
        <f t="shared" si="73"/>
        <v>1</v>
      </c>
      <c r="BJ301" s="7">
        <f t="shared" si="74"/>
        <v>0</v>
      </c>
      <c r="BK301" s="7">
        <f t="shared" si="75"/>
        <v>0</v>
      </c>
      <c r="BL301" s="7">
        <f t="shared" si="76"/>
        <v>0</v>
      </c>
      <c r="BM301" s="7">
        <f t="shared" si="77"/>
        <v>0</v>
      </c>
      <c r="BN301" s="7">
        <f t="shared" si="78"/>
        <v>2</v>
      </c>
      <c r="BO301" s="7">
        <f t="shared" si="79"/>
        <v>0</v>
      </c>
    </row>
    <row r="302" spans="1:67" ht="30" x14ac:dyDescent="0.25">
      <c r="A302" s="2">
        <v>95059</v>
      </c>
      <c r="B302" s="2">
        <v>1</v>
      </c>
      <c r="C302" s="2">
        <v>0</v>
      </c>
      <c r="D302" s="2">
        <v>1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f t="shared" si="64"/>
        <v>0</v>
      </c>
      <c r="M302" s="3" t="s">
        <v>669</v>
      </c>
      <c r="N302" s="2" t="s">
        <v>50</v>
      </c>
      <c r="O302" s="2" t="s">
        <v>51</v>
      </c>
      <c r="P302" s="2" t="s">
        <v>139</v>
      </c>
      <c r="Q302" s="2" t="s">
        <v>664</v>
      </c>
      <c r="R302" s="2">
        <v>0</v>
      </c>
      <c r="S302" s="2" t="s">
        <v>670</v>
      </c>
      <c r="T302" s="2">
        <v>1.3726265764378701E+18</v>
      </c>
      <c r="U302" s="2" t="b">
        <v>0</v>
      </c>
      <c r="W302" s="2">
        <v>0</v>
      </c>
      <c r="X302" s="2">
        <v>0</v>
      </c>
      <c r="Y302" s="2" t="s">
        <v>55</v>
      </c>
      <c r="Z302" s="2" t="s">
        <v>671</v>
      </c>
      <c r="AA302" s="2" t="s">
        <v>672</v>
      </c>
      <c r="AB302" s="2" t="s">
        <v>673</v>
      </c>
      <c r="AC302" s="2" t="b">
        <v>0</v>
      </c>
      <c r="AD302" s="2">
        <v>645</v>
      </c>
      <c r="AE302" s="2" t="s">
        <v>59</v>
      </c>
      <c r="AF302" s="2" t="s">
        <v>59</v>
      </c>
      <c r="AG302" s="2">
        <v>1</v>
      </c>
      <c r="AH302" s="2">
        <v>0</v>
      </c>
      <c r="AI302" s="2">
        <v>1</v>
      </c>
      <c r="AJ302" s="2">
        <v>1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f t="shared" si="65"/>
        <v>0</v>
      </c>
      <c r="AR302" s="4">
        <v>0</v>
      </c>
      <c r="AS302" s="2">
        <v>0.38300000000000001</v>
      </c>
      <c r="AT302" s="2">
        <v>0.61699999999999999</v>
      </c>
      <c r="AU302" s="2">
        <v>0</v>
      </c>
      <c r="AV302" s="2">
        <v>-0.85189999999999999</v>
      </c>
      <c r="AW302" s="5">
        <v>1</v>
      </c>
      <c r="AX302" s="5">
        <v>0</v>
      </c>
      <c r="AY302" s="5">
        <v>0</v>
      </c>
      <c r="AZ302" s="5">
        <v>-1</v>
      </c>
      <c r="BA302" s="5">
        <v>0</v>
      </c>
      <c r="BB302" s="6">
        <f t="shared" si="66"/>
        <v>0</v>
      </c>
      <c r="BC302" s="7">
        <f t="shared" si="67"/>
        <v>1</v>
      </c>
      <c r="BD302" s="7">
        <f t="shared" si="68"/>
        <v>0</v>
      </c>
      <c r="BE302" s="7">
        <f t="shared" si="69"/>
        <v>1</v>
      </c>
      <c r="BF302" s="7">
        <f t="shared" si="70"/>
        <v>-1</v>
      </c>
      <c r="BG302" s="7">
        <f t="shared" si="71"/>
        <v>0</v>
      </c>
      <c r="BH302" s="7">
        <f t="shared" si="72"/>
        <v>0</v>
      </c>
      <c r="BI302" s="7">
        <f t="shared" si="73"/>
        <v>0</v>
      </c>
      <c r="BJ302" s="7">
        <f t="shared" si="74"/>
        <v>0</v>
      </c>
      <c r="BK302" s="7">
        <f t="shared" si="75"/>
        <v>0</v>
      </c>
      <c r="BL302" s="7">
        <f t="shared" si="76"/>
        <v>0</v>
      </c>
      <c r="BM302" s="7">
        <f t="shared" si="77"/>
        <v>0</v>
      </c>
      <c r="BN302" s="7">
        <f t="shared" si="78"/>
        <v>2</v>
      </c>
      <c r="BO302" s="7">
        <f t="shared" si="79"/>
        <v>1</v>
      </c>
    </row>
    <row r="303" spans="1:67" ht="45" x14ac:dyDescent="0.25">
      <c r="A303" s="2">
        <v>100393</v>
      </c>
      <c r="B303" s="2">
        <v>0</v>
      </c>
      <c r="C303" s="2">
        <v>0</v>
      </c>
      <c r="D303" s="2">
        <v>0</v>
      </c>
      <c r="E303" s="2">
        <v>0</v>
      </c>
      <c r="F303" s="2">
        <v>1</v>
      </c>
      <c r="G303" s="2">
        <v>1</v>
      </c>
      <c r="H303" s="2">
        <v>1</v>
      </c>
      <c r="I303" s="2">
        <v>0</v>
      </c>
      <c r="J303" s="2">
        <v>0</v>
      </c>
      <c r="K303" s="2">
        <v>0</v>
      </c>
      <c r="L303" s="2">
        <f t="shared" si="64"/>
        <v>0</v>
      </c>
      <c r="M303" s="3" t="s">
        <v>685</v>
      </c>
      <c r="N303" s="2" t="s">
        <v>80</v>
      </c>
      <c r="O303" s="2" t="s">
        <v>80</v>
      </c>
      <c r="P303" s="2" t="s">
        <v>139</v>
      </c>
      <c r="Q303" s="2" t="s">
        <v>675</v>
      </c>
      <c r="R303" s="2">
        <v>1</v>
      </c>
      <c r="S303" s="2" t="s">
        <v>686</v>
      </c>
      <c r="T303" s="2">
        <v>1.3726250930131599E+18</v>
      </c>
      <c r="U303" s="2" t="b">
        <v>1</v>
      </c>
      <c r="W303" s="2">
        <v>0</v>
      </c>
      <c r="X303" s="2">
        <v>2</v>
      </c>
      <c r="Y303" s="2" t="s">
        <v>55</v>
      </c>
      <c r="Z303" s="2" t="s">
        <v>687</v>
      </c>
      <c r="AA303" s="2" t="s">
        <v>688</v>
      </c>
      <c r="AB303" s="2" t="s">
        <v>689</v>
      </c>
      <c r="AC303" s="2" t="b">
        <v>0</v>
      </c>
      <c r="AD303" s="2">
        <v>3936</v>
      </c>
      <c r="AE303" s="2" t="s">
        <v>59</v>
      </c>
      <c r="AF303" s="2" t="s">
        <v>59</v>
      </c>
      <c r="AG303" s="2">
        <v>0</v>
      </c>
      <c r="AH303" s="2">
        <v>0</v>
      </c>
      <c r="AI303" s="2">
        <v>0</v>
      </c>
      <c r="AJ303" s="2">
        <v>0</v>
      </c>
      <c r="AK303" s="2">
        <v>1</v>
      </c>
      <c r="AL303" s="2">
        <v>1</v>
      </c>
      <c r="AM303" s="2">
        <v>1</v>
      </c>
      <c r="AN303" s="2">
        <v>0</v>
      </c>
      <c r="AO303" s="2">
        <v>0</v>
      </c>
      <c r="AP303" s="2">
        <v>0</v>
      </c>
      <c r="AQ303" s="2">
        <f t="shared" si="65"/>
        <v>0</v>
      </c>
      <c r="AR303" s="4">
        <v>0</v>
      </c>
      <c r="AS303" s="2">
        <v>9.4E-2</v>
      </c>
      <c r="AT303" s="2">
        <v>0.77900000000000003</v>
      </c>
      <c r="AU303" s="2">
        <v>0.127</v>
      </c>
      <c r="AV303" s="2">
        <v>0.20230000000000001</v>
      </c>
      <c r="AW303" s="5">
        <v>0</v>
      </c>
      <c r="AX303" s="5">
        <v>0</v>
      </c>
      <c r="AY303" s="5">
        <v>1</v>
      </c>
      <c r="AZ303" s="5">
        <v>1</v>
      </c>
      <c r="BA303" s="5">
        <v>0</v>
      </c>
      <c r="BB303" s="6">
        <f t="shared" si="66"/>
        <v>0</v>
      </c>
      <c r="BC303" s="7">
        <f t="shared" si="67"/>
        <v>0</v>
      </c>
      <c r="BD303" s="7">
        <f t="shared" si="68"/>
        <v>0</v>
      </c>
      <c r="BE303" s="7">
        <f t="shared" si="69"/>
        <v>0</v>
      </c>
      <c r="BF303" s="7">
        <f t="shared" si="70"/>
        <v>0</v>
      </c>
      <c r="BG303" s="7">
        <f t="shared" si="71"/>
        <v>1</v>
      </c>
      <c r="BH303" s="7">
        <f t="shared" si="72"/>
        <v>1</v>
      </c>
      <c r="BI303" s="7">
        <f t="shared" si="73"/>
        <v>1</v>
      </c>
      <c r="BJ303" s="7">
        <f t="shared" si="74"/>
        <v>0</v>
      </c>
      <c r="BK303" s="7">
        <f t="shared" si="75"/>
        <v>0</v>
      </c>
      <c r="BL303" s="7">
        <f t="shared" si="76"/>
        <v>0</v>
      </c>
      <c r="BM303" s="7">
        <f t="shared" si="77"/>
        <v>0</v>
      </c>
      <c r="BN303" s="7">
        <f t="shared" si="78"/>
        <v>3</v>
      </c>
      <c r="BO303" s="7">
        <f t="shared" si="79"/>
        <v>0</v>
      </c>
    </row>
    <row r="304" spans="1:67" ht="45" x14ac:dyDescent="0.25">
      <c r="A304" s="2">
        <v>118803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1</v>
      </c>
      <c r="J304" s="2">
        <v>0</v>
      </c>
      <c r="K304" s="2">
        <v>0</v>
      </c>
      <c r="L304" s="2">
        <f t="shared" si="64"/>
        <v>0</v>
      </c>
      <c r="M304" s="3" t="s">
        <v>742</v>
      </c>
      <c r="N304" s="2" t="s">
        <v>102</v>
      </c>
      <c r="O304" s="2" t="s">
        <v>51</v>
      </c>
      <c r="P304" s="2" t="s">
        <v>139</v>
      </c>
      <c r="Q304" s="2" t="s">
        <v>743</v>
      </c>
      <c r="R304" s="2">
        <v>12</v>
      </c>
      <c r="S304" s="2" t="s">
        <v>744</v>
      </c>
      <c r="T304" s="2">
        <v>1.3723808580957E+18</v>
      </c>
      <c r="U304" s="2" t="b">
        <v>1</v>
      </c>
      <c r="W304" s="2">
        <v>0</v>
      </c>
      <c r="X304" s="2">
        <v>2</v>
      </c>
      <c r="Y304" s="2" t="s">
        <v>55</v>
      </c>
      <c r="Z304" s="2" t="s">
        <v>745</v>
      </c>
      <c r="AA304" s="2" t="s">
        <v>746</v>
      </c>
      <c r="AB304" s="2" t="s">
        <v>747</v>
      </c>
      <c r="AC304" s="2" t="b">
        <v>0</v>
      </c>
      <c r="AD304" s="2">
        <v>214</v>
      </c>
      <c r="AE304" s="2" t="s">
        <v>748</v>
      </c>
      <c r="AF304" s="2" t="s">
        <v>59</v>
      </c>
      <c r="AG304" s="2">
        <v>0</v>
      </c>
      <c r="AH304" s="2">
        <v>0</v>
      </c>
      <c r="AI304" s="2">
        <v>0</v>
      </c>
      <c r="AJ304" s="2">
        <v>0</v>
      </c>
      <c r="AK304" s="2">
        <v>1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f t="shared" si="65"/>
        <v>0</v>
      </c>
      <c r="AR304" s="4">
        <v>0</v>
      </c>
      <c r="AS304" s="2">
        <v>0</v>
      </c>
      <c r="AT304" s="2">
        <v>1</v>
      </c>
      <c r="AU304" s="2">
        <v>0</v>
      </c>
      <c r="AV304" s="2">
        <v>0</v>
      </c>
      <c r="AW304" s="5">
        <v>0</v>
      </c>
      <c r="AX304" s="5">
        <v>1</v>
      </c>
      <c r="AY304" s="5">
        <v>0</v>
      </c>
      <c r="AZ304" s="5">
        <v>0</v>
      </c>
      <c r="BA304" s="5">
        <v>0</v>
      </c>
      <c r="BB304" s="6">
        <f t="shared" si="66"/>
        <v>1</v>
      </c>
      <c r="BC304" s="7">
        <f t="shared" si="67"/>
        <v>0</v>
      </c>
      <c r="BD304" s="7">
        <f t="shared" si="68"/>
        <v>0</v>
      </c>
      <c r="BE304" s="7">
        <f t="shared" si="69"/>
        <v>0</v>
      </c>
      <c r="BF304" s="7">
        <f t="shared" si="70"/>
        <v>0</v>
      </c>
      <c r="BG304" s="7">
        <f t="shared" si="71"/>
        <v>-1</v>
      </c>
      <c r="BH304" s="7">
        <f t="shared" si="72"/>
        <v>0</v>
      </c>
      <c r="BI304" s="7">
        <f t="shared" si="73"/>
        <v>0</v>
      </c>
      <c r="BJ304" s="7">
        <f t="shared" si="74"/>
        <v>-1</v>
      </c>
      <c r="BK304" s="7">
        <f t="shared" si="75"/>
        <v>0</v>
      </c>
      <c r="BL304" s="7">
        <f t="shared" si="76"/>
        <v>0</v>
      </c>
      <c r="BM304" s="7">
        <f t="shared" si="77"/>
        <v>0</v>
      </c>
      <c r="BN304" s="7">
        <f t="shared" si="78"/>
        <v>0</v>
      </c>
      <c r="BO304" s="7">
        <f t="shared" si="79"/>
        <v>2</v>
      </c>
    </row>
    <row r="305" spans="1:67" x14ac:dyDescent="0.25">
      <c r="A305" s="2">
        <v>123688</v>
      </c>
      <c r="B305" s="2">
        <v>0</v>
      </c>
      <c r="C305" s="2">
        <v>0</v>
      </c>
      <c r="D305" s="2">
        <v>0</v>
      </c>
      <c r="E305" s="2">
        <v>0</v>
      </c>
      <c r="F305" s="2">
        <v>1</v>
      </c>
      <c r="G305" s="2">
        <v>0</v>
      </c>
      <c r="H305" s="2">
        <v>1</v>
      </c>
      <c r="I305" s="2">
        <v>0</v>
      </c>
      <c r="J305" s="2">
        <v>0</v>
      </c>
      <c r="K305" s="2">
        <v>0</v>
      </c>
      <c r="L305" s="2">
        <f t="shared" si="64"/>
        <v>0</v>
      </c>
      <c r="M305" s="3" t="s">
        <v>771</v>
      </c>
      <c r="N305" s="2" t="s">
        <v>80</v>
      </c>
      <c r="O305" s="2" t="s">
        <v>80</v>
      </c>
      <c r="P305" s="2" t="s">
        <v>139</v>
      </c>
      <c r="Q305" s="2" t="s">
        <v>493</v>
      </c>
      <c r="R305" s="2">
        <v>17</v>
      </c>
      <c r="S305" s="2" t="s">
        <v>772</v>
      </c>
      <c r="T305" s="2">
        <v>1.3722822537289001E+18</v>
      </c>
      <c r="U305" s="2" t="b">
        <v>0</v>
      </c>
      <c r="W305" s="2">
        <v>0</v>
      </c>
      <c r="X305" s="2">
        <v>13</v>
      </c>
      <c r="Y305" s="2" t="s">
        <v>55</v>
      </c>
      <c r="Z305" s="2" t="s">
        <v>773</v>
      </c>
      <c r="AA305" s="2" t="s">
        <v>774</v>
      </c>
      <c r="AB305" s="2" t="s">
        <v>775</v>
      </c>
      <c r="AC305" s="2" t="b">
        <v>0</v>
      </c>
      <c r="AD305" s="2">
        <v>431</v>
      </c>
      <c r="AE305" s="2" t="s">
        <v>59</v>
      </c>
      <c r="AF305" s="2" t="s">
        <v>59</v>
      </c>
      <c r="AG305" s="2">
        <v>0</v>
      </c>
      <c r="AH305" s="2">
        <v>0</v>
      </c>
      <c r="AI305" s="2">
        <v>0</v>
      </c>
      <c r="AJ305" s="2">
        <v>0</v>
      </c>
      <c r="AK305" s="2">
        <v>1</v>
      </c>
      <c r="AL305" s="2">
        <v>0</v>
      </c>
      <c r="AM305" s="2">
        <v>1</v>
      </c>
      <c r="AN305" s="2">
        <v>0</v>
      </c>
      <c r="AO305" s="2">
        <v>0</v>
      </c>
      <c r="AP305" s="2">
        <v>0</v>
      </c>
      <c r="AQ305" s="2">
        <f t="shared" si="65"/>
        <v>0</v>
      </c>
      <c r="AR305" s="4">
        <v>0</v>
      </c>
      <c r="AS305" s="2">
        <v>0</v>
      </c>
      <c r="AT305" s="2">
        <v>0.2</v>
      </c>
      <c r="AU305" s="2">
        <v>0.8</v>
      </c>
      <c r="AV305" s="2">
        <v>0.61140000000000005</v>
      </c>
      <c r="AW305" s="5">
        <v>0</v>
      </c>
      <c r="AX305" s="5">
        <v>0</v>
      </c>
      <c r="AY305" s="5">
        <v>1</v>
      </c>
      <c r="AZ305" s="5">
        <v>1</v>
      </c>
      <c r="BA305" s="5">
        <v>1</v>
      </c>
      <c r="BB305" s="6">
        <f t="shared" si="66"/>
        <v>1</v>
      </c>
      <c r="BC305" s="7">
        <f t="shared" si="67"/>
        <v>0</v>
      </c>
      <c r="BD305" s="7">
        <f t="shared" si="68"/>
        <v>0</v>
      </c>
      <c r="BE305" s="7">
        <f t="shared" si="69"/>
        <v>0</v>
      </c>
      <c r="BF305" s="7">
        <f t="shared" si="70"/>
        <v>0</v>
      </c>
      <c r="BG305" s="7">
        <f t="shared" si="71"/>
        <v>1</v>
      </c>
      <c r="BH305" s="7">
        <f t="shared" si="72"/>
        <v>0</v>
      </c>
      <c r="BI305" s="7">
        <f t="shared" si="73"/>
        <v>1</v>
      </c>
      <c r="BJ305" s="7">
        <f t="shared" si="74"/>
        <v>0</v>
      </c>
      <c r="BK305" s="7">
        <f t="shared" si="75"/>
        <v>0</v>
      </c>
      <c r="BL305" s="7">
        <f t="shared" si="76"/>
        <v>0</v>
      </c>
      <c r="BM305" s="7">
        <f t="shared" si="77"/>
        <v>0</v>
      </c>
      <c r="BN305" s="7">
        <f t="shared" si="78"/>
        <v>2</v>
      </c>
      <c r="BO305" s="7">
        <f t="shared" si="79"/>
        <v>0</v>
      </c>
    </row>
    <row r="306" spans="1:67" ht="45" x14ac:dyDescent="0.25">
      <c r="A306" s="2">
        <v>132191</v>
      </c>
      <c r="B306" s="2">
        <v>1</v>
      </c>
      <c r="C306" s="2">
        <v>0</v>
      </c>
      <c r="D306" s="2">
        <v>1</v>
      </c>
      <c r="E306" s="2">
        <v>1</v>
      </c>
      <c r="F306" s="2">
        <v>0</v>
      </c>
      <c r="G306" s="2">
        <v>0</v>
      </c>
      <c r="H306" s="2">
        <v>0</v>
      </c>
      <c r="I306" s="2">
        <v>1</v>
      </c>
      <c r="J306" s="2">
        <v>0</v>
      </c>
      <c r="K306" s="2">
        <v>1</v>
      </c>
      <c r="L306" s="2">
        <f t="shared" si="64"/>
        <v>0</v>
      </c>
      <c r="M306" s="3" t="s">
        <v>795</v>
      </c>
      <c r="N306" s="2" t="s">
        <v>50</v>
      </c>
      <c r="O306" s="2" t="s">
        <v>51</v>
      </c>
      <c r="P306" s="2" t="s">
        <v>139</v>
      </c>
      <c r="Q306" s="2" t="s">
        <v>95</v>
      </c>
      <c r="R306" s="2">
        <v>32</v>
      </c>
      <c r="S306" s="2" t="s">
        <v>796</v>
      </c>
      <c r="T306" s="2">
        <v>1.37150832683662E+18</v>
      </c>
      <c r="U306" s="2" t="b">
        <v>1</v>
      </c>
      <c r="V306" s="2" t="s">
        <v>797</v>
      </c>
      <c r="W306" s="2">
        <v>0</v>
      </c>
      <c r="X306" s="2">
        <v>0</v>
      </c>
      <c r="Y306" s="2" t="s">
        <v>55</v>
      </c>
      <c r="Z306" s="2" t="s">
        <v>798</v>
      </c>
      <c r="AA306" s="2" t="s">
        <v>799</v>
      </c>
      <c r="AB306" s="2" t="s">
        <v>800</v>
      </c>
      <c r="AC306" s="2" t="b">
        <v>0</v>
      </c>
      <c r="AD306" s="2">
        <v>99</v>
      </c>
      <c r="AE306" s="2" t="s">
        <v>59</v>
      </c>
      <c r="AF306" s="2" t="s">
        <v>59</v>
      </c>
      <c r="AG306" s="2">
        <v>1</v>
      </c>
      <c r="AH306" s="2">
        <v>0</v>
      </c>
      <c r="AI306" s="2">
        <v>1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1</v>
      </c>
      <c r="AP306" s="2">
        <v>0</v>
      </c>
      <c r="AQ306" s="2">
        <f t="shared" si="65"/>
        <v>0</v>
      </c>
      <c r="AR306" s="4">
        <v>0</v>
      </c>
      <c r="AS306" s="2">
        <v>0.113</v>
      </c>
      <c r="AT306" s="2">
        <v>0.751</v>
      </c>
      <c r="AU306" s="2">
        <v>0.13600000000000001</v>
      </c>
      <c r="AV306" s="2">
        <v>0.1265</v>
      </c>
      <c r="AW306" s="5">
        <v>1</v>
      </c>
      <c r="AX306" s="5">
        <v>0</v>
      </c>
      <c r="AY306" s="5">
        <v>0</v>
      </c>
      <c r="AZ306" s="5">
        <v>-1</v>
      </c>
      <c r="BA306" s="5">
        <v>0</v>
      </c>
      <c r="BB306" s="6">
        <f t="shared" si="66"/>
        <v>0</v>
      </c>
      <c r="BC306" s="7">
        <f t="shared" si="67"/>
        <v>1</v>
      </c>
      <c r="BD306" s="7">
        <f t="shared" si="68"/>
        <v>0</v>
      </c>
      <c r="BE306" s="7">
        <f t="shared" si="69"/>
        <v>1</v>
      </c>
      <c r="BF306" s="7">
        <f t="shared" si="70"/>
        <v>-1</v>
      </c>
      <c r="BG306" s="7">
        <f t="shared" si="71"/>
        <v>0</v>
      </c>
      <c r="BH306" s="7">
        <f t="shared" si="72"/>
        <v>0</v>
      </c>
      <c r="BI306" s="7">
        <f t="shared" si="73"/>
        <v>0</v>
      </c>
      <c r="BJ306" s="7">
        <f t="shared" si="74"/>
        <v>-1</v>
      </c>
      <c r="BK306" s="7">
        <f t="shared" si="75"/>
        <v>-1</v>
      </c>
      <c r="BL306" s="7">
        <f t="shared" si="76"/>
        <v>-1</v>
      </c>
      <c r="BM306" s="7">
        <f t="shared" si="77"/>
        <v>0</v>
      </c>
      <c r="BN306" s="7">
        <f t="shared" si="78"/>
        <v>2</v>
      </c>
      <c r="BO306" s="7">
        <f t="shared" si="79"/>
        <v>4</v>
      </c>
    </row>
    <row r="307" spans="1:67" ht="45" x14ac:dyDescent="0.25">
      <c r="A307" s="2">
        <v>132939</v>
      </c>
      <c r="B307" s="2">
        <v>1</v>
      </c>
      <c r="C307" s="2">
        <v>0</v>
      </c>
      <c r="D307" s="2">
        <v>1</v>
      </c>
      <c r="E307" s="2">
        <v>0</v>
      </c>
      <c r="F307" s="2">
        <v>0</v>
      </c>
      <c r="G307" s="2">
        <v>0</v>
      </c>
      <c r="H307" s="2">
        <v>0</v>
      </c>
      <c r="I307" s="2">
        <v>1</v>
      </c>
      <c r="J307" s="2">
        <v>0</v>
      </c>
      <c r="K307" s="2">
        <v>0</v>
      </c>
      <c r="L307" s="2">
        <f t="shared" si="64"/>
        <v>0</v>
      </c>
      <c r="M307" s="3" t="s">
        <v>807</v>
      </c>
      <c r="N307" s="2" t="s">
        <v>138</v>
      </c>
      <c r="O307" s="2" t="s">
        <v>108</v>
      </c>
      <c r="P307" s="2" t="s">
        <v>139</v>
      </c>
      <c r="Q307" s="2" t="s">
        <v>167</v>
      </c>
      <c r="R307" s="2">
        <v>31</v>
      </c>
      <c r="S307" s="2" t="s">
        <v>808</v>
      </c>
      <c r="T307" s="2">
        <v>1.3703292564929999E+18</v>
      </c>
      <c r="U307" s="2" t="b">
        <v>1</v>
      </c>
      <c r="V307" s="2" t="s">
        <v>809</v>
      </c>
      <c r="W307" s="2">
        <v>0</v>
      </c>
      <c r="X307" s="2">
        <v>0</v>
      </c>
      <c r="Y307" s="2" t="s">
        <v>55</v>
      </c>
      <c r="Z307" s="2" t="s">
        <v>810</v>
      </c>
      <c r="AA307" s="2" t="s">
        <v>811</v>
      </c>
      <c r="AB307" s="2" t="s">
        <v>812</v>
      </c>
      <c r="AC307" s="2" t="b">
        <v>0</v>
      </c>
      <c r="AD307" s="2">
        <v>2101</v>
      </c>
      <c r="AE307" s="2" t="s">
        <v>813</v>
      </c>
      <c r="AF307" s="2" t="s">
        <v>59</v>
      </c>
      <c r="AG307" s="2">
        <v>1</v>
      </c>
      <c r="AH307" s="2">
        <v>0</v>
      </c>
      <c r="AI307" s="2">
        <v>1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1</v>
      </c>
      <c r="AP307" s="2">
        <v>0</v>
      </c>
      <c r="AQ307" s="2">
        <f t="shared" si="65"/>
        <v>0</v>
      </c>
      <c r="AR307" s="4">
        <v>0</v>
      </c>
      <c r="AS307" s="2">
        <v>0.193</v>
      </c>
      <c r="AT307" s="2">
        <v>0.69099999999999995</v>
      </c>
      <c r="AU307" s="2">
        <v>0.11600000000000001</v>
      </c>
      <c r="AV307" s="2">
        <v>-0.2732</v>
      </c>
      <c r="AW307" s="5">
        <v>1</v>
      </c>
      <c r="AX307" s="5">
        <v>0</v>
      </c>
      <c r="AY307" s="5">
        <v>0</v>
      </c>
      <c r="AZ307" s="5">
        <v>-1</v>
      </c>
      <c r="BA307" s="5">
        <v>0</v>
      </c>
      <c r="BB307" s="6">
        <f t="shared" si="66"/>
        <v>0</v>
      </c>
      <c r="BC307" s="7">
        <f t="shared" si="67"/>
        <v>1</v>
      </c>
      <c r="BD307" s="7">
        <f t="shared" si="68"/>
        <v>0</v>
      </c>
      <c r="BE307" s="7">
        <f t="shared" si="69"/>
        <v>1</v>
      </c>
      <c r="BF307" s="7">
        <f t="shared" si="70"/>
        <v>0</v>
      </c>
      <c r="BG307" s="7">
        <f t="shared" si="71"/>
        <v>0</v>
      </c>
      <c r="BH307" s="7">
        <f t="shared" si="72"/>
        <v>0</v>
      </c>
      <c r="BI307" s="7">
        <f t="shared" si="73"/>
        <v>0</v>
      </c>
      <c r="BJ307" s="7">
        <f t="shared" si="74"/>
        <v>-1</v>
      </c>
      <c r="BK307" s="7">
        <f t="shared" si="75"/>
        <v>-1</v>
      </c>
      <c r="BL307" s="7">
        <f t="shared" si="76"/>
        <v>0</v>
      </c>
      <c r="BM307" s="7">
        <f t="shared" si="77"/>
        <v>0</v>
      </c>
      <c r="BN307" s="7">
        <f t="shared" si="78"/>
        <v>2</v>
      </c>
      <c r="BO307" s="7">
        <f t="shared" si="79"/>
        <v>2</v>
      </c>
    </row>
    <row r="308" spans="1:67" ht="45" x14ac:dyDescent="0.25">
      <c r="A308" s="2">
        <v>135809</v>
      </c>
      <c r="B308" s="2">
        <v>1</v>
      </c>
      <c r="C308" s="2">
        <v>1</v>
      </c>
      <c r="D308" s="2">
        <v>1</v>
      </c>
      <c r="E308" s="2">
        <v>1</v>
      </c>
      <c r="F308" s="2">
        <v>0</v>
      </c>
      <c r="G308" s="2">
        <v>0</v>
      </c>
      <c r="H308" s="2">
        <v>0</v>
      </c>
      <c r="I308" s="2">
        <v>0</v>
      </c>
      <c r="J308" s="2">
        <v>1</v>
      </c>
      <c r="K308" s="2">
        <v>1</v>
      </c>
      <c r="L308" s="2">
        <f t="shared" si="64"/>
        <v>0</v>
      </c>
      <c r="M308" s="3" t="s">
        <v>835</v>
      </c>
      <c r="N308" s="2" t="s">
        <v>108</v>
      </c>
      <c r="O308" s="2" t="s">
        <v>108</v>
      </c>
      <c r="P308" s="2" t="s">
        <v>139</v>
      </c>
      <c r="Q308" s="2" t="s">
        <v>534</v>
      </c>
      <c r="R308" s="2">
        <v>32</v>
      </c>
      <c r="S308" s="2" t="s">
        <v>836</v>
      </c>
      <c r="T308" s="2">
        <v>1.37268722988627E+18</v>
      </c>
      <c r="U308" s="2" t="b">
        <v>1</v>
      </c>
      <c r="V308" s="2" t="s">
        <v>837</v>
      </c>
      <c r="W308" s="2">
        <v>0</v>
      </c>
      <c r="X308" s="2">
        <v>1</v>
      </c>
      <c r="Y308" s="2" t="s">
        <v>55</v>
      </c>
      <c r="Z308" s="2" t="s">
        <v>838</v>
      </c>
      <c r="AA308" s="2" t="s">
        <v>839</v>
      </c>
      <c r="AC308" s="2" t="b">
        <v>0</v>
      </c>
      <c r="AD308" s="2">
        <v>306</v>
      </c>
      <c r="AE308" s="2" t="s">
        <v>59</v>
      </c>
      <c r="AF308" s="2" t="s">
        <v>59</v>
      </c>
      <c r="AG308" s="2">
        <v>1</v>
      </c>
      <c r="AH308" s="2">
        <v>0</v>
      </c>
      <c r="AI308" s="2">
        <v>0</v>
      </c>
      <c r="AJ308" s="2">
        <v>0</v>
      </c>
      <c r="AK308" s="2">
        <v>1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f t="shared" si="65"/>
        <v>0</v>
      </c>
      <c r="AR308" s="4">
        <v>0</v>
      </c>
      <c r="AS308" s="2">
        <v>0.24299999999999999</v>
      </c>
      <c r="AT308" s="2">
        <v>0.64100000000000001</v>
      </c>
      <c r="AU308" s="2">
        <v>0.115</v>
      </c>
      <c r="AV308" s="2">
        <v>-0.45760000000000001</v>
      </c>
      <c r="AW308" s="5">
        <v>1</v>
      </c>
      <c r="AX308" s="5">
        <v>0</v>
      </c>
      <c r="AY308" s="5">
        <v>0</v>
      </c>
      <c r="AZ308" s="5">
        <v>-1</v>
      </c>
      <c r="BA308" s="5">
        <v>0</v>
      </c>
      <c r="BB308" s="6">
        <f t="shared" si="66"/>
        <v>0</v>
      </c>
      <c r="BC308" s="7">
        <f t="shared" si="67"/>
        <v>1</v>
      </c>
      <c r="BD308" s="7">
        <f t="shared" si="68"/>
        <v>-1</v>
      </c>
      <c r="BE308" s="7">
        <f t="shared" si="69"/>
        <v>-1</v>
      </c>
      <c r="BF308" s="7">
        <f t="shared" si="70"/>
        <v>-1</v>
      </c>
      <c r="BG308" s="7">
        <f t="shared" si="71"/>
        <v>-1</v>
      </c>
      <c r="BH308" s="7">
        <f t="shared" si="72"/>
        <v>0</v>
      </c>
      <c r="BI308" s="7">
        <f t="shared" si="73"/>
        <v>0</v>
      </c>
      <c r="BJ308" s="7">
        <f t="shared" si="74"/>
        <v>0</v>
      </c>
      <c r="BK308" s="7">
        <f t="shared" si="75"/>
        <v>-1</v>
      </c>
      <c r="BL308" s="7">
        <f t="shared" si="76"/>
        <v>-1</v>
      </c>
      <c r="BM308" s="7">
        <f t="shared" si="77"/>
        <v>0</v>
      </c>
      <c r="BN308" s="7">
        <f t="shared" si="78"/>
        <v>1</v>
      </c>
      <c r="BO308" s="7">
        <f t="shared" si="79"/>
        <v>6</v>
      </c>
    </row>
    <row r="309" spans="1:67" ht="45" x14ac:dyDescent="0.25">
      <c r="A309" s="2">
        <v>150494</v>
      </c>
      <c r="B309" s="2">
        <v>0</v>
      </c>
      <c r="C309" s="2">
        <v>0</v>
      </c>
      <c r="D309" s="2">
        <v>0</v>
      </c>
      <c r="E309" s="2">
        <v>0</v>
      </c>
      <c r="F309" s="2">
        <v>1</v>
      </c>
      <c r="G309" s="2">
        <v>0</v>
      </c>
      <c r="H309" s="2">
        <v>1</v>
      </c>
      <c r="I309" s="2">
        <v>0</v>
      </c>
      <c r="J309" s="2">
        <v>0</v>
      </c>
      <c r="K309" s="2">
        <v>0</v>
      </c>
      <c r="L309" s="2">
        <f t="shared" si="64"/>
        <v>0</v>
      </c>
      <c r="M309" s="3" t="s">
        <v>857</v>
      </c>
      <c r="N309" s="2" t="s">
        <v>149</v>
      </c>
      <c r="O309" s="2" t="s">
        <v>80</v>
      </c>
      <c r="P309" s="2" t="s">
        <v>139</v>
      </c>
      <c r="Q309" s="2" t="s">
        <v>851</v>
      </c>
      <c r="R309" s="2">
        <v>43</v>
      </c>
      <c r="S309" s="2" t="s">
        <v>858</v>
      </c>
      <c r="T309" s="2">
        <v>1.3726691783904499E+18</v>
      </c>
      <c r="U309" s="2" t="b">
        <v>1</v>
      </c>
      <c r="W309" s="2">
        <v>0</v>
      </c>
      <c r="X309" s="2">
        <v>1</v>
      </c>
      <c r="Y309" s="2" t="s">
        <v>55</v>
      </c>
      <c r="Z309" s="2" t="s">
        <v>859</v>
      </c>
      <c r="AA309" s="2" t="s">
        <v>860</v>
      </c>
      <c r="AB309" s="2" t="s">
        <v>861</v>
      </c>
      <c r="AC309" s="2" t="b">
        <v>1</v>
      </c>
      <c r="AD309" s="2">
        <v>6018</v>
      </c>
      <c r="AE309" s="2" t="s">
        <v>862</v>
      </c>
      <c r="AF309" s="2" t="s">
        <v>59</v>
      </c>
      <c r="AG309" s="2">
        <v>0</v>
      </c>
      <c r="AH309" s="2">
        <v>0</v>
      </c>
      <c r="AI309" s="2">
        <v>0</v>
      </c>
      <c r="AJ309" s="2">
        <v>0</v>
      </c>
      <c r="AK309" s="2">
        <v>1</v>
      </c>
      <c r="AL309" s="2">
        <v>0</v>
      </c>
      <c r="AM309" s="2">
        <v>1</v>
      </c>
      <c r="AN309" s="2">
        <v>0</v>
      </c>
      <c r="AO309" s="2">
        <v>0</v>
      </c>
      <c r="AP309" s="2">
        <v>0</v>
      </c>
      <c r="AQ309" s="2">
        <f t="shared" si="65"/>
        <v>0</v>
      </c>
      <c r="AR309" s="4">
        <v>0</v>
      </c>
      <c r="AS309" s="2">
        <v>0</v>
      </c>
      <c r="AT309" s="2">
        <v>0.82399999999999995</v>
      </c>
      <c r="AU309" s="2">
        <v>0.17599999999999999</v>
      </c>
      <c r="AV309" s="2">
        <v>0.66959999999999997</v>
      </c>
      <c r="AW309" s="5">
        <v>0</v>
      </c>
      <c r="AX309" s="5">
        <v>1</v>
      </c>
      <c r="AY309" s="5">
        <v>0</v>
      </c>
      <c r="AZ309" s="5">
        <v>0</v>
      </c>
      <c r="BA309" s="5">
        <v>0</v>
      </c>
      <c r="BB309" s="6">
        <f t="shared" si="66"/>
        <v>1</v>
      </c>
      <c r="BC309" s="7">
        <f t="shared" si="67"/>
        <v>0</v>
      </c>
      <c r="BD309" s="7">
        <f t="shared" si="68"/>
        <v>0</v>
      </c>
      <c r="BE309" s="7">
        <f t="shared" si="69"/>
        <v>0</v>
      </c>
      <c r="BF309" s="7">
        <f t="shared" si="70"/>
        <v>0</v>
      </c>
      <c r="BG309" s="7">
        <f t="shared" si="71"/>
        <v>1</v>
      </c>
      <c r="BH309" s="7">
        <f t="shared" si="72"/>
        <v>0</v>
      </c>
      <c r="BI309" s="7">
        <f t="shared" si="73"/>
        <v>1</v>
      </c>
      <c r="BJ309" s="7">
        <f t="shared" si="74"/>
        <v>0</v>
      </c>
      <c r="BK309" s="7">
        <f t="shared" si="75"/>
        <v>0</v>
      </c>
      <c r="BL309" s="7">
        <f t="shared" si="76"/>
        <v>0</v>
      </c>
      <c r="BM309" s="7">
        <f t="shared" si="77"/>
        <v>0</v>
      </c>
      <c r="BN309" s="7">
        <f t="shared" si="78"/>
        <v>2</v>
      </c>
      <c r="BO309" s="7">
        <f t="shared" si="79"/>
        <v>0</v>
      </c>
    </row>
    <row r="310" spans="1:67" ht="30" x14ac:dyDescent="0.25">
      <c r="A310" s="2">
        <v>156415</v>
      </c>
      <c r="B310" s="2">
        <v>1</v>
      </c>
      <c r="C310" s="2">
        <v>0</v>
      </c>
      <c r="D310" s="2">
        <v>1</v>
      </c>
      <c r="E310" s="2">
        <v>0</v>
      </c>
      <c r="F310" s="2">
        <v>0</v>
      </c>
      <c r="G310" s="2">
        <v>0</v>
      </c>
      <c r="H310" s="2">
        <v>0</v>
      </c>
      <c r="I310" s="2">
        <v>1</v>
      </c>
      <c r="J310" s="2">
        <v>0</v>
      </c>
      <c r="K310" s="2">
        <v>0</v>
      </c>
      <c r="L310" s="2">
        <f t="shared" si="64"/>
        <v>0</v>
      </c>
      <c r="M310" s="3" t="s">
        <v>875</v>
      </c>
      <c r="N310" s="2" t="s">
        <v>138</v>
      </c>
      <c r="O310" s="2" t="s">
        <v>108</v>
      </c>
      <c r="P310" s="2" t="s">
        <v>139</v>
      </c>
      <c r="Q310" s="2" t="s">
        <v>582</v>
      </c>
      <c r="R310" s="2">
        <v>43</v>
      </c>
      <c r="S310" s="2" t="s">
        <v>876</v>
      </c>
      <c r="T310" s="2">
        <v>1.37265615409502E+18</v>
      </c>
      <c r="U310" s="2" t="b">
        <v>0</v>
      </c>
      <c r="W310" s="2">
        <v>0</v>
      </c>
      <c r="X310" s="2">
        <v>0</v>
      </c>
      <c r="Y310" s="2" t="s">
        <v>55</v>
      </c>
      <c r="Z310" s="2" t="s">
        <v>877</v>
      </c>
      <c r="AA310" s="2" t="s">
        <v>878</v>
      </c>
      <c r="AB310" s="2" t="s">
        <v>879</v>
      </c>
      <c r="AC310" s="2" t="b">
        <v>0</v>
      </c>
      <c r="AD310" s="2">
        <v>142</v>
      </c>
      <c r="AE310" s="2" t="s">
        <v>226</v>
      </c>
      <c r="AF310" s="2" t="s">
        <v>59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f t="shared" si="65"/>
        <v>1</v>
      </c>
      <c r="AR310" s="4">
        <v>0</v>
      </c>
      <c r="AS310" s="2">
        <v>0</v>
      </c>
      <c r="AT310" s="2">
        <v>1</v>
      </c>
      <c r="AU310" s="2">
        <v>0</v>
      </c>
      <c r="AV310" s="2">
        <v>0</v>
      </c>
      <c r="AW310" s="5">
        <v>1</v>
      </c>
      <c r="AX310" s="5">
        <v>0</v>
      </c>
      <c r="AY310" s="5">
        <v>0</v>
      </c>
      <c r="AZ310" s="5">
        <v>-1</v>
      </c>
      <c r="BA310" s="5">
        <v>0</v>
      </c>
      <c r="BB310" s="6">
        <f t="shared" si="66"/>
        <v>0</v>
      </c>
      <c r="BC310" s="7">
        <f t="shared" si="67"/>
        <v>-1</v>
      </c>
      <c r="BD310" s="7">
        <f t="shared" si="68"/>
        <v>0</v>
      </c>
      <c r="BE310" s="7">
        <f t="shared" si="69"/>
        <v>-1</v>
      </c>
      <c r="BF310" s="7">
        <f t="shared" si="70"/>
        <v>0</v>
      </c>
      <c r="BG310" s="7">
        <f t="shared" si="71"/>
        <v>0</v>
      </c>
      <c r="BH310" s="7">
        <f t="shared" si="72"/>
        <v>0</v>
      </c>
      <c r="BI310" s="7">
        <f t="shared" si="73"/>
        <v>0</v>
      </c>
      <c r="BJ310" s="7">
        <f t="shared" si="74"/>
        <v>-1</v>
      </c>
      <c r="BK310" s="7">
        <f t="shared" si="75"/>
        <v>0</v>
      </c>
      <c r="BL310" s="7">
        <f t="shared" si="76"/>
        <v>0</v>
      </c>
      <c r="BM310" s="7">
        <f t="shared" si="77"/>
        <v>-1</v>
      </c>
      <c r="BN310" s="7">
        <f t="shared" si="78"/>
        <v>0</v>
      </c>
      <c r="BO310" s="7">
        <f t="shared" si="79"/>
        <v>4</v>
      </c>
    </row>
    <row r="311" spans="1:67" x14ac:dyDescent="0.25">
      <c r="A311" s="2">
        <v>157632</v>
      </c>
      <c r="B311" s="2">
        <v>0</v>
      </c>
      <c r="C311" s="2">
        <v>0</v>
      </c>
      <c r="D311" s="2">
        <v>0</v>
      </c>
      <c r="E311" s="2">
        <v>0</v>
      </c>
      <c r="F311" s="2">
        <v>1</v>
      </c>
      <c r="G311" s="2">
        <v>0</v>
      </c>
      <c r="H311" s="2">
        <v>1</v>
      </c>
      <c r="I311" s="2">
        <v>0</v>
      </c>
      <c r="J311" s="2">
        <v>0</v>
      </c>
      <c r="K311" s="2">
        <v>0</v>
      </c>
      <c r="L311" s="2">
        <f t="shared" si="64"/>
        <v>0</v>
      </c>
      <c r="M311" s="3" t="s">
        <v>880</v>
      </c>
      <c r="N311" s="2" t="s">
        <v>149</v>
      </c>
      <c r="O311" s="2" t="s">
        <v>80</v>
      </c>
      <c r="P311" s="2" t="s">
        <v>139</v>
      </c>
      <c r="Q311" s="2" t="s">
        <v>600</v>
      </c>
      <c r="R311" s="2">
        <v>44</v>
      </c>
      <c r="S311" s="2" t="s">
        <v>881</v>
      </c>
      <c r="T311" s="2">
        <v>1.37274279426832E+18</v>
      </c>
      <c r="U311" s="2" t="b">
        <v>0</v>
      </c>
      <c r="W311" s="2">
        <v>0</v>
      </c>
      <c r="X311" s="2">
        <v>6</v>
      </c>
      <c r="Y311" s="2" t="s">
        <v>55</v>
      </c>
      <c r="Z311" s="2" t="s">
        <v>603</v>
      </c>
      <c r="AA311" s="2" t="s">
        <v>604</v>
      </c>
      <c r="AB311" s="2" t="s">
        <v>605</v>
      </c>
      <c r="AC311" s="2" t="b">
        <v>0</v>
      </c>
      <c r="AD311" s="2">
        <v>248</v>
      </c>
      <c r="AE311" s="2" t="s">
        <v>59</v>
      </c>
      <c r="AF311" s="2" t="s">
        <v>59</v>
      </c>
      <c r="AG311" s="2">
        <v>0</v>
      </c>
      <c r="AH311" s="2">
        <v>0</v>
      </c>
      <c r="AI311" s="2">
        <v>0</v>
      </c>
      <c r="AJ311" s="2">
        <v>0</v>
      </c>
      <c r="AK311" s="2">
        <v>1</v>
      </c>
      <c r="AL311" s="2">
        <v>0</v>
      </c>
      <c r="AM311" s="2">
        <v>1</v>
      </c>
      <c r="AN311" s="2">
        <v>0</v>
      </c>
      <c r="AO311" s="2">
        <v>0</v>
      </c>
      <c r="AP311" s="2">
        <v>0</v>
      </c>
      <c r="AQ311" s="2">
        <f t="shared" si="65"/>
        <v>0</v>
      </c>
      <c r="AR311" s="4">
        <v>0</v>
      </c>
      <c r="AS311" s="2">
        <v>0</v>
      </c>
      <c r="AT311" s="2">
        <v>0.55600000000000005</v>
      </c>
      <c r="AU311" s="2">
        <v>0.44400000000000001</v>
      </c>
      <c r="AV311" s="2">
        <v>0.49390000000000001</v>
      </c>
      <c r="AW311" s="5">
        <v>0</v>
      </c>
      <c r="AX311" s="5">
        <v>0</v>
      </c>
      <c r="AY311" s="5">
        <v>1</v>
      </c>
      <c r="AZ311" s="5">
        <v>1</v>
      </c>
      <c r="BA311" s="5">
        <v>0</v>
      </c>
      <c r="BB311" s="6">
        <f t="shared" si="66"/>
        <v>0</v>
      </c>
      <c r="BC311" s="7">
        <f t="shared" si="67"/>
        <v>0</v>
      </c>
      <c r="BD311" s="7">
        <f t="shared" si="68"/>
        <v>0</v>
      </c>
      <c r="BE311" s="7">
        <f t="shared" si="69"/>
        <v>0</v>
      </c>
      <c r="BF311" s="7">
        <f t="shared" si="70"/>
        <v>0</v>
      </c>
      <c r="BG311" s="7">
        <f t="shared" si="71"/>
        <v>1</v>
      </c>
      <c r="BH311" s="7">
        <f t="shared" si="72"/>
        <v>0</v>
      </c>
      <c r="BI311" s="7">
        <f t="shared" si="73"/>
        <v>1</v>
      </c>
      <c r="BJ311" s="7">
        <f t="shared" si="74"/>
        <v>0</v>
      </c>
      <c r="BK311" s="7">
        <f t="shared" si="75"/>
        <v>0</v>
      </c>
      <c r="BL311" s="7">
        <f t="shared" si="76"/>
        <v>0</v>
      </c>
      <c r="BM311" s="7">
        <f t="shared" si="77"/>
        <v>0</v>
      </c>
      <c r="BN311" s="7">
        <f t="shared" si="78"/>
        <v>2</v>
      </c>
      <c r="BO311" s="7">
        <f t="shared" si="79"/>
        <v>0</v>
      </c>
    </row>
    <row r="312" spans="1:67" ht="45" x14ac:dyDescent="0.25">
      <c r="A312" s="2">
        <v>173916</v>
      </c>
      <c r="B312" s="2">
        <v>1</v>
      </c>
      <c r="C312" s="2">
        <v>0</v>
      </c>
      <c r="D312" s="2">
        <v>1</v>
      </c>
      <c r="E312" s="2">
        <v>0</v>
      </c>
      <c r="F312" s="2">
        <v>0</v>
      </c>
      <c r="G312" s="2">
        <v>1</v>
      </c>
      <c r="H312" s="2">
        <v>0</v>
      </c>
      <c r="I312" s="2">
        <v>0</v>
      </c>
      <c r="J312" s="2">
        <v>0</v>
      </c>
      <c r="K312" s="2">
        <v>0</v>
      </c>
      <c r="L312" s="2">
        <f t="shared" si="64"/>
        <v>0</v>
      </c>
      <c r="M312" s="3" t="s">
        <v>939</v>
      </c>
      <c r="N312" s="2" t="s">
        <v>50</v>
      </c>
      <c r="O312" s="2" t="s">
        <v>51</v>
      </c>
      <c r="P312" s="2" t="s">
        <v>139</v>
      </c>
      <c r="Q312" s="2" t="s">
        <v>934</v>
      </c>
      <c r="R312" s="2">
        <v>54</v>
      </c>
      <c r="S312" s="2" t="s">
        <v>940</v>
      </c>
      <c r="T312" s="2">
        <v>1.37271445683741E+18</v>
      </c>
      <c r="U312" s="2" t="b">
        <v>1</v>
      </c>
      <c r="W312" s="2">
        <v>5</v>
      </c>
      <c r="X312" s="2">
        <v>8</v>
      </c>
      <c r="Y312" s="2" t="s">
        <v>55</v>
      </c>
      <c r="Z312" s="2" t="s">
        <v>941</v>
      </c>
      <c r="AA312" s="2" t="s">
        <v>942</v>
      </c>
      <c r="AB312" s="2" t="s">
        <v>943</v>
      </c>
      <c r="AC312" s="2" t="b">
        <v>0</v>
      </c>
      <c r="AD312" s="2">
        <v>1460</v>
      </c>
      <c r="AE312" s="2" t="s">
        <v>59</v>
      </c>
      <c r="AF312" s="2" t="s">
        <v>59</v>
      </c>
      <c r="AG312" s="2">
        <v>1</v>
      </c>
      <c r="AH312" s="2">
        <v>0</v>
      </c>
      <c r="AI312" s="2">
        <v>1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f t="shared" si="65"/>
        <v>0</v>
      </c>
      <c r="AR312" s="4">
        <v>0</v>
      </c>
      <c r="AS312" s="2">
        <v>0.24199999999999999</v>
      </c>
      <c r="AT312" s="2">
        <v>0.66400000000000003</v>
      </c>
      <c r="AU312" s="2">
        <v>9.4E-2</v>
      </c>
      <c r="AV312" s="2">
        <v>-0.42149999999999999</v>
      </c>
      <c r="AW312" s="5">
        <v>1</v>
      </c>
      <c r="AX312" s="5">
        <v>0</v>
      </c>
      <c r="AY312" s="5">
        <v>0</v>
      </c>
      <c r="AZ312" s="5">
        <v>-1</v>
      </c>
      <c r="BA312" s="5">
        <v>0</v>
      </c>
      <c r="BB312" s="6">
        <f t="shared" si="66"/>
        <v>0</v>
      </c>
      <c r="BC312" s="7">
        <f t="shared" si="67"/>
        <v>1</v>
      </c>
      <c r="BD312" s="7">
        <f t="shared" si="68"/>
        <v>0</v>
      </c>
      <c r="BE312" s="7">
        <f t="shared" si="69"/>
        <v>1</v>
      </c>
      <c r="BF312" s="7">
        <f t="shared" si="70"/>
        <v>0</v>
      </c>
      <c r="BG312" s="7">
        <f t="shared" si="71"/>
        <v>0</v>
      </c>
      <c r="BH312" s="7">
        <f t="shared" si="72"/>
        <v>-1</v>
      </c>
      <c r="BI312" s="7">
        <f t="shared" si="73"/>
        <v>0</v>
      </c>
      <c r="BJ312" s="7">
        <f t="shared" si="74"/>
        <v>0</v>
      </c>
      <c r="BK312" s="7">
        <f t="shared" si="75"/>
        <v>0</v>
      </c>
      <c r="BL312" s="7">
        <f t="shared" si="76"/>
        <v>0</v>
      </c>
      <c r="BM312" s="7">
        <f t="shared" si="77"/>
        <v>0</v>
      </c>
      <c r="BN312" s="7">
        <f t="shared" si="78"/>
        <v>2</v>
      </c>
      <c r="BO312" s="7">
        <f t="shared" si="79"/>
        <v>1</v>
      </c>
    </row>
    <row r="313" spans="1:67" ht="45" x14ac:dyDescent="0.25">
      <c r="A313" s="2">
        <v>175408</v>
      </c>
      <c r="B313" s="2">
        <v>0</v>
      </c>
      <c r="C313" s="2">
        <v>0</v>
      </c>
      <c r="D313" s="2">
        <v>0</v>
      </c>
      <c r="E313" s="2">
        <v>0</v>
      </c>
      <c r="F313" s="2">
        <v>1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f t="shared" si="64"/>
        <v>0</v>
      </c>
      <c r="M313" s="3" t="s">
        <v>955</v>
      </c>
      <c r="N313" s="2" t="s">
        <v>80</v>
      </c>
      <c r="O313" s="2" t="s">
        <v>80</v>
      </c>
      <c r="P313" s="2" t="s">
        <v>139</v>
      </c>
      <c r="Q313" s="2" t="s">
        <v>934</v>
      </c>
      <c r="R313" s="2">
        <v>54</v>
      </c>
      <c r="S313" s="2" t="s">
        <v>956</v>
      </c>
      <c r="T313" s="2">
        <v>1.37253324858531E+18</v>
      </c>
      <c r="U313" s="2" t="b">
        <v>1</v>
      </c>
      <c r="W313" s="2">
        <v>0</v>
      </c>
      <c r="X313" s="2">
        <v>5</v>
      </c>
      <c r="Y313" s="2" t="s">
        <v>55</v>
      </c>
      <c r="Z313" s="2" t="s">
        <v>957</v>
      </c>
      <c r="AA313" s="2" t="s">
        <v>957</v>
      </c>
      <c r="AB313" s="2" t="s">
        <v>958</v>
      </c>
      <c r="AC313" s="2" t="b">
        <v>1</v>
      </c>
      <c r="AD313" s="2">
        <v>88618</v>
      </c>
      <c r="AE313" s="2" t="s">
        <v>59</v>
      </c>
      <c r="AF313" s="2" t="s">
        <v>59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f t="shared" si="65"/>
        <v>1</v>
      </c>
      <c r="AR313" s="4">
        <v>0</v>
      </c>
      <c r="AS313" s="2">
        <v>0.11</v>
      </c>
      <c r="AT313" s="2">
        <v>0.69399999999999995</v>
      </c>
      <c r="AU313" s="2">
        <v>0.19600000000000001</v>
      </c>
      <c r="AV313" s="2">
        <v>0.2732</v>
      </c>
      <c r="AW313" s="5">
        <v>0</v>
      </c>
      <c r="AX313" s="5">
        <v>0</v>
      </c>
      <c r="AY313" s="5">
        <v>1</v>
      </c>
      <c r="AZ313" s="5">
        <v>1</v>
      </c>
      <c r="BA313" s="5">
        <v>0</v>
      </c>
      <c r="BB313" s="6">
        <f t="shared" si="66"/>
        <v>0</v>
      </c>
      <c r="BC313" s="7">
        <f t="shared" si="67"/>
        <v>0</v>
      </c>
      <c r="BD313" s="7">
        <f t="shared" si="68"/>
        <v>0</v>
      </c>
      <c r="BE313" s="7">
        <f t="shared" si="69"/>
        <v>0</v>
      </c>
      <c r="BF313" s="7">
        <f t="shared" si="70"/>
        <v>0</v>
      </c>
      <c r="BG313" s="7">
        <f t="shared" si="71"/>
        <v>-1</v>
      </c>
      <c r="BH313" s="7">
        <f t="shared" si="72"/>
        <v>0</v>
      </c>
      <c r="BI313" s="7">
        <f t="shared" si="73"/>
        <v>0</v>
      </c>
      <c r="BJ313" s="7">
        <f t="shared" si="74"/>
        <v>0</v>
      </c>
      <c r="BK313" s="7">
        <f t="shared" si="75"/>
        <v>0</v>
      </c>
      <c r="BL313" s="7">
        <f t="shared" si="76"/>
        <v>0</v>
      </c>
      <c r="BM313" s="7">
        <f t="shared" si="77"/>
        <v>-1</v>
      </c>
      <c r="BN313" s="7">
        <f t="shared" si="78"/>
        <v>0</v>
      </c>
      <c r="BO313" s="7">
        <f t="shared" si="79"/>
        <v>2</v>
      </c>
    </row>
    <row r="314" spans="1:67" ht="45" x14ac:dyDescent="0.25">
      <c r="A314" s="2">
        <v>179588</v>
      </c>
      <c r="B314" s="2">
        <v>1</v>
      </c>
      <c r="C314" s="2">
        <v>0</v>
      </c>
      <c r="D314" s="2">
        <v>1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f t="shared" si="64"/>
        <v>0</v>
      </c>
      <c r="M314" s="3" t="s">
        <v>965</v>
      </c>
      <c r="N314" s="2" t="s">
        <v>50</v>
      </c>
      <c r="O314" s="2" t="s">
        <v>51</v>
      </c>
      <c r="P314" s="2" t="s">
        <v>139</v>
      </c>
      <c r="Q314" s="2" t="s">
        <v>966</v>
      </c>
      <c r="R314" s="2">
        <v>56</v>
      </c>
      <c r="S314" s="2" t="s">
        <v>967</v>
      </c>
      <c r="T314" s="2">
        <v>1.3722696170585999E+18</v>
      </c>
      <c r="U314" s="2" t="b">
        <v>0</v>
      </c>
      <c r="V314" s="2" t="s">
        <v>968</v>
      </c>
      <c r="W314" s="2">
        <v>0</v>
      </c>
      <c r="X314" s="2">
        <v>6</v>
      </c>
      <c r="Y314" s="2" t="s">
        <v>55</v>
      </c>
      <c r="Z314" s="2" t="s">
        <v>969</v>
      </c>
      <c r="AA314" s="2" t="s">
        <v>970</v>
      </c>
      <c r="AC314" s="2" t="b">
        <v>0</v>
      </c>
      <c r="AD314" s="2">
        <v>34</v>
      </c>
      <c r="AE314" s="2" t="s">
        <v>59</v>
      </c>
      <c r="AF314" s="2" t="s">
        <v>59</v>
      </c>
      <c r="AG314" s="2">
        <v>1</v>
      </c>
      <c r="AH314" s="2">
        <v>0</v>
      </c>
      <c r="AI314" s="2">
        <v>1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f t="shared" si="65"/>
        <v>0</v>
      </c>
      <c r="AR314" s="4">
        <v>0</v>
      </c>
      <c r="AS314" s="2">
        <v>9.4E-2</v>
      </c>
      <c r="AT314" s="2">
        <v>0.68400000000000005</v>
      </c>
      <c r="AU314" s="2">
        <v>0.222</v>
      </c>
      <c r="AV314" s="2">
        <v>0.45879999999999999</v>
      </c>
      <c r="AW314" s="5">
        <v>1</v>
      </c>
      <c r="AX314" s="5">
        <v>0</v>
      </c>
      <c r="AY314" s="5">
        <v>0</v>
      </c>
      <c r="AZ314" s="5">
        <v>-1</v>
      </c>
      <c r="BA314" s="5">
        <v>0</v>
      </c>
      <c r="BB314" s="6">
        <f t="shared" si="66"/>
        <v>0</v>
      </c>
      <c r="BC314" s="7">
        <f t="shared" si="67"/>
        <v>1</v>
      </c>
      <c r="BD314" s="7">
        <f t="shared" si="68"/>
        <v>0</v>
      </c>
      <c r="BE314" s="7">
        <f t="shared" si="69"/>
        <v>1</v>
      </c>
      <c r="BF314" s="7">
        <f t="shared" si="70"/>
        <v>0</v>
      </c>
      <c r="BG314" s="7">
        <f t="shared" si="71"/>
        <v>0</v>
      </c>
      <c r="BH314" s="7">
        <f t="shared" si="72"/>
        <v>0</v>
      </c>
      <c r="BI314" s="7">
        <f t="shared" si="73"/>
        <v>0</v>
      </c>
      <c r="BJ314" s="7">
        <f t="shared" si="74"/>
        <v>0</v>
      </c>
      <c r="BK314" s="7">
        <f t="shared" si="75"/>
        <v>0</v>
      </c>
      <c r="BL314" s="7">
        <f t="shared" si="76"/>
        <v>0</v>
      </c>
      <c r="BM314" s="7">
        <f t="shared" si="77"/>
        <v>0</v>
      </c>
      <c r="BN314" s="7">
        <f t="shared" si="78"/>
        <v>2</v>
      </c>
      <c r="BO314" s="7">
        <f t="shared" si="79"/>
        <v>0</v>
      </c>
    </row>
    <row r="315" spans="1:67" ht="30" x14ac:dyDescent="0.25">
      <c r="A315" s="2">
        <v>180179</v>
      </c>
      <c r="B315" s="2">
        <v>1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1</v>
      </c>
      <c r="J315" s="2">
        <v>0</v>
      </c>
      <c r="K315" s="2">
        <v>0</v>
      </c>
      <c r="L315" s="2">
        <f t="shared" si="64"/>
        <v>0</v>
      </c>
      <c r="M315" s="3" t="s">
        <v>971</v>
      </c>
      <c r="N315" s="2" t="s">
        <v>50</v>
      </c>
      <c r="O315" s="2" t="s">
        <v>51</v>
      </c>
      <c r="P315" s="2" t="s">
        <v>139</v>
      </c>
      <c r="Q315" s="2" t="s">
        <v>966</v>
      </c>
      <c r="R315" s="2">
        <v>56</v>
      </c>
      <c r="S315" s="2" t="s">
        <v>972</v>
      </c>
      <c r="T315" s="2">
        <v>1.37179685474094E+18</v>
      </c>
      <c r="U315" s="2" t="b">
        <v>0</v>
      </c>
      <c r="W315" s="2">
        <v>0</v>
      </c>
      <c r="X315" s="2">
        <v>2</v>
      </c>
      <c r="Y315" s="2" t="s">
        <v>55</v>
      </c>
      <c r="Z315" s="2" t="s">
        <v>973</v>
      </c>
      <c r="AA315" s="2" t="s">
        <v>974</v>
      </c>
      <c r="AB315" s="2" t="s">
        <v>975</v>
      </c>
      <c r="AC315" s="2" t="b">
        <v>0</v>
      </c>
      <c r="AD315" s="2">
        <v>1552</v>
      </c>
      <c r="AE315" s="2" t="s">
        <v>59</v>
      </c>
      <c r="AF315" s="2" t="s">
        <v>59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f t="shared" si="65"/>
        <v>1</v>
      </c>
      <c r="AR315" s="4">
        <v>0</v>
      </c>
      <c r="AS315" s="2">
        <v>0</v>
      </c>
      <c r="AT315" s="2">
        <v>1</v>
      </c>
      <c r="AU315" s="2">
        <v>0</v>
      </c>
      <c r="AV315" s="2">
        <v>0</v>
      </c>
      <c r="AW315" s="5">
        <v>1</v>
      </c>
      <c r="AX315" s="5">
        <v>0</v>
      </c>
      <c r="AY315" s="5">
        <v>0</v>
      </c>
      <c r="AZ315" s="5">
        <v>-1</v>
      </c>
      <c r="BA315" s="5">
        <v>0</v>
      </c>
      <c r="BB315" s="6">
        <f t="shared" si="66"/>
        <v>0</v>
      </c>
      <c r="BC315" s="7">
        <f t="shared" si="67"/>
        <v>-1</v>
      </c>
      <c r="BD315" s="7">
        <f t="shared" si="68"/>
        <v>0</v>
      </c>
      <c r="BE315" s="7">
        <f t="shared" si="69"/>
        <v>0</v>
      </c>
      <c r="BF315" s="7">
        <f t="shared" si="70"/>
        <v>0</v>
      </c>
      <c r="BG315" s="7">
        <f t="shared" si="71"/>
        <v>0</v>
      </c>
      <c r="BH315" s="7">
        <f t="shared" si="72"/>
        <v>0</v>
      </c>
      <c r="BI315" s="7">
        <f t="shared" si="73"/>
        <v>0</v>
      </c>
      <c r="BJ315" s="7">
        <f t="shared" si="74"/>
        <v>-1</v>
      </c>
      <c r="BK315" s="7">
        <f t="shared" si="75"/>
        <v>0</v>
      </c>
      <c r="BL315" s="7">
        <f t="shared" si="76"/>
        <v>0</v>
      </c>
      <c r="BM315" s="7">
        <f t="shared" si="77"/>
        <v>-1</v>
      </c>
      <c r="BN315" s="7">
        <f t="shared" si="78"/>
        <v>0</v>
      </c>
      <c r="BO315" s="7">
        <f t="shared" si="79"/>
        <v>3</v>
      </c>
    </row>
    <row r="316" spans="1:67" ht="45" x14ac:dyDescent="0.25">
      <c r="A316" s="2">
        <v>182804</v>
      </c>
      <c r="B316" s="2">
        <v>0</v>
      </c>
      <c r="C316" s="2">
        <v>0</v>
      </c>
      <c r="D316" s="2">
        <v>0</v>
      </c>
      <c r="E316" s="2">
        <v>0</v>
      </c>
      <c r="F316" s="2">
        <v>1</v>
      </c>
      <c r="G316" s="2">
        <v>1</v>
      </c>
      <c r="H316" s="2">
        <v>1</v>
      </c>
      <c r="I316" s="2">
        <v>0</v>
      </c>
      <c r="J316" s="2">
        <v>0</v>
      </c>
      <c r="K316" s="2">
        <v>0</v>
      </c>
      <c r="L316" s="2">
        <f t="shared" si="64"/>
        <v>0</v>
      </c>
      <c r="M316" s="3" t="s">
        <v>982</v>
      </c>
      <c r="N316" s="2" t="s">
        <v>245</v>
      </c>
      <c r="O316" s="2" t="s">
        <v>80</v>
      </c>
      <c r="P316" s="2" t="s">
        <v>139</v>
      </c>
      <c r="Q316" s="2" t="s">
        <v>983</v>
      </c>
      <c r="R316" s="2">
        <v>57</v>
      </c>
      <c r="S316" s="2" t="s">
        <v>984</v>
      </c>
      <c r="T316" s="2">
        <v>1.3727290930918999E+18</v>
      </c>
      <c r="U316" s="2" t="b">
        <v>0</v>
      </c>
      <c r="W316" s="2">
        <v>0</v>
      </c>
      <c r="X316" s="2">
        <v>1</v>
      </c>
      <c r="Y316" s="2" t="s">
        <v>55</v>
      </c>
      <c r="Z316" s="2" t="s">
        <v>985</v>
      </c>
      <c r="AA316" s="2" t="s">
        <v>986</v>
      </c>
      <c r="AB316" s="2" t="s">
        <v>987</v>
      </c>
      <c r="AC316" s="2" t="b">
        <v>0</v>
      </c>
      <c r="AD316" s="2">
        <v>669</v>
      </c>
      <c r="AE316" s="2" t="s">
        <v>472</v>
      </c>
      <c r="AF316" s="2" t="s">
        <v>59</v>
      </c>
      <c r="AG316" s="2">
        <v>0</v>
      </c>
      <c r="AH316" s="2">
        <v>0</v>
      </c>
      <c r="AI316" s="2">
        <v>0</v>
      </c>
      <c r="AJ316" s="2">
        <v>0</v>
      </c>
      <c r="AK316" s="2">
        <v>1</v>
      </c>
      <c r="AL316" s="2">
        <v>1</v>
      </c>
      <c r="AM316" s="2">
        <v>1</v>
      </c>
      <c r="AN316" s="2">
        <v>0</v>
      </c>
      <c r="AO316" s="2">
        <v>0</v>
      </c>
      <c r="AP316" s="2">
        <v>0</v>
      </c>
      <c r="AQ316" s="2">
        <f t="shared" si="65"/>
        <v>0</v>
      </c>
      <c r="AR316" s="4">
        <v>0</v>
      </c>
      <c r="AS316" s="2">
        <v>0</v>
      </c>
      <c r="AT316" s="2">
        <v>0.755</v>
      </c>
      <c r="AU316" s="2">
        <v>0.245</v>
      </c>
      <c r="AV316" s="2">
        <v>0.59940000000000004</v>
      </c>
      <c r="AW316" s="5">
        <v>0</v>
      </c>
      <c r="AX316" s="5">
        <v>0</v>
      </c>
      <c r="AY316" s="5">
        <v>1</v>
      </c>
      <c r="AZ316" s="5">
        <v>1</v>
      </c>
      <c r="BA316" s="5">
        <v>0</v>
      </c>
      <c r="BB316" s="6">
        <f t="shared" si="66"/>
        <v>0</v>
      </c>
      <c r="BC316" s="7">
        <f t="shared" si="67"/>
        <v>0</v>
      </c>
      <c r="BD316" s="7">
        <f t="shared" si="68"/>
        <v>0</v>
      </c>
      <c r="BE316" s="7">
        <f t="shared" si="69"/>
        <v>0</v>
      </c>
      <c r="BF316" s="7">
        <f t="shared" si="70"/>
        <v>0</v>
      </c>
      <c r="BG316" s="7">
        <f t="shared" si="71"/>
        <v>1</v>
      </c>
      <c r="BH316" s="7">
        <f t="shared" si="72"/>
        <v>1</v>
      </c>
      <c r="BI316" s="7">
        <f t="shared" si="73"/>
        <v>1</v>
      </c>
      <c r="BJ316" s="7">
        <f t="shared" si="74"/>
        <v>0</v>
      </c>
      <c r="BK316" s="7">
        <f t="shared" si="75"/>
        <v>0</v>
      </c>
      <c r="BL316" s="7">
        <f t="shared" si="76"/>
        <v>0</v>
      </c>
      <c r="BM316" s="7">
        <f t="shared" si="77"/>
        <v>0</v>
      </c>
      <c r="BN316" s="7">
        <f t="shared" si="78"/>
        <v>3</v>
      </c>
      <c r="BO316" s="7">
        <f t="shared" si="79"/>
        <v>0</v>
      </c>
    </row>
    <row r="317" spans="1:67" ht="30" x14ac:dyDescent="0.25">
      <c r="A317" s="2">
        <v>187605</v>
      </c>
      <c r="B317" s="2">
        <v>1</v>
      </c>
      <c r="C317" s="2">
        <v>0</v>
      </c>
      <c r="D317" s="2">
        <v>1</v>
      </c>
      <c r="E317" s="2">
        <v>1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f t="shared" si="64"/>
        <v>0</v>
      </c>
      <c r="M317" s="3" t="s">
        <v>992</v>
      </c>
      <c r="N317" s="2" t="s">
        <v>138</v>
      </c>
      <c r="O317" s="2" t="s">
        <v>108</v>
      </c>
      <c r="P317" s="2" t="s">
        <v>139</v>
      </c>
      <c r="Q317" s="2" t="s">
        <v>993</v>
      </c>
      <c r="R317" s="2">
        <v>66</v>
      </c>
      <c r="S317" s="2" t="s">
        <v>994</v>
      </c>
      <c r="T317" s="2">
        <v>1.3726933227378401E+18</v>
      </c>
      <c r="U317" s="2" t="b">
        <v>0</v>
      </c>
      <c r="V317" s="2" t="s">
        <v>995</v>
      </c>
      <c r="W317" s="2">
        <v>0</v>
      </c>
      <c r="X317" s="2">
        <v>0</v>
      </c>
      <c r="Y317" s="2" t="s">
        <v>55</v>
      </c>
      <c r="Z317" s="2" t="s">
        <v>996</v>
      </c>
      <c r="AA317" s="2" t="s">
        <v>997</v>
      </c>
      <c r="AC317" s="2" t="b">
        <v>0</v>
      </c>
      <c r="AD317" s="2">
        <v>159</v>
      </c>
      <c r="AE317" s="2" t="s">
        <v>59</v>
      </c>
      <c r="AF317" s="2" t="s">
        <v>59</v>
      </c>
      <c r="AG317" s="2">
        <v>1</v>
      </c>
      <c r="AH317" s="2">
        <v>0</v>
      </c>
      <c r="AI317" s="2">
        <v>1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f t="shared" si="65"/>
        <v>0</v>
      </c>
      <c r="AR317" s="4">
        <v>0</v>
      </c>
      <c r="AS317" s="2">
        <v>0.45400000000000001</v>
      </c>
      <c r="AT317" s="2">
        <v>0.54600000000000004</v>
      </c>
      <c r="AU317" s="2">
        <v>0</v>
      </c>
      <c r="AV317" s="2">
        <v>-0.81620000000000004</v>
      </c>
      <c r="AW317" s="5">
        <v>1</v>
      </c>
      <c r="AX317" s="5">
        <v>0</v>
      </c>
      <c r="AY317" s="5">
        <v>0</v>
      </c>
      <c r="AZ317" s="5">
        <v>-1</v>
      </c>
      <c r="BA317" s="5">
        <v>0</v>
      </c>
      <c r="BB317" s="6">
        <f t="shared" si="66"/>
        <v>0</v>
      </c>
      <c r="BC317" s="7">
        <f t="shared" si="67"/>
        <v>1</v>
      </c>
      <c r="BD317" s="7">
        <f t="shared" si="68"/>
        <v>0</v>
      </c>
      <c r="BE317" s="7">
        <f t="shared" si="69"/>
        <v>1</v>
      </c>
      <c r="BF317" s="7">
        <f t="shared" si="70"/>
        <v>-1</v>
      </c>
      <c r="BG317" s="7">
        <f t="shared" si="71"/>
        <v>0</v>
      </c>
      <c r="BH317" s="7">
        <f t="shared" si="72"/>
        <v>0</v>
      </c>
      <c r="BI317" s="7">
        <f t="shared" si="73"/>
        <v>0</v>
      </c>
      <c r="BJ317" s="7">
        <f t="shared" si="74"/>
        <v>0</v>
      </c>
      <c r="BK317" s="7">
        <f t="shared" si="75"/>
        <v>0</v>
      </c>
      <c r="BL317" s="7">
        <f t="shared" si="76"/>
        <v>0</v>
      </c>
      <c r="BM317" s="7">
        <f t="shared" si="77"/>
        <v>0</v>
      </c>
      <c r="BN317" s="7">
        <f t="shared" si="78"/>
        <v>2</v>
      </c>
      <c r="BO317" s="7">
        <f t="shared" si="79"/>
        <v>1</v>
      </c>
    </row>
    <row r="318" spans="1:67" ht="45" x14ac:dyDescent="0.25">
      <c r="A318" s="2">
        <v>192201</v>
      </c>
      <c r="B318" s="2">
        <v>1</v>
      </c>
      <c r="C318" s="2">
        <v>0</v>
      </c>
      <c r="D318" s="2">
        <v>1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f t="shared" si="64"/>
        <v>0</v>
      </c>
      <c r="M318" s="3" t="s">
        <v>1009</v>
      </c>
      <c r="N318" s="2" t="s">
        <v>50</v>
      </c>
      <c r="O318" s="2" t="s">
        <v>51</v>
      </c>
      <c r="P318" s="2" t="s">
        <v>139</v>
      </c>
      <c r="Q318" s="2" t="s">
        <v>1010</v>
      </c>
      <c r="R318" s="2">
        <v>67</v>
      </c>
      <c r="S318" s="2" t="s">
        <v>1011</v>
      </c>
      <c r="T318" s="2">
        <v>1.3729054576611699E+18</v>
      </c>
      <c r="U318" s="2" t="b">
        <v>1</v>
      </c>
      <c r="V318" s="2" t="s">
        <v>1012</v>
      </c>
      <c r="W318" s="2">
        <v>0</v>
      </c>
      <c r="X318" s="2">
        <v>2</v>
      </c>
      <c r="Y318" s="2" t="s">
        <v>55</v>
      </c>
      <c r="Z318" s="2" t="s">
        <v>1013</v>
      </c>
      <c r="AA318" s="2" t="s">
        <v>1013</v>
      </c>
      <c r="AB318" s="2" t="s">
        <v>1014</v>
      </c>
      <c r="AC318" s="2" t="b">
        <v>0</v>
      </c>
      <c r="AD318" s="2">
        <v>52</v>
      </c>
      <c r="AE318" s="2" t="s">
        <v>59</v>
      </c>
      <c r="AF318" s="2" t="s">
        <v>59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f t="shared" si="65"/>
        <v>1</v>
      </c>
      <c r="AR318" s="4">
        <v>0</v>
      </c>
      <c r="AS318" s="2">
        <v>0</v>
      </c>
      <c r="AT318" s="2">
        <v>0.89600000000000002</v>
      </c>
      <c r="AU318" s="2">
        <v>0.104</v>
      </c>
      <c r="AV318" s="2">
        <v>0.29599999999999999</v>
      </c>
      <c r="AW318" s="5">
        <v>1</v>
      </c>
      <c r="AX318" s="5">
        <v>0</v>
      </c>
      <c r="AY318" s="5">
        <v>0</v>
      </c>
      <c r="AZ318" s="5">
        <v>-1</v>
      </c>
      <c r="BA318" s="5">
        <v>0</v>
      </c>
      <c r="BB318" s="6">
        <f t="shared" si="66"/>
        <v>0</v>
      </c>
      <c r="BC318" s="7">
        <f t="shared" si="67"/>
        <v>-1</v>
      </c>
      <c r="BD318" s="7">
        <f t="shared" si="68"/>
        <v>0</v>
      </c>
      <c r="BE318" s="7">
        <f t="shared" si="69"/>
        <v>-1</v>
      </c>
      <c r="BF318" s="7">
        <f t="shared" si="70"/>
        <v>0</v>
      </c>
      <c r="BG318" s="7">
        <f t="shared" si="71"/>
        <v>0</v>
      </c>
      <c r="BH318" s="7">
        <f t="shared" si="72"/>
        <v>0</v>
      </c>
      <c r="BI318" s="7">
        <f t="shared" si="73"/>
        <v>0</v>
      </c>
      <c r="BJ318" s="7">
        <f t="shared" si="74"/>
        <v>0</v>
      </c>
      <c r="BK318" s="7">
        <f t="shared" si="75"/>
        <v>0</v>
      </c>
      <c r="BL318" s="7">
        <f t="shared" si="76"/>
        <v>0</v>
      </c>
      <c r="BM318" s="7">
        <f t="shared" si="77"/>
        <v>-1</v>
      </c>
      <c r="BN318" s="7">
        <f t="shared" si="78"/>
        <v>0</v>
      </c>
      <c r="BO318" s="7">
        <f t="shared" si="79"/>
        <v>3</v>
      </c>
    </row>
    <row r="319" spans="1:67" ht="45" x14ac:dyDescent="0.25">
      <c r="A319" s="2">
        <v>196825</v>
      </c>
      <c r="B319" s="2">
        <v>1</v>
      </c>
      <c r="C319" s="2">
        <v>0</v>
      </c>
      <c r="D319" s="2">
        <v>1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f t="shared" si="64"/>
        <v>0</v>
      </c>
      <c r="M319" s="3" t="s">
        <v>1026</v>
      </c>
      <c r="N319" s="2" t="s">
        <v>50</v>
      </c>
      <c r="O319" s="2" t="s">
        <v>51</v>
      </c>
      <c r="P319" s="2" t="s">
        <v>139</v>
      </c>
      <c r="Q319" s="2" t="s">
        <v>1010</v>
      </c>
      <c r="R319" s="2">
        <v>63</v>
      </c>
      <c r="S319" s="2" t="s">
        <v>1027</v>
      </c>
      <c r="T319" s="2">
        <v>1.37214200742301E+18</v>
      </c>
      <c r="U319" s="2" t="b">
        <v>0</v>
      </c>
      <c r="W319" s="2">
        <v>0</v>
      </c>
      <c r="X319" s="2">
        <v>0</v>
      </c>
      <c r="Y319" s="2" t="s">
        <v>55</v>
      </c>
      <c r="Z319" s="2" t="s">
        <v>1028</v>
      </c>
      <c r="AA319" s="2" t="s">
        <v>1029</v>
      </c>
      <c r="AB319" s="2" t="s">
        <v>1030</v>
      </c>
      <c r="AC319" s="2" t="b">
        <v>0</v>
      </c>
      <c r="AD319" s="2">
        <v>1027</v>
      </c>
      <c r="AE319" s="2" t="s">
        <v>59</v>
      </c>
      <c r="AF319" s="2" t="s">
        <v>59</v>
      </c>
      <c r="AG319" s="2">
        <v>1</v>
      </c>
      <c r="AH319" s="2">
        <v>0</v>
      </c>
      <c r="AI319" s="2">
        <v>1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f t="shared" si="65"/>
        <v>0</v>
      </c>
      <c r="AR319" s="4">
        <v>0</v>
      </c>
      <c r="AS319" s="2">
        <v>0.31</v>
      </c>
      <c r="AT319" s="2">
        <v>0.69</v>
      </c>
      <c r="AU319" s="2">
        <v>0</v>
      </c>
      <c r="AV319" s="2">
        <v>-0.7964</v>
      </c>
      <c r="AW319" s="5">
        <v>1</v>
      </c>
      <c r="AX319" s="5">
        <v>0</v>
      </c>
      <c r="AY319" s="5">
        <v>0</v>
      </c>
      <c r="AZ319" s="5">
        <v>-1</v>
      </c>
      <c r="BA319" s="5">
        <v>0</v>
      </c>
      <c r="BB319" s="6">
        <f t="shared" si="66"/>
        <v>0</v>
      </c>
      <c r="BC319" s="7">
        <f t="shared" si="67"/>
        <v>1</v>
      </c>
      <c r="BD319" s="7">
        <f t="shared" si="68"/>
        <v>0</v>
      </c>
      <c r="BE319" s="7">
        <f t="shared" si="69"/>
        <v>1</v>
      </c>
      <c r="BF319" s="7">
        <f t="shared" si="70"/>
        <v>0</v>
      </c>
      <c r="BG319" s="7">
        <f t="shared" si="71"/>
        <v>0</v>
      </c>
      <c r="BH319" s="7">
        <f t="shared" si="72"/>
        <v>0</v>
      </c>
      <c r="BI319" s="7">
        <f t="shared" si="73"/>
        <v>0</v>
      </c>
      <c r="BJ319" s="7">
        <f t="shared" si="74"/>
        <v>0</v>
      </c>
      <c r="BK319" s="7">
        <f t="shared" si="75"/>
        <v>0</v>
      </c>
      <c r="BL319" s="7">
        <f t="shared" si="76"/>
        <v>0</v>
      </c>
      <c r="BM319" s="7">
        <f t="shared" si="77"/>
        <v>0</v>
      </c>
      <c r="BN319" s="7">
        <f t="shared" si="78"/>
        <v>2</v>
      </c>
      <c r="BO319" s="7">
        <f t="shared" si="79"/>
        <v>0</v>
      </c>
    </row>
    <row r="320" spans="1:67" ht="45" x14ac:dyDescent="0.25">
      <c r="A320" s="2">
        <v>200500</v>
      </c>
      <c r="B320" s="2">
        <v>1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1</v>
      </c>
      <c r="J320" s="2">
        <v>0</v>
      </c>
      <c r="K320" s="2">
        <v>0</v>
      </c>
      <c r="L320" s="2">
        <f t="shared" si="64"/>
        <v>0</v>
      </c>
      <c r="M320" s="3" t="s">
        <v>1037</v>
      </c>
      <c r="N320" s="2" t="s">
        <v>50</v>
      </c>
      <c r="O320" s="2" t="s">
        <v>51</v>
      </c>
      <c r="P320" s="2" t="s">
        <v>139</v>
      </c>
      <c r="Q320" s="2" t="s">
        <v>1038</v>
      </c>
      <c r="R320" s="2">
        <v>70</v>
      </c>
      <c r="S320" s="2" t="s">
        <v>1039</v>
      </c>
      <c r="T320" s="2">
        <v>1.3726527030594401E+18</v>
      </c>
      <c r="U320" s="2" t="b">
        <v>1</v>
      </c>
      <c r="W320" s="2">
        <v>0</v>
      </c>
      <c r="X320" s="2">
        <v>0</v>
      </c>
      <c r="Y320" s="2" t="s">
        <v>55</v>
      </c>
      <c r="Z320" s="2" t="s">
        <v>1040</v>
      </c>
      <c r="AA320" s="2" t="s">
        <v>1041</v>
      </c>
      <c r="AB320" s="2" t="s">
        <v>1042</v>
      </c>
      <c r="AC320" s="2" t="b">
        <v>0</v>
      </c>
      <c r="AD320" s="2">
        <v>7540</v>
      </c>
      <c r="AE320" s="2" t="s">
        <v>59</v>
      </c>
      <c r="AF320" s="2" t="s">
        <v>59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f t="shared" si="65"/>
        <v>1</v>
      </c>
      <c r="AR320" s="4">
        <v>0</v>
      </c>
      <c r="AS320" s="2">
        <v>0.14699999999999999</v>
      </c>
      <c r="AT320" s="2">
        <v>0.85299999999999998</v>
      </c>
      <c r="AU320" s="2">
        <v>0</v>
      </c>
      <c r="AV320" s="2">
        <v>-0.47670000000000001</v>
      </c>
      <c r="AW320" s="5">
        <v>1</v>
      </c>
      <c r="AX320" s="5">
        <v>0</v>
      </c>
      <c r="AY320" s="5">
        <v>0</v>
      </c>
      <c r="AZ320" s="5">
        <v>-1</v>
      </c>
      <c r="BA320" s="5">
        <v>0</v>
      </c>
      <c r="BB320" s="6">
        <f t="shared" si="66"/>
        <v>0</v>
      </c>
      <c r="BC320" s="7">
        <f t="shared" si="67"/>
        <v>-1</v>
      </c>
      <c r="BD320" s="7">
        <f t="shared" si="68"/>
        <v>0</v>
      </c>
      <c r="BE320" s="7">
        <f t="shared" si="69"/>
        <v>0</v>
      </c>
      <c r="BF320" s="7">
        <f t="shared" si="70"/>
        <v>0</v>
      </c>
      <c r="BG320" s="7">
        <f t="shared" si="71"/>
        <v>0</v>
      </c>
      <c r="BH320" s="7">
        <f t="shared" si="72"/>
        <v>0</v>
      </c>
      <c r="BI320" s="7">
        <f t="shared" si="73"/>
        <v>0</v>
      </c>
      <c r="BJ320" s="7">
        <f t="shared" si="74"/>
        <v>-1</v>
      </c>
      <c r="BK320" s="7">
        <f t="shared" si="75"/>
        <v>0</v>
      </c>
      <c r="BL320" s="7">
        <f t="shared" si="76"/>
        <v>0</v>
      </c>
      <c r="BM320" s="7">
        <f t="shared" si="77"/>
        <v>-1</v>
      </c>
      <c r="BN320" s="7">
        <f t="shared" si="78"/>
        <v>0</v>
      </c>
      <c r="BO320" s="7">
        <f t="shared" si="79"/>
        <v>3</v>
      </c>
    </row>
    <row r="321" spans="1:67" ht="30" x14ac:dyDescent="0.25">
      <c r="A321" s="2">
        <v>221711</v>
      </c>
      <c r="B321" s="2">
        <v>1</v>
      </c>
      <c r="C321" s="2">
        <v>0</v>
      </c>
      <c r="D321" s="2">
        <v>1</v>
      </c>
      <c r="E321" s="2">
        <v>0</v>
      </c>
      <c r="F321" s="2">
        <v>0</v>
      </c>
      <c r="G321" s="2">
        <v>0</v>
      </c>
      <c r="H321" s="2">
        <v>0</v>
      </c>
      <c r="I321" s="2">
        <v>1</v>
      </c>
      <c r="J321" s="2">
        <v>0</v>
      </c>
      <c r="K321" s="2">
        <v>0</v>
      </c>
      <c r="L321" s="2">
        <f t="shared" si="64"/>
        <v>0</v>
      </c>
      <c r="M321" s="3" t="s">
        <v>1113</v>
      </c>
      <c r="N321" s="2" t="s">
        <v>138</v>
      </c>
      <c r="O321" s="2" t="s">
        <v>108</v>
      </c>
      <c r="P321" s="2" t="s">
        <v>139</v>
      </c>
      <c r="Q321" s="2" t="s">
        <v>570</v>
      </c>
      <c r="R321" s="2">
        <v>45</v>
      </c>
      <c r="S321" s="2" t="s">
        <v>1114</v>
      </c>
      <c r="T321" s="2">
        <v>1.3730390627229599E+18</v>
      </c>
      <c r="U321" s="2" t="b">
        <v>0</v>
      </c>
      <c r="V321" s="2" t="s">
        <v>1115</v>
      </c>
      <c r="W321" s="2">
        <v>0</v>
      </c>
      <c r="X321" s="2">
        <v>2</v>
      </c>
      <c r="Y321" s="2" t="s">
        <v>55</v>
      </c>
      <c r="Z321" s="2" t="s">
        <v>1116</v>
      </c>
      <c r="AA321" s="2" t="s">
        <v>1117</v>
      </c>
      <c r="AB321" s="2" t="s">
        <v>1118</v>
      </c>
      <c r="AC321" s="2" t="b">
        <v>0</v>
      </c>
      <c r="AD321" s="2">
        <v>16660</v>
      </c>
      <c r="AE321" s="2" t="s">
        <v>59</v>
      </c>
      <c r="AF321" s="2" t="s">
        <v>59</v>
      </c>
      <c r="AG321" s="2">
        <v>1</v>
      </c>
      <c r="AH321" s="2">
        <v>0</v>
      </c>
      <c r="AI321" s="2">
        <v>1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f t="shared" si="65"/>
        <v>0</v>
      </c>
      <c r="AR321" s="4">
        <v>0</v>
      </c>
      <c r="AS321" s="2">
        <v>0</v>
      </c>
      <c r="AT321" s="2">
        <v>1</v>
      </c>
      <c r="AU321" s="2">
        <v>0</v>
      </c>
      <c r="AV321" s="2">
        <v>0</v>
      </c>
      <c r="AW321" s="5">
        <v>0</v>
      </c>
      <c r="AX321" s="5">
        <v>1</v>
      </c>
      <c r="AY321" s="5">
        <v>0</v>
      </c>
      <c r="AZ321" s="5">
        <v>0</v>
      </c>
      <c r="BA321" s="5">
        <v>0</v>
      </c>
      <c r="BB321" s="6">
        <f t="shared" si="66"/>
        <v>1</v>
      </c>
      <c r="BC321" s="7">
        <f t="shared" si="67"/>
        <v>1</v>
      </c>
      <c r="BD321" s="7">
        <f t="shared" si="68"/>
        <v>0</v>
      </c>
      <c r="BE321" s="7">
        <f t="shared" si="69"/>
        <v>1</v>
      </c>
      <c r="BF321" s="7">
        <f t="shared" si="70"/>
        <v>0</v>
      </c>
      <c r="BG321" s="7">
        <f t="shared" si="71"/>
        <v>0</v>
      </c>
      <c r="BH321" s="7">
        <f t="shared" si="72"/>
        <v>0</v>
      </c>
      <c r="BI321" s="7">
        <f t="shared" si="73"/>
        <v>0</v>
      </c>
      <c r="BJ321" s="7">
        <f t="shared" si="74"/>
        <v>-1</v>
      </c>
      <c r="BK321" s="7">
        <f t="shared" si="75"/>
        <v>0</v>
      </c>
      <c r="BL321" s="7">
        <f t="shared" si="76"/>
        <v>0</v>
      </c>
      <c r="BM321" s="7">
        <f t="shared" si="77"/>
        <v>0</v>
      </c>
      <c r="BN321" s="7">
        <f t="shared" si="78"/>
        <v>2</v>
      </c>
      <c r="BO321" s="7">
        <f t="shared" si="79"/>
        <v>1</v>
      </c>
    </row>
    <row r="322" spans="1:67" ht="45" x14ac:dyDescent="0.25">
      <c r="A322" s="2">
        <v>228441</v>
      </c>
      <c r="B322" s="2">
        <v>1</v>
      </c>
      <c r="C322" s="2">
        <v>0</v>
      </c>
      <c r="D322" s="2">
        <v>1</v>
      </c>
      <c r="E322" s="2">
        <v>1</v>
      </c>
      <c r="F322" s="2">
        <v>0</v>
      </c>
      <c r="G322" s="2">
        <v>0</v>
      </c>
      <c r="H322" s="2">
        <v>0</v>
      </c>
      <c r="I322" s="2">
        <v>0</v>
      </c>
      <c r="J322" s="2">
        <v>1</v>
      </c>
      <c r="K322" s="2">
        <v>0</v>
      </c>
      <c r="L322" s="2">
        <f t="shared" ref="L322:L385" si="80">IF(SUM(B322:K322)=0, 1, 0)</f>
        <v>0</v>
      </c>
      <c r="M322" s="3" t="s">
        <v>1152</v>
      </c>
      <c r="N322" s="2" t="s">
        <v>138</v>
      </c>
      <c r="O322" s="2" t="s">
        <v>108</v>
      </c>
      <c r="P322" s="2" t="s">
        <v>139</v>
      </c>
      <c r="Q322" s="2" t="s">
        <v>1146</v>
      </c>
      <c r="R322" s="2">
        <v>52</v>
      </c>
      <c r="S322" s="2" t="s">
        <v>1153</v>
      </c>
      <c r="T322" s="2">
        <v>1.3729151213333601E+18</v>
      </c>
      <c r="U322" s="2" t="b">
        <v>1</v>
      </c>
      <c r="W322" s="2">
        <v>1</v>
      </c>
      <c r="X322" s="2">
        <v>0</v>
      </c>
      <c r="Y322" s="2" t="s">
        <v>55</v>
      </c>
      <c r="Z322" s="2" t="s">
        <v>1149</v>
      </c>
      <c r="AA322" s="2" t="s">
        <v>1150</v>
      </c>
      <c r="AB322" s="2" t="s">
        <v>1151</v>
      </c>
      <c r="AC322" s="2" t="b">
        <v>0</v>
      </c>
      <c r="AD322" s="2">
        <v>1168</v>
      </c>
      <c r="AE322" s="2" t="s">
        <v>1154</v>
      </c>
      <c r="AF322" s="2" t="s">
        <v>59</v>
      </c>
      <c r="AG322" s="2">
        <v>0</v>
      </c>
      <c r="AH322" s="2">
        <v>0</v>
      </c>
      <c r="AI322" s="2">
        <v>1</v>
      </c>
      <c r="AJ322" s="2">
        <v>1</v>
      </c>
      <c r="AK322" s="2">
        <v>0</v>
      </c>
      <c r="AL322" s="2">
        <v>0</v>
      </c>
      <c r="AM322" s="2">
        <v>0</v>
      </c>
      <c r="AN322" s="2">
        <v>0</v>
      </c>
      <c r="AO322" s="2">
        <v>1</v>
      </c>
      <c r="AP322" s="2">
        <v>0</v>
      </c>
      <c r="AQ322" s="2">
        <f t="shared" ref="AQ322:AQ385" si="81">IF(SUM(AG322:AP322)=0, 1, 0)</f>
        <v>0</v>
      </c>
      <c r="AR322" s="4">
        <v>0</v>
      </c>
      <c r="AS322" s="2">
        <v>0.13300000000000001</v>
      </c>
      <c r="AT322" s="2">
        <v>0.86699999999999999</v>
      </c>
      <c r="AU322" s="2">
        <v>0</v>
      </c>
      <c r="AV322" s="2">
        <v>-0.38179999999999997</v>
      </c>
      <c r="AW322" s="5">
        <v>1</v>
      </c>
      <c r="AX322" s="5">
        <v>0</v>
      </c>
      <c r="AY322" s="5">
        <v>0</v>
      </c>
      <c r="AZ322" s="5">
        <v>-1</v>
      </c>
      <c r="BA322" s="5">
        <v>0</v>
      </c>
      <c r="BB322" s="6">
        <f t="shared" ref="BB322:BB385" si="82">(BA322=AZ322)+0</f>
        <v>0</v>
      </c>
      <c r="BC322" s="7">
        <f t="shared" ref="BC322:BC385" si="83">IF(OR(AG322=1, B322=1), IF(B322=AG322, 1, -1), 0)</f>
        <v>-1</v>
      </c>
      <c r="BD322" s="7">
        <f t="shared" ref="BD322:BD385" si="84">IF(OR(AH322=1, C322=1), IF(C322=AH322, 1, -1), 0)</f>
        <v>0</v>
      </c>
      <c r="BE322" s="7">
        <f t="shared" ref="BE322:BE385" si="85">IF(OR(AI322=1, D322=1), IF(D322=AI322, 1, -1), 0)</f>
        <v>1</v>
      </c>
      <c r="BF322" s="7">
        <f t="shared" ref="BF322:BF385" si="86">IF(OR(AJ322=1, E322=1), IF(E322=AJ322, 1, -1), 0)</f>
        <v>1</v>
      </c>
      <c r="BG322" s="7">
        <f t="shared" ref="BG322:BG385" si="87">IF(OR(AK322=1, F322=1), IF(F322=AK322, 1, -1), 0)</f>
        <v>0</v>
      </c>
      <c r="BH322" s="7">
        <f t="shared" ref="BH322:BH385" si="88">IF(OR(AL322=1, G322=1), IF(G322=AL322, 1, -1), 0)</f>
        <v>0</v>
      </c>
      <c r="BI322" s="7">
        <f t="shared" ref="BI322:BI385" si="89">IF(OR(AM322=1, H322=1), IF(H322=AM322, 1, -1), 0)</f>
        <v>0</v>
      </c>
      <c r="BJ322" s="7">
        <f t="shared" ref="BJ322:BJ385" si="90">IF(OR(AN322=1, I322=1), IF(I322=AN322, 1, -1), 0)</f>
        <v>0</v>
      </c>
      <c r="BK322" s="7">
        <f t="shared" ref="BK322:BK385" si="91">IF(OR(AO322=1, J322=1), IF(J322=AO322, 1, -1), 0)</f>
        <v>1</v>
      </c>
      <c r="BL322" s="7">
        <f t="shared" ref="BL322:BL385" si="92">IF(OR(AP322=1, K322=1), IF(K322=AP322, 1, -1), 0)</f>
        <v>0</v>
      </c>
      <c r="BM322" s="7">
        <f t="shared" ref="BM322:BM385" si="93">IF(OR(AQ322=1, L322=1), IF(L322=AQ322, 1, -1), 0)</f>
        <v>0</v>
      </c>
      <c r="BN322" s="7">
        <f t="shared" ref="BN322:BN385" si="94">COUNTIF(BC322:BM322,1)</f>
        <v>3</v>
      </c>
      <c r="BO322" s="7">
        <f t="shared" ref="BO322:BO385" si="95">COUNTIF(BC322:BM322,-1)</f>
        <v>1</v>
      </c>
    </row>
    <row r="323" spans="1:67" ht="30" x14ac:dyDescent="0.25">
      <c r="A323" s="2">
        <v>230546</v>
      </c>
      <c r="B323" s="2">
        <v>0</v>
      </c>
      <c r="C323" s="2">
        <v>1</v>
      </c>
      <c r="D323" s="2">
        <v>0</v>
      </c>
      <c r="E323" s="2">
        <v>0</v>
      </c>
      <c r="F323" s="2">
        <v>1</v>
      </c>
      <c r="G323" s="2">
        <v>0</v>
      </c>
      <c r="H323" s="2">
        <v>1</v>
      </c>
      <c r="I323" s="2">
        <v>0</v>
      </c>
      <c r="J323" s="2">
        <v>0</v>
      </c>
      <c r="K323" s="2">
        <v>0</v>
      </c>
      <c r="L323" s="2">
        <f t="shared" si="80"/>
        <v>0</v>
      </c>
      <c r="M323" s="3" t="s">
        <v>1160</v>
      </c>
      <c r="N323" s="2" t="s">
        <v>195</v>
      </c>
      <c r="O323" s="2" t="s">
        <v>108</v>
      </c>
      <c r="P323" s="2" t="s">
        <v>139</v>
      </c>
      <c r="Q323" s="2" t="s">
        <v>934</v>
      </c>
      <c r="R323" s="2">
        <v>58</v>
      </c>
      <c r="S323" s="2" t="s">
        <v>1161</v>
      </c>
      <c r="T323" s="2">
        <v>1.37296293839969E+18</v>
      </c>
      <c r="U323" s="2" t="b">
        <v>0</v>
      </c>
      <c r="V323" s="2" t="s">
        <v>1162</v>
      </c>
      <c r="W323" s="2">
        <v>0</v>
      </c>
      <c r="X323" s="2">
        <v>0</v>
      </c>
      <c r="Y323" s="2" t="s">
        <v>55</v>
      </c>
      <c r="Z323" s="2" t="s">
        <v>1163</v>
      </c>
      <c r="AA323" s="2" t="s">
        <v>1164</v>
      </c>
      <c r="AB323" s="2" t="s">
        <v>1165</v>
      </c>
      <c r="AC323" s="2" t="b">
        <v>0</v>
      </c>
      <c r="AD323" s="2">
        <v>2909</v>
      </c>
      <c r="AE323" s="2" t="s">
        <v>59</v>
      </c>
      <c r="AF323" s="2" t="s">
        <v>59</v>
      </c>
      <c r="AG323" s="2">
        <v>0</v>
      </c>
      <c r="AH323" s="2">
        <v>0</v>
      </c>
      <c r="AI323" s="2">
        <v>0</v>
      </c>
      <c r="AJ323" s="2">
        <v>0</v>
      </c>
      <c r="AK323" s="2">
        <v>1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f t="shared" si="81"/>
        <v>0</v>
      </c>
      <c r="AR323" s="4">
        <v>0</v>
      </c>
      <c r="AS323" s="2">
        <v>0.19800000000000001</v>
      </c>
      <c r="AT323" s="2">
        <v>0.80200000000000005</v>
      </c>
      <c r="AU323" s="2">
        <v>0</v>
      </c>
      <c r="AV323" s="2">
        <v>-0.35489999999999999</v>
      </c>
      <c r="AW323" s="5">
        <v>0</v>
      </c>
      <c r="AX323" s="5">
        <v>0</v>
      </c>
      <c r="AY323" s="5">
        <v>1</v>
      </c>
      <c r="AZ323" s="5">
        <v>1</v>
      </c>
      <c r="BA323" s="5">
        <v>0</v>
      </c>
      <c r="BB323" s="6">
        <f t="shared" si="82"/>
        <v>0</v>
      </c>
      <c r="BC323" s="7">
        <f t="shared" si="83"/>
        <v>0</v>
      </c>
      <c r="BD323" s="7">
        <f t="shared" si="84"/>
        <v>-1</v>
      </c>
      <c r="BE323" s="7">
        <f t="shared" si="85"/>
        <v>0</v>
      </c>
      <c r="BF323" s="7">
        <f t="shared" si="86"/>
        <v>0</v>
      </c>
      <c r="BG323" s="7">
        <f t="shared" si="87"/>
        <v>1</v>
      </c>
      <c r="BH323" s="7">
        <f t="shared" si="88"/>
        <v>0</v>
      </c>
      <c r="BI323" s="7">
        <f t="shared" si="89"/>
        <v>-1</v>
      </c>
      <c r="BJ323" s="7">
        <f t="shared" si="90"/>
        <v>0</v>
      </c>
      <c r="BK323" s="7">
        <f t="shared" si="91"/>
        <v>0</v>
      </c>
      <c r="BL323" s="7">
        <f t="shared" si="92"/>
        <v>0</v>
      </c>
      <c r="BM323" s="7">
        <f t="shared" si="93"/>
        <v>0</v>
      </c>
      <c r="BN323" s="7">
        <f t="shared" si="94"/>
        <v>1</v>
      </c>
      <c r="BO323" s="7">
        <f t="shared" si="95"/>
        <v>2</v>
      </c>
    </row>
    <row r="324" spans="1:67" ht="30" x14ac:dyDescent="0.25">
      <c r="A324" s="2">
        <v>231088</v>
      </c>
      <c r="B324" s="2">
        <v>1</v>
      </c>
      <c r="C324" s="2">
        <v>0</v>
      </c>
      <c r="D324" s="2">
        <v>1</v>
      </c>
      <c r="E324" s="2">
        <v>0</v>
      </c>
      <c r="F324" s="2">
        <v>0</v>
      </c>
      <c r="G324" s="2">
        <v>0</v>
      </c>
      <c r="H324" s="2">
        <v>0</v>
      </c>
      <c r="I324" s="2">
        <v>1</v>
      </c>
      <c r="J324" s="2">
        <v>0</v>
      </c>
      <c r="K324" s="2">
        <v>0</v>
      </c>
      <c r="L324" s="2">
        <f t="shared" si="80"/>
        <v>0</v>
      </c>
      <c r="M324" s="3" t="s">
        <v>1166</v>
      </c>
      <c r="N324" s="2" t="s">
        <v>138</v>
      </c>
      <c r="O324" s="2" t="s">
        <v>108</v>
      </c>
      <c r="P324" s="2" t="s">
        <v>139</v>
      </c>
      <c r="Q324" s="2" t="s">
        <v>459</v>
      </c>
      <c r="R324" s="2">
        <v>57</v>
      </c>
      <c r="S324" s="2" t="s">
        <v>1167</v>
      </c>
      <c r="T324" s="2">
        <v>1.3730738478014999E+18</v>
      </c>
      <c r="U324" s="2" t="b">
        <v>0</v>
      </c>
      <c r="W324" s="2">
        <v>1</v>
      </c>
      <c r="X324" s="2">
        <v>2</v>
      </c>
      <c r="Y324" s="2" t="s">
        <v>55</v>
      </c>
      <c r="Z324" s="2" t="s">
        <v>1168</v>
      </c>
      <c r="AA324" s="2" t="s">
        <v>1169</v>
      </c>
      <c r="AB324" s="2" t="s">
        <v>1170</v>
      </c>
      <c r="AC324" s="2" t="b">
        <v>0</v>
      </c>
      <c r="AD324" s="2">
        <v>81</v>
      </c>
      <c r="AE324" s="2" t="s">
        <v>1171</v>
      </c>
      <c r="AF324" s="2" t="s">
        <v>59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f t="shared" si="81"/>
        <v>1</v>
      </c>
      <c r="AR324" s="4">
        <v>0</v>
      </c>
      <c r="AS324" s="2">
        <v>0</v>
      </c>
      <c r="AT324" s="2">
        <v>1</v>
      </c>
      <c r="AU324" s="2">
        <v>0</v>
      </c>
      <c r="AV324" s="2">
        <v>0</v>
      </c>
      <c r="AW324" s="5">
        <v>1</v>
      </c>
      <c r="AX324" s="5">
        <v>0</v>
      </c>
      <c r="AY324" s="5">
        <v>0</v>
      </c>
      <c r="AZ324" s="5">
        <v>-1</v>
      </c>
      <c r="BA324" s="5">
        <v>0</v>
      </c>
      <c r="BB324" s="6">
        <f t="shared" si="82"/>
        <v>0</v>
      </c>
      <c r="BC324" s="7">
        <f t="shared" si="83"/>
        <v>-1</v>
      </c>
      <c r="BD324" s="7">
        <f t="shared" si="84"/>
        <v>0</v>
      </c>
      <c r="BE324" s="7">
        <f t="shared" si="85"/>
        <v>-1</v>
      </c>
      <c r="BF324" s="7">
        <f t="shared" si="86"/>
        <v>0</v>
      </c>
      <c r="BG324" s="7">
        <f t="shared" si="87"/>
        <v>0</v>
      </c>
      <c r="BH324" s="7">
        <f t="shared" si="88"/>
        <v>0</v>
      </c>
      <c r="BI324" s="7">
        <f t="shared" si="89"/>
        <v>0</v>
      </c>
      <c r="BJ324" s="7">
        <f t="shared" si="90"/>
        <v>-1</v>
      </c>
      <c r="BK324" s="7">
        <f t="shared" si="91"/>
        <v>0</v>
      </c>
      <c r="BL324" s="7">
        <f t="shared" si="92"/>
        <v>0</v>
      </c>
      <c r="BM324" s="7">
        <f t="shared" si="93"/>
        <v>-1</v>
      </c>
      <c r="BN324" s="7">
        <f t="shared" si="94"/>
        <v>0</v>
      </c>
      <c r="BO324" s="7">
        <f t="shared" si="95"/>
        <v>4</v>
      </c>
    </row>
    <row r="325" spans="1:67" ht="45" x14ac:dyDescent="0.25">
      <c r="A325" s="2">
        <v>235972</v>
      </c>
      <c r="B325" s="2">
        <v>1</v>
      </c>
      <c r="C325" s="2">
        <v>0</v>
      </c>
      <c r="D325" s="2">
        <v>1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f t="shared" si="80"/>
        <v>0</v>
      </c>
      <c r="M325" s="3" t="s">
        <v>1172</v>
      </c>
      <c r="N325" s="2" t="s">
        <v>50</v>
      </c>
      <c r="O325" s="2" t="s">
        <v>51</v>
      </c>
      <c r="P325" s="2" t="s">
        <v>139</v>
      </c>
      <c r="Q325" s="2" t="s">
        <v>1050</v>
      </c>
      <c r="R325" s="2">
        <v>75</v>
      </c>
      <c r="S325" s="2" t="s">
        <v>1173</v>
      </c>
      <c r="T325" s="2">
        <v>1.3730205490566999E+18</v>
      </c>
      <c r="U325" s="2" t="b">
        <v>1</v>
      </c>
      <c r="V325" s="2" t="s">
        <v>1174</v>
      </c>
      <c r="W325" s="2">
        <v>0</v>
      </c>
      <c r="X325" s="2">
        <v>0</v>
      </c>
      <c r="Y325" s="2" t="s">
        <v>55</v>
      </c>
      <c r="Z325" s="2" t="s">
        <v>1175</v>
      </c>
      <c r="AA325" s="2" t="s">
        <v>1176</v>
      </c>
      <c r="AB325" s="2" t="s">
        <v>1177</v>
      </c>
      <c r="AC325" s="2" t="b">
        <v>0</v>
      </c>
      <c r="AD325" s="2">
        <v>33</v>
      </c>
      <c r="AE325" s="2" t="s">
        <v>59</v>
      </c>
      <c r="AF325" s="2" t="s">
        <v>59</v>
      </c>
      <c r="AG325" s="2">
        <v>1</v>
      </c>
      <c r="AH325" s="2">
        <v>0</v>
      </c>
      <c r="AI325" s="2">
        <v>1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f t="shared" si="81"/>
        <v>0</v>
      </c>
      <c r="AR325" s="4">
        <v>0</v>
      </c>
      <c r="AS325" s="2">
        <v>0.20899999999999999</v>
      </c>
      <c r="AT325" s="2">
        <v>0.67400000000000004</v>
      </c>
      <c r="AU325" s="2">
        <v>0.11700000000000001</v>
      </c>
      <c r="AV325" s="2">
        <v>-0.38179999999999997</v>
      </c>
      <c r="AW325" s="5">
        <v>1</v>
      </c>
      <c r="AX325" s="5">
        <v>0</v>
      </c>
      <c r="AY325" s="5">
        <v>0</v>
      </c>
      <c r="AZ325" s="5">
        <v>-1</v>
      </c>
      <c r="BA325" s="5">
        <v>0</v>
      </c>
      <c r="BB325" s="6">
        <f t="shared" si="82"/>
        <v>0</v>
      </c>
      <c r="BC325" s="7">
        <f t="shared" si="83"/>
        <v>1</v>
      </c>
      <c r="BD325" s="7">
        <f t="shared" si="84"/>
        <v>0</v>
      </c>
      <c r="BE325" s="7">
        <f t="shared" si="85"/>
        <v>1</v>
      </c>
      <c r="BF325" s="7">
        <f t="shared" si="86"/>
        <v>0</v>
      </c>
      <c r="BG325" s="7">
        <f t="shared" si="87"/>
        <v>0</v>
      </c>
      <c r="BH325" s="7">
        <f t="shared" si="88"/>
        <v>0</v>
      </c>
      <c r="BI325" s="7">
        <f t="shared" si="89"/>
        <v>0</v>
      </c>
      <c r="BJ325" s="7">
        <f t="shared" si="90"/>
        <v>0</v>
      </c>
      <c r="BK325" s="7">
        <f t="shared" si="91"/>
        <v>0</v>
      </c>
      <c r="BL325" s="7">
        <f t="shared" si="92"/>
        <v>0</v>
      </c>
      <c r="BM325" s="7">
        <f t="shared" si="93"/>
        <v>0</v>
      </c>
      <c r="BN325" s="7">
        <f t="shared" si="94"/>
        <v>2</v>
      </c>
      <c r="BO325" s="7">
        <f t="shared" si="95"/>
        <v>0</v>
      </c>
    </row>
    <row r="326" spans="1:67" ht="45" x14ac:dyDescent="0.25">
      <c r="A326" s="2">
        <v>237367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1</v>
      </c>
      <c r="I326" s="2">
        <v>0</v>
      </c>
      <c r="J326" s="2">
        <v>0</v>
      </c>
      <c r="K326" s="2">
        <v>0</v>
      </c>
      <c r="L326" s="2">
        <f t="shared" si="80"/>
        <v>0</v>
      </c>
      <c r="M326" s="3" t="s">
        <v>1188</v>
      </c>
      <c r="N326" s="2" t="s">
        <v>149</v>
      </c>
      <c r="O326" s="2" t="s">
        <v>80</v>
      </c>
      <c r="P326" s="2" t="s">
        <v>139</v>
      </c>
      <c r="Q326" s="2" t="s">
        <v>664</v>
      </c>
      <c r="R326" s="2">
        <v>0</v>
      </c>
      <c r="S326" s="2" t="s">
        <v>1189</v>
      </c>
      <c r="T326" s="2">
        <v>1.37310492399538E+18</v>
      </c>
      <c r="U326" s="2" t="b">
        <v>1</v>
      </c>
      <c r="W326" s="2">
        <v>0</v>
      </c>
      <c r="X326" s="2">
        <v>0</v>
      </c>
      <c r="Y326" s="2" t="s">
        <v>55</v>
      </c>
      <c r="Z326" s="2" t="s">
        <v>1190</v>
      </c>
      <c r="AA326" s="2" t="s">
        <v>1191</v>
      </c>
      <c r="AB326" s="2" t="s">
        <v>1192</v>
      </c>
      <c r="AC326" s="2" t="b">
        <v>0</v>
      </c>
      <c r="AD326" s="2">
        <v>222</v>
      </c>
      <c r="AE326" s="2" t="s">
        <v>59</v>
      </c>
      <c r="AF326" s="2" t="s">
        <v>59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f t="shared" si="81"/>
        <v>1</v>
      </c>
      <c r="AR326" s="4">
        <v>0</v>
      </c>
      <c r="AS326" s="2">
        <v>0.157</v>
      </c>
      <c r="AT326" s="2">
        <v>0.84299999999999997</v>
      </c>
      <c r="AU326" s="2">
        <v>0</v>
      </c>
      <c r="AV326" s="2">
        <v>-0.54990000000000006</v>
      </c>
      <c r="AW326" s="5">
        <v>0</v>
      </c>
      <c r="AX326" s="5">
        <v>0</v>
      </c>
      <c r="AY326" s="5">
        <v>1</v>
      </c>
      <c r="AZ326" s="5">
        <v>1</v>
      </c>
      <c r="BA326" s="5">
        <v>0</v>
      </c>
      <c r="BB326" s="6">
        <f t="shared" si="82"/>
        <v>0</v>
      </c>
      <c r="BC326" s="7">
        <f t="shared" si="83"/>
        <v>0</v>
      </c>
      <c r="BD326" s="7">
        <f t="shared" si="84"/>
        <v>0</v>
      </c>
      <c r="BE326" s="7">
        <f t="shared" si="85"/>
        <v>0</v>
      </c>
      <c r="BF326" s="7">
        <f t="shared" si="86"/>
        <v>0</v>
      </c>
      <c r="BG326" s="7">
        <f t="shared" si="87"/>
        <v>0</v>
      </c>
      <c r="BH326" s="7">
        <f t="shared" si="88"/>
        <v>0</v>
      </c>
      <c r="BI326" s="7">
        <f t="shared" si="89"/>
        <v>-1</v>
      </c>
      <c r="BJ326" s="7">
        <f t="shared" si="90"/>
        <v>0</v>
      </c>
      <c r="BK326" s="7">
        <f t="shared" si="91"/>
        <v>0</v>
      </c>
      <c r="BL326" s="7">
        <f t="shared" si="92"/>
        <v>0</v>
      </c>
      <c r="BM326" s="7">
        <f t="shared" si="93"/>
        <v>-1</v>
      </c>
      <c r="BN326" s="7">
        <f t="shared" si="94"/>
        <v>0</v>
      </c>
      <c r="BO326" s="7">
        <f t="shared" si="95"/>
        <v>2</v>
      </c>
    </row>
    <row r="327" spans="1:67" ht="45" x14ac:dyDescent="0.25">
      <c r="A327" s="2">
        <v>248621</v>
      </c>
      <c r="B327" s="2">
        <v>0</v>
      </c>
      <c r="C327" s="2">
        <v>1</v>
      </c>
      <c r="D327" s="2">
        <v>0</v>
      </c>
      <c r="E327" s="2">
        <v>1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f t="shared" si="80"/>
        <v>0</v>
      </c>
      <c r="M327" s="3" t="s">
        <v>1235</v>
      </c>
      <c r="N327" s="2" t="s">
        <v>108</v>
      </c>
      <c r="O327" s="2" t="s">
        <v>108</v>
      </c>
      <c r="P327" s="2" t="s">
        <v>139</v>
      </c>
      <c r="Q327" s="2" t="s">
        <v>534</v>
      </c>
      <c r="R327" s="2">
        <v>35</v>
      </c>
      <c r="S327" s="2" t="s">
        <v>1236</v>
      </c>
      <c r="T327" s="2">
        <v>1.3731302634762299E+18</v>
      </c>
      <c r="U327" s="2" t="b">
        <v>0</v>
      </c>
      <c r="W327" s="2">
        <v>0</v>
      </c>
      <c r="X327" s="2">
        <v>0</v>
      </c>
      <c r="Y327" s="2" t="s">
        <v>55</v>
      </c>
      <c r="Z327" s="2" t="s">
        <v>1237</v>
      </c>
      <c r="AA327" s="2" t="s">
        <v>1238</v>
      </c>
      <c r="AB327" s="2" t="s">
        <v>1239</v>
      </c>
      <c r="AC327" s="2" t="b">
        <v>0</v>
      </c>
      <c r="AD327" s="2">
        <v>808</v>
      </c>
      <c r="AE327" s="2" t="s">
        <v>59</v>
      </c>
      <c r="AF327" s="2" t="s">
        <v>59</v>
      </c>
      <c r="AG327" s="2">
        <v>0</v>
      </c>
      <c r="AH327" s="2">
        <v>0</v>
      </c>
      <c r="AI327" s="2">
        <v>0</v>
      </c>
      <c r="AJ327" s="2">
        <v>1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f t="shared" si="81"/>
        <v>0</v>
      </c>
      <c r="AR327" s="4">
        <v>0</v>
      </c>
      <c r="AS327" s="2">
        <v>0</v>
      </c>
      <c r="AT327" s="2">
        <v>1</v>
      </c>
      <c r="AU327" s="2">
        <v>0</v>
      </c>
      <c r="AV327" s="2">
        <v>0</v>
      </c>
      <c r="AW327" s="5">
        <v>1</v>
      </c>
      <c r="AX327" s="5">
        <v>0</v>
      </c>
      <c r="AY327" s="5">
        <v>0</v>
      </c>
      <c r="AZ327" s="5">
        <v>-1</v>
      </c>
      <c r="BA327" s="5">
        <v>0</v>
      </c>
      <c r="BB327" s="6">
        <f t="shared" si="82"/>
        <v>0</v>
      </c>
      <c r="BC327" s="7">
        <f t="shared" si="83"/>
        <v>0</v>
      </c>
      <c r="BD327" s="7">
        <f t="shared" si="84"/>
        <v>-1</v>
      </c>
      <c r="BE327" s="7">
        <f t="shared" si="85"/>
        <v>0</v>
      </c>
      <c r="BF327" s="7">
        <f t="shared" si="86"/>
        <v>1</v>
      </c>
      <c r="BG327" s="7">
        <f t="shared" si="87"/>
        <v>0</v>
      </c>
      <c r="BH327" s="7">
        <f t="shared" si="88"/>
        <v>0</v>
      </c>
      <c r="BI327" s="7">
        <f t="shared" si="89"/>
        <v>0</v>
      </c>
      <c r="BJ327" s="7">
        <f t="shared" si="90"/>
        <v>0</v>
      </c>
      <c r="BK327" s="7">
        <f t="shared" si="91"/>
        <v>0</v>
      </c>
      <c r="BL327" s="7">
        <f t="shared" si="92"/>
        <v>0</v>
      </c>
      <c r="BM327" s="7">
        <f t="shared" si="93"/>
        <v>0</v>
      </c>
      <c r="BN327" s="7">
        <f t="shared" si="94"/>
        <v>1</v>
      </c>
      <c r="BO327" s="7">
        <f t="shared" si="95"/>
        <v>1</v>
      </c>
    </row>
    <row r="328" spans="1:67" ht="45" x14ac:dyDescent="0.25">
      <c r="A328" s="2">
        <v>269823</v>
      </c>
      <c r="B328" s="2">
        <v>1</v>
      </c>
      <c r="C328" s="2">
        <v>0</v>
      </c>
      <c r="D328" s="2">
        <v>0</v>
      </c>
      <c r="E328" s="2">
        <v>1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f t="shared" si="80"/>
        <v>0</v>
      </c>
      <c r="M328" s="3" t="s">
        <v>1260</v>
      </c>
      <c r="N328" s="2" t="s">
        <v>50</v>
      </c>
      <c r="O328" s="2" t="s">
        <v>51</v>
      </c>
      <c r="P328" s="2" t="s">
        <v>139</v>
      </c>
      <c r="Q328" s="2" t="s">
        <v>1261</v>
      </c>
      <c r="R328" s="2">
        <v>73</v>
      </c>
      <c r="S328" s="2" t="s">
        <v>1262</v>
      </c>
      <c r="T328" s="2">
        <v>1.3732882464410501E+18</v>
      </c>
      <c r="U328" s="2" t="b">
        <v>1</v>
      </c>
      <c r="W328" s="2">
        <v>0</v>
      </c>
      <c r="X328" s="2">
        <v>0</v>
      </c>
      <c r="Y328" s="2" t="s">
        <v>55</v>
      </c>
      <c r="Z328" s="2" t="s">
        <v>1263</v>
      </c>
      <c r="AA328" s="2" t="s">
        <v>1264</v>
      </c>
      <c r="AB328" s="2" t="s">
        <v>1265</v>
      </c>
      <c r="AC328" s="2" t="b">
        <v>0</v>
      </c>
      <c r="AD328" s="2">
        <v>17</v>
      </c>
      <c r="AE328" s="2" t="s">
        <v>1266</v>
      </c>
      <c r="AF328" s="2" t="s">
        <v>59</v>
      </c>
      <c r="AG328" s="2">
        <v>1</v>
      </c>
      <c r="AH328" s="2">
        <v>0</v>
      </c>
      <c r="AI328" s="2">
        <v>0</v>
      </c>
      <c r="AJ328" s="2">
        <v>1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f t="shared" si="81"/>
        <v>0</v>
      </c>
      <c r="AR328" s="4">
        <v>0</v>
      </c>
      <c r="AS328" s="2">
        <v>0.14099999999999999</v>
      </c>
      <c r="AT328" s="2">
        <v>0.70699999999999996</v>
      </c>
      <c r="AU328" s="2">
        <v>0.152</v>
      </c>
      <c r="AV328" s="2">
        <v>5.67E-2</v>
      </c>
      <c r="AW328" s="5">
        <v>1</v>
      </c>
      <c r="AX328" s="5">
        <v>0</v>
      </c>
      <c r="AY328" s="5">
        <v>0</v>
      </c>
      <c r="AZ328" s="5">
        <v>-1</v>
      </c>
      <c r="BA328" s="5">
        <v>0</v>
      </c>
      <c r="BB328" s="6">
        <f t="shared" si="82"/>
        <v>0</v>
      </c>
      <c r="BC328" s="7">
        <f t="shared" si="83"/>
        <v>1</v>
      </c>
      <c r="BD328" s="7">
        <f t="shared" si="84"/>
        <v>0</v>
      </c>
      <c r="BE328" s="7">
        <f t="shared" si="85"/>
        <v>0</v>
      </c>
      <c r="BF328" s="7">
        <f t="shared" si="86"/>
        <v>1</v>
      </c>
      <c r="BG328" s="7">
        <f t="shared" si="87"/>
        <v>0</v>
      </c>
      <c r="BH328" s="7">
        <f t="shared" si="88"/>
        <v>0</v>
      </c>
      <c r="BI328" s="7">
        <f t="shared" si="89"/>
        <v>0</v>
      </c>
      <c r="BJ328" s="7">
        <f t="shared" si="90"/>
        <v>0</v>
      </c>
      <c r="BK328" s="7">
        <f t="shared" si="91"/>
        <v>0</v>
      </c>
      <c r="BL328" s="7">
        <f t="shared" si="92"/>
        <v>0</v>
      </c>
      <c r="BM328" s="7">
        <f t="shared" si="93"/>
        <v>0</v>
      </c>
      <c r="BN328" s="7">
        <f t="shared" si="94"/>
        <v>2</v>
      </c>
      <c r="BO328" s="7">
        <f t="shared" si="95"/>
        <v>0</v>
      </c>
    </row>
    <row r="329" spans="1:67" ht="45" x14ac:dyDescent="0.25">
      <c r="A329" s="2">
        <v>271227</v>
      </c>
      <c r="B329" s="2">
        <v>1</v>
      </c>
      <c r="C329" s="2">
        <v>0</v>
      </c>
      <c r="D329" s="2">
        <v>1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f t="shared" si="80"/>
        <v>0</v>
      </c>
      <c r="M329" s="3" t="s">
        <v>1267</v>
      </c>
      <c r="N329" s="2" t="s">
        <v>138</v>
      </c>
      <c r="O329" s="2" t="s">
        <v>108</v>
      </c>
      <c r="P329" s="2" t="s">
        <v>139</v>
      </c>
      <c r="Q329" s="2" t="s">
        <v>1038</v>
      </c>
      <c r="R329" s="2">
        <v>70</v>
      </c>
      <c r="S329" s="2" t="s">
        <v>1268</v>
      </c>
      <c r="T329" s="2">
        <v>1.3731049524999199E+18</v>
      </c>
      <c r="U329" s="2" t="b">
        <v>1</v>
      </c>
      <c r="V329" s="2" t="s">
        <v>1269</v>
      </c>
      <c r="W329" s="2">
        <v>1</v>
      </c>
      <c r="X329" s="2">
        <v>2</v>
      </c>
      <c r="Y329" s="2" t="s">
        <v>55</v>
      </c>
      <c r="Z329" s="2" t="s">
        <v>1270</v>
      </c>
      <c r="AA329" s="2" t="s">
        <v>1271</v>
      </c>
      <c r="AC329" s="2" t="b">
        <v>0</v>
      </c>
      <c r="AD329" s="2">
        <v>3</v>
      </c>
      <c r="AE329" s="2" t="s">
        <v>59</v>
      </c>
      <c r="AF329" s="2" t="s">
        <v>59</v>
      </c>
      <c r="AG329" s="2">
        <v>1</v>
      </c>
      <c r="AH329" s="2">
        <v>0</v>
      </c>
      <c r="AI329" s="2">
        <v>1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f t="shared" si="81"/>
        <v>0</v>
      </c>
      <c r="AR329" s="4">
        <v>0</v>
      </c>
      <c r="AS329" s="2">
        <v>0</v>
      </c>
      <c r="AT329" s="2">
        <v>1</v>
      </c>
      <c r="AU329" s="2">
        <v>0</v>
      </c>
      <c r="AV329" s="2">
        <v>0</v>
      </c>
      <c r="AW329" s="5">
        <v>1</v>
      </c>
      <c r="AX329" s="5">
        <v>0</v>
      </c>
      <c r="AY329" s="5">
        <v>0</v>
      </c>
      <c r="AZ329" s="5">
        <v>-1</v>
      </c>
      <c r="BA329" s="5">
        <v>0</v>
      </c>
      <c r="BB329" s="6">
        <f t="shared" si="82"/>
        <v>0</v>
      </c>
      <c r="BC329" s="7">
        <f t="shared" si="83"/>
        <v>1</v>
      </c>
      <c r="BD329" s="7">
        <f t="shared" si="84"/>
        <v>0</v>
      </c>
      <c r="BE329" s="7">
        <f t="shared" si="85"/>
        <v>1</v>
      </c>
      <c r="BF329" s="7">
        <f t="shared" si="86"/>
        <v>0</v>
      </c>
      <c r="BG329" s="7">
        <f t="shared" si="87"/>
        <v>0</v>
      </c>
      <c r="BH329" s="7">
        <f t="shared" si="88"/>
        <v>0</v>
      </c>
      <c r="BI329" s="7">
        <f t="shared" si="89"/>
        <v>0</v>
      </c>
      <c r="BJ329" s="7">
        <f t="shared" si="90"/>
        <v>0</v>
      </c>
      <c r="BK329" s="7">
        <f t="shared" si="91"/>
        <v>0</v>
      </c>
      <c r="BL329" s="7">
        <f t="shared" si="92"/>
        <v>0</v>
      </c>
      <c r="BM329" s="7">
        <f t="shared" si="93"/>
        <v>0</v>
      </c>
      <c r="BN329" s="7">
        <f t="shared" si="94"/>
        <v>2</v>
      </c>
      <c r="BO329" s="7">
        <f t="shared" si="95"/>
        <v>0</v>
      </c>
    </row>
    <row r="330" spans="1:67" ht="30" x14ac:dyDescent="0.25">
      <c r="A330" s="2">
        <v>277367</v>
      </c>
      <c r="B330" s="2">
        <v>1</v>
      </c>
      <c r="C330" s="2">
        <v>0</v>
      </c>
      <c r="D330" s="2">
        <v>1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1</v>
      </c>
      <c r="L330" s="2">
        <f t="shared" si="80"/>
        <v>0</v>
      </c>
      <c r="M330" s="3" t="s">
        <v>1283</v>
      </c>
      <c r="N330" s="2" t="s">
        <v>138</v>
      </c>
      <c r="O330" s="2" t="s">
        <v>108</v>
      </c>
      <c r="P330" s="2" t="s">
        <v>139</v>
      </c>
      <c r="Q330" s="2" t="s">
        <v>664</v>
      </c>
      <c r="R330" s="2">
        <v>0</v>
      </c>
      <c r="S330" s="2" t="s">
        <v>1284</v>
      </c>
      <c r="T330" s="2">
        <v>1.37328156545569E+18</v>
      </c>
      <c r="U330" s="2" t="b">
        <v>0</v>
      </c>
      <c r="V330" s="2" t="s">
        <v>1285</v>
      </c>
      <c r="W330" s="2">
        <v>0</v>
      </c>
      <c r="X330" s="2">
        <v>6</v>
      </c>
      <c r="Y330" s="2" t="s">
        <v>55</v>
      </c>
      <c r="Z330" s="2" t="s">
        <v>1285</v>
      </c>
      <c r="AA330" s="2" t="s">
        <v>1286</v>
      </c>
      <c r="AB330" s="2" t="s">
        <v>1287</v>
      </c>
      <c r="AC330" s="2" t="b">
        <v>1</v>
      </c>
      <c r="AD330" s="2">
        <v>19349</v>
      </c>
      <c r="AE330" s="2" t="s">
        <v>59</v>
      </c>
      <c r="AF330" s="2" t="s">
        <v>59</v>
      </c>
      <c r="AG330" s="2">
        <v>1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f t="shared" si="81"/>
        <v>0</v>
      </c>
      <c r="AR330" s="4">
        <v>0</v>
      </c>
      <c r="AS330" s="2">
        <v>0</v>
      </c>
      <c r="AT330" s="2">
        <v>1</v>
      </c>
      <c r="AU330" s="2">
        <v>0</v>
      </c>
      <c r="AV330" s="2">
        <v>0</v>
      </c>
      <c r="AW330" s="5">
        <v>1</v>
      </c>
      <c r="AX330" s="5">
        <v>0</v>
      </c>
      <c r="AY330" s="5">
        <v>0</v>
      </c>
      <c r="AZ330" s="5">
        <v>-1</v>
      </c>
      <c r="BA330" s="5">
        <v>0</v>
      </c>
      <c r="BB330" s="6">
        <f t="shared" si="82"/>
        <v>0</v>
      </c>
      <c r="BC330" s="7">
        <f t="shared" si="83"/>
        <v>1</v>
      </c>
      <c r="BD330" s="7">
        <f t="shared" si="84"/>
        <v>0</v>
      </c>
      <c r="BE330" s="7">
        <f t="shared" si="85"/>
        <v>-1</v>
      </c>
      <c r="BF330" s="7">
        <f t="shared" si="86"/>
        <v>0</v>
      </c>
      <c r="BG330" s="7">
        <f t="shared" si="87"/>
        <v>0</v>
      </c>
      <c r="BH330" s="7">
        <f t="shared" si="88"/>
        <v>0</v>
      </c>
      <c r="BI330" s="7">
        <f t="shared" si="89"/>
        <v>0</v>
      </c>
      <c r="BJ330" s="7">
        <f t="shared" si="90"/>
        <v>0</v>
      </c>
      <c r="BK330" s="7">
        <f t="shared" si="91"/>
        <v>0</v>
      </c>
      <c r="BL330" s="7">
        <f t="shared" si="92"/>
        <v>-1</v>
      </c>
      <c r="BM330" s="7">
        <f t="shared" si="93"/>
        <v>0</v>
      </c>
      <c r="BN330" s="7">
        <f t="shared" si="94"/>
        <v>1</v>
      </c>
      <c r="BO330" s="7">
        <f t="shared" si="95"/>
        <v>2</v>
      </c>
    </row>
    <row r="331" spans="1:67" ht="45" x14ac:dyDescent="0.25">
      <c r="A331" s="2">
        <v>279271</v>
      </c>
      <c r="B331" s="2">
        <v>1</v>
      </c>
      <c r="C331" s="2">
        <v>0</v>
      </c>
      <c r="D331" s="2">
        <v>0</v>
      </c>
      <c r="E331" s="2">
        <v>1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f t="shared" si="80"/>
        <v>0</v>
      </c>
      <c r="M331" s="3" t="s">
        <v>1288</v>
      </c>
      <c r="N331" s="2" t="s">
        <v>50</v>
      </c>
      <c r="O331" s="2" t="s">
        <v>51</v>
      </c>
      <c r="P331" s="2" t="s">
        <v>139</v>
      </c>
      <c r="Q331" s="2" t="s">
        <v>691</v>
      </c>
      <c r="R331" s="2">
        <v>2</v>
      </c>
      <c r="S331" s="2" t="s">
        <v>1289</v>
      </c>
      <c r="T331" s="2">
        <v>1.3732771231216599E+18</v>
      </c>
      <c r="U331" s="2" t="b">
        <v>1</v>
      </c>
      <c r="W331" s="2">
        <v>0</v>
      </c>
      <c r="X331" s="2">
        <v>0</v>
      </c>
      <c r="Y331" s="2" t="s">
        <v>55</v>
      </c>
      <c r="Z331" s="2" t="s">
        <v>1290</v>
      </c>
      <c r="AA331" s="2" t="s">
        <v>1291</v>
      </c>
      <c r="AB331" s="2" t="s">
        <v>1292</v>
      </c>
      <c r="AC331" s="2" t="b">
        <v>0</v>
      </c>
      <c r="AD331" s="2">
        <v>48</v>
      </c>
      <c r="AE331" s="2" t="s">
        <v>59</v>
      </c>
      <c r="AF331" s="2" t="s">
        <v>59</v>
      </c>
      <c r="AG331" s="2">
        <v>1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1</v>
      </c>
      <c r="AP331" s="2">
        <v>0</v>
      </c>
      <c r="AQ331" s="2">
        <f t="shared" si="81"/>
        <v>0</v>
      </c>
      <c r="AR331" s="4">
        <v>0</v>
      </c>
      <c r="AS331" s="2">
        <v>0</v>
      </c>
      <c r="AT331" s="2">
        <v>1</v>
      </c>
      <c r="AU331" s="2">
        <v>0</v>
      </c>
      <c r="AV331" s="2">
        <v>0</v>
      </c>
      <c r="AW331" s="5">
        <v>1</v>
      </c>
      <c r="AX331" s="5">
        <v>0</v>
      </c>
      <c r="AY331" s="5">
        <v>0</v>
      </c>
      <c r="AZ331" s="5">
        <v>-1</v>
      </c>
      <c r="BA331" s="5">
        <v>0</v>
      </c>
      <c r="BB331" s="6">
        <f t="shared" si="82"/>
        <v>0</v>
      </c>
      <c r="BC331" s="7">
        <f t="shared" si="83"/>
        <v>1</v>
      </c>
      <c r="BD331" s="7">
        <f t="shared" si="84"/>
        <v>0</v>
      </c>
      <c r="BE331" s="7">
        <f t="shared" si="85"/>
        <v>0</v>
      </c>
      <c r="BF331" s="7">
        <f t="shared" si="86"/>
        <v>-1</v>
      </c>
      <c r="BG331" s="7">
        <f t="shared" si="87"/>
        <v>0</v>
      </c>
      <c r="BH331" s="7">
        <f t="shared" si="88"/>
        <v>0</v>
      </c>
      <c r="BI331" s="7">
        <f t="shared" si="89"/>
        <v>0</v>
      </c>
      <c r="BJ331" s="7">
        <f t="shared" si="90"/>
        <v>0</v>
      </c>
      <c r="BK331" s="7">
        <f t="shared" si="91"/>
        <v>-1</v>
      </c>
      <c r="BL331" s="7">
        <f t="shared" si="92"/>
        <v>0</v>
      </c>
      <c r="BM331" s="7">
        <f t="shared" si="93"/>
        <v>0</v>
      </c>
      <c r="BN331" s="7">
        <f t="shared" si="94"/>
        <v>1</v>
      </c>
      <c r="BO331" s="7">
        <f t="shared" si="95"/>
        <v>2</v>
      </c>
    </row>
    <row r="332" spans="1:67" ht="45" x14ac:dyDescent="0.25">
      <c r="A332" s="2">
        <v>282532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1</v>
      </c>
      <c r="I332" s="2">
        <v>0</v>
      </c>
      <c r="J332" s="2">
        <v>0</v>
      </c>
      <c r="K332" s="2">
        <v>0</v>
      </c>
      <c r="L332" s="2">
        <f t="shared" si="80"/>
        <v>0</v>
      </c>
      <c r="M332" s="3" t="s">
        <v>1318</v>
      </c>
      <c r="N332" s="2" t="s">
        <v>149</v>
      </c>
      <c r="O332" s="2" t="s">
        <v>80</v>
      </c>
      <c r="P332" s="2" t="s">
        <v>139</v>
      </c>
      <c r="Q332" s="2" t="s">
        <v>1294</v>
      </c>
      <c r="R332" s="2">
        <v>16</v>
      </c>
      <c r="S332" s="2" t="s">
        <v>1319</v>
      </c>
      <c r="T332" s="2">
        <v>1.3732724965526899E+18</v>
      </c>
      <c r="U332" s="2" t="b">
        <v>1</v>
      </c>
      <c r="V332" s="2" t="s">
        <v>1320</v>
      </c>
      <c r="W332" s="2">
        <v>0</v>
      </c>
      <c r="X332" s="2">
        <v>6</v>
      </c>
      <c r="Y332" s="2" t="s">
        <v>55</v>
      </c>
      <c r="Z332" s="2" t="s">
        <v>1321</v>
      </c>
      <c r="AA332" s="2" t="s">
        <v>1322</v>
      </c>
      <c r="AB332" s="2" t="s">
        <v>1323</v>
      </c>
      <c r="AC332" s="2" t="b">
        <v>0</v>
      </c>
      <c r="AD332" s="2">
        <v>2146</v>
      </c>
      <c r="AE332" s="2" t="s">
        <v>59</v>
      </c>
      <c r="AF332" s="2" t="s">
        <v>59</v>
      </c>
      <c r="AG332" s="2">
        <v>0</v>
      </c>
      <c r="AH332" s="2">
        <v>0</v>
      </c>
      <c r="AI332" s="2">
        <v>0</v>
      </c>
      <c r="AJ332" s="2">
        <v>0</v>
      </c>
      <c r="AK332" s="2">
        <v>1</v>
      </c>
      <c r="AL332" s="2">
        <v>0</v>
      </c>
      <c r="AM332" s="2">
        <v>1</v>
      </c>
      <c r="AN332" s="2">
        <v>0</v>
      </c>
      <c r="AO332" s="2">
        <v>0</v>
      </c>
      <c r="AP332" s="2">
        <v>0</v>
      </c>
      <c r="AQ332" s="2">
        <f t="shared" si="81"/>
        <v>0</v>
      </c>
      <c r="AR332" s="4">
        <v>0</v>
      </c>
      <c r="AS332" s="2">
        <v>0.106</v>
      </c>
      <c r="AT332" s="2">
        <v>0.73499999999999999</v>
      </c>
      <c r="AU332" s="2">
        <v>0.159</v>
      </c>
      <c r="AV332" s="2">
        <v>0.31819999999999998</v>
      </c>
      <c r="AW332" s="5">
        <v>0</v>
      </c>
      <c r="AX332" s="5">
        <v>0</v>
      </c>
      <c r="AY332" s="5">
        <v>1</v>
      </c>
      <c r="AZ332" s="5">
        <v>1</v>
      </c>
      <c r="BA332" s="5">
        <v>0</v>
      </c>
      <c r="BB332" s="6">
        <f t="shared" si="82"/>
        <v>0</v>
      </c>
      <c r="BC332" s="7">
        <f t="shared" si="83"/>
        <v>0</v>
      </c>
      <c r="BD332" s="7">
        <f t="shared" si="84"/>
        <v>0</v>
      </c>
      <c r="BE332" s="7">
        <f t="shared" si="85"/>
        <v>0</v>
      </c>
      <c r="BF332" s="7">
        <f t="shared" si="86"/>
        <v>0</v>
      </c>
      <c r="BG332" s="7">
        <f t="shared" si="87"/>
        <v>-1</v>
      </c>
      <c r="BH332" s="7">
        <f t="shared" si="88"/>
        <v>0</v>
      </c>
      <c r="BI332" s="7">
        <f t="shared" si="89"/>
        <v>1</v>
      </c>
      <c r="BJ332" s="7">
        <f t="shared" si="90"/>
        <v>0</v>
      </c>
      <c r="BK332" s="7">
        <f t="shared" si="91"/>
        <v>0</v>
      </c>
      <c r="BL332" s="7">
        <f t="shared" si="92"/>
        <v>0</v>
      </c>
      <c r="BM332" s="7">
        <f t="shared" si="93"/>
        <v>0</v>
      </c>
      <c r="BN332" s="7">
        <f t="shared" si="94"/>
        <v>1</v>
      </c>
      <c r="BO332" s="7">
        <f t="shared" si="95"/>
        <v>1</v>
      </c>
    </row>
    <row r="333" spans="1:67" ht="45" x14ac:dyDescent="0.25">
      <c r="A333" s="2">
        <v>295779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1</v>
      </c>
      <c r="J333" s="2">
        <v>0</v>
      </c>
      <c r="K333" s="2">
        <v>0</v>
      </c>
      <c r="L333" s="2">
        <f t="shared" si="80"/>
        <v>0</v>
      </c>
      <c r="M333" s="3" t="s">
        <v>1364</v>
      </c>
      <c r="N333" s="2" t="s">
        <v>102</v>
      </c>
      <c r="O333" s="2" t="s">
        <v>51</v>
      </c>
      <c r="P333" s="2" t="s">
        <v>139</v>
      </c>
      <c r="Q333" s="2" t="s">
        <v>934</v>
      </c>
      <c r="R333" s="2">
        <v>58</v>
      </c>
      <c r="S333" s="2" t="s">
        <v>1365</v>
      </c>
      <c r="T333" s="2">
        <v>1.373330781096E+18</v>
      </c>
      <c r="U333" s="2" t="b">
        <v>1</v>
      </c>
      <c r="V333" s="2" t="s">
        <v>1366</v>
      </c>
      <c r="W333" s="2">
        <v>0</v>
      </c>
      <c r="X333" s="2">
        <v>0</v>
      </c>
      <c r="Y333" s="2" t="s">
        <v>55</v>
      </c>
      <c r="Z333" s="2" t="s">
        <v>1367</v>
      </c>
      <c r="AA333" s="2" t="s">
        <v>1368</v>
      </c>
      <c r="AB333" s="2" t="s">
        <v>1369</v>
      </c>
      <c r="AC333" s="2" t="b">
        <v>0</v>
      </c>
      <c r="AD333" s="2">
        <v>4252</v>
      </c>
      <c r="AE333" s="2" t="s">
        <v>59</v>
      </c>
      <c r="AF333" s="2" t="s">
        <v>59</v>
      </c>
      <c r="AG333" s="2">
        <v>0</v>
      </c>
      <c r="AH333" s="2">
        <v>0</v>
      </c>
      <c r="AI333" s="2">
        <v>0</v>
      </c>
      <c r="AJ333" s="2">
        <v>0</v>
      </c>
      <c r="AK333" s="2">
        <v>1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f t="shared" si="81"/>
        <v>0</v>
      </c>
      <c r="AR333" s="4">
        <v>0</v>
      </c>
      <c r="AS333" s="2">
        <v>0</v>
      </c>
      <c r="AT333" s="2">
        <v>0.76600000000000001</v>
      </c>
      <c r="AU333" s="2">
        <v>0.23400000000000001</v>
      </c>
      <c r="AV333" s="2">
        <v>0.63690000000000002</v>
      </c>
      <c r="AW333" s="5">
        <v>1</v>
      </c>
      <c r="AX333" s="5">
        <v>0</v>
      </c>
      <c r="AY333" s="5">
        <v>0</v>
      </c>
      <c r="AZ333" s="5">
        <v>-1</v>
      </c>
      <c r="BA333" s="5">
        <v>0</v>
      </c>
      <c r="BB333" s="6">
        <f t="shared" si="82"/>
        <v>0</v>
      </c>
      <c r="BC333" s="7">
        <f t="shared" si="83"/>
        <v>0</v>
      </c>
      <c r="BD333" s="7">
        <f t="shared" si="84"/>
        <v>0</v>
      </c>
      <c r="BE333" s="7">
        <f t="shared" si="85"/>
        <v>0</v>
      </c>
      <c r="BF333" s="7">
        <f t="shared" si="86"/>
        <v>0</v>
      </c>
      <c r="BG333" s="7">
        <f t="shared" si="87"/>
        <v>-1</v>
      </c>
      <c r="BH333" s="7">
        <f t="shared" si="88"/>
        <v>0</v>
      </c>
      <c r="BI333" s="7">
        <f t="shared" si="89"/>
        <v>0</v>
      </c>
      <c r="BJ333" s="7">
        <f t="shared" si="90"/>
        <v>-1</v>
      </c>
      <c r="BK333" s="7">
        <f t="shared" si="91"/>
        <v>0</v>
      </c>
      <c r="BL333" s="7">
        <f t="shared" si="92"/>
        <v>0</v>
      </c>
      <c r="BM333" s="7">
        <f t="shared" si="93"/>
        <v>0</v>
      </c>
      <c r="BN333" s="7">
        <f t="shared" si="94"/>
        <v>0</v>
      </c>
      <c r="BO333" s="7">
        <f t="shared" si="95"/>
        <v>2</v>
      </c>
    </row>
    <row r="334" spans="1:67" x14ac:dyDescent="0.25">
      <c r="A334" s="2">
        <v>296012</v>
      </c>
      <c r="B334" s="2">
        <v>1</v>
      </c>
      <c r="C334" s="2">
        <v>0</v>
      </c>
      <c r="D334" s="2">
        <v>0</v>
      </c>
      <c r="E334" s="2">
        <v>1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f t="shared" si="80"/>
        <v>0</v>
      </c>
      <c r="M334" s="3" t="s">
        <v>1381</v>
      </c>
      <c r="N334" s="2" t="s">
        <v>50</v>
      </c>
      <c r="O334" s="2" t="s">
        <v>51</v>
      </c>
      <c r="P334" s="2" t="s">
        <v>139</v>
      </c>
      <c r="Q334" s="2" t="s">
        <v>934</v>
      </c>
      <c r="R334" s="2">
        <v>58</v>
      </c>
      <c r="S334" s="2" t="s">
        <v>1382</v>
      </c>
      <c r="T334" s="2">
        <v>1.3732903738507899E+18</v>
      </c>
      <c r="U334" s="2" t="b">
        <v>0</v>
      </c>
      <c r="V334" s="2" t="s">
        <v>1383</v>
      </c>
      <c r="W334" s="2">
        <v>0</v>
      </c>
      <c r="X334" s="2">
        <v>1</v>
      </c>
      <c r="Y334" s="2" t="s">
        <v>55</v>
      </c>
      <c r="Z334" s="2" t="s">
        <v>1383</v>
      </c>
      <c r="AA334" s="2" t="s">
        <v>1384</v>
      </c>
      <c r="AB334" s="2" t="s">
        <v>1385</v>
      </c>
      <c r="AC334" s="2" t="b">
        <v>0</v>
      </c>
      <c r="AD334" s="2">
        <v>483</v>
      </c>
      <c r="AE334" s="2" t="s">
        <v>59</v>
      </c>
      <c r="AF334" s="2" t="s">
        <v>59</v>
      </c>
      <c r="AG334" s="2">
        <v>1</v>
      </c>
      <c r="AH334" s="2">
        <v>0</v>
      </c>
      <c r="AI334" s="2">
        <v>0</v>
      </c>
      <c r="AJ334" s="2">
        <v>1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f t="shared" si="81"/>
        <v>0</v>
      </c>
      <c r="AR334" s="4">
        <v>0</v>
      </c>
      <c r="AS334" s="2">
        <v>0.41199999999999998</v>
      </c>
      <c r="AT334" s="2">
        <v>0.58799999999999997</v>
      </c>
      <c r="AU334" s="2">
        <v>0</v>
      </c>
      <c r="AV334" s="2">
        <v>-0.5423</v>
      </c>
      <c r="AW334" s="5">
        <v>1</v>
      </c>
      <c r="AX334" s="5">
        <v>0</v>
      </c>
      <c r="AY334" s="5">
        <v>0</v>
      </c>
      <c r="AZ334" s="5">
        <v>-1</v>
      </c>
      <c r="BA334" s="5">
        <v>0</v>
      </c>
      <c r="BB334" s="6">
        <f t="shared" si="82"/>
        <v>0</v>
      </c>
      <c r="BC334" s="7">
        <f t="shared" si="83"/>
        <v>1</v>
      </c>
      <c r="BD334" s="7">
        <f t="shared" si="84"/>
        <v>0</v>
      </c>
      <c r="BE334" s="7">
        <f t="shared" si="85"/>
        <v>0</v>
      </c>
      <c r="BF334" s="7">
        <f t="shared" si="86"/>
        <v>1</v>
      </c>
      <c r="BG334" s="7">
        <f t="shared" si="87"/>
        <v>0</v>
      </c>
      <c r="BH334" s="7">
        <f t="shared" si="88"/>
        <v>0</v>
      </c>
      <c r="BI334" s="7">
        <f t="shared" si="89"/>
        <v>0</v>
      </c>
      <c r="BJ334" s="7">
        <f t="shared" si="90"/>
        <v>0</v>
      </c>
      <c r="BK334" s="7">
        <f t="shared" si="91"/>
        <v>0</v>
      </c>
      <c r="BL334" s="7">
        <f t="shared" si="92"/>
        <v>0</v>
      </c>
      <c r="BM334" s="7">
        <f t="shared" si="93"/>
        <v>0</v>
      </c>
      <c r="BN334" s="7">
        <f t="shared" si="94"/>
        <v>2</v>
      </c>
      <c r="BO334" s="7">
        <f t="shared" si="95"/>
        <v>0</v>
      </c>
    </row>
    <row r="335" spans="1:67" ht="45" x14ac:dyDescent="0.25">
      <c r="A335" s="2">
        <v>298701</v>
      </c>
      <c r="B335" s="2">
        <v>1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f t="shared" si="80"/>
        <v>0</v>
      </c>
      <c r="M335" s="3" t="s">
        <v>1392</v>
      </c>
      <c r="N335" s="2" t="s">
        <v>50</v>
      </c>
      <c r="O335" s="2" t="s">
        <v>51</v>
      </c>
      <c r="P335" s="2" t="s">
        <v>139</v>
      </c>
      <c r="Q335" s="2" t="s">
        <v>993</v>
      </c>
      <c r="R335" s="2">
        <v>66</v>
      </c>
      <c r="S335" s="2" t="s">
        <v>1393</v>
      </c>
      <c r="T335" s="2">
        <v>1.37330284428414E+18</v>
      </c>
      <c r="U335" s="2" t="b">
        <v>1</v>
      </c>
      <c r="V335" s="2" t="s">
        <v>1394</v>
      </c>
      <c r="W335" s="2">
        <v>0</v>
      </c>
      <c r="X335" s="2">
        <v>0</v>
      </c>
      <c r="Y335" s="2" t="s">
        <v>55</v>
      </c>
      <c r="Z335" s="2" t="s">
        <v>1395</v>
      </c>
      <c r="AA335" s="2" t="s">
        <v>1396</v>
      </c>
      <c r="AB335" s="2" t="s">
        <v>1397</v>
      </c>
      <c r="AC335" s="2" t="b">
        <v>0</v>
      </c>
      <c r="AD335" s="2">
        <v>313</v>
      </c>
      <c r="AE335" s="2" t="s">
        <v>59</v>
      </c>
      <c r="AF335" s="2" t="s">
        <v>59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f t="shared" si="81"/>
        <v>1</v>
      </c>
      <c r="AR335" s="4">
        <v>0</v>
      </c>
      <c r="AS335" s="2">
        <v>0</v>
      </c>
      <c r="AT335" s="2">
        <v>1</v>
      </c>
      <c r="AU335" s="2">
        <v>0</v>
      </c>
      <c r="AV335" s="2">
        <v>0</v>
      </c>
      <c r="AW335" s="5">
        <v>1</v>
      </c>
      <c r="AX335" s="5">
        <v>0</v>
      </c>
      <c r="AY335" s="5">
        <v>0</v>
      </c>
      <c r="AZ335" s="5">
        <v>-1</v>
      </c>
      <c r="BA335" s="5">
        <v>0</v>
      </c>
      <c r="BB335" s="6">
        <f t="shared" si="82"/>
        <v>0</v>
      </c>
      <c r="BC335" s="7">
        <f t="shared" si="83"/>
        <v>-1</v>
      </c>
      <c r="BD335" s="7">
        <f t="shared" si="84"/>
        <v>0</v>
      </c>
      <c r="BE335" s="7">
        <f t="shared" si="85"/>
        <v>0</v>
      </c>
      <c r="BF335" s="7">
        <f t="shared" si="86"/>
        <v>0</v>
      </c>
      <c r="BG335" s="7">
        <f t="shared" si="87"/>
        <v>0</v>
      </c>
      <c r="BH335" s="7">
        <f t="shared" si="88"/>
        <v>0</v>
      </c>
      <c r="BI335" s="7">
        <f t="shared" si="89"/>
        <v>0</v>
      </c>
      <c r="BJ335" s="7">
        <f t="shared" si="90"/>
        <v>0</v>
      </c>
      <c r="BK335" s="7">
        <f t="shared" si="91"/>
        <v>0</v>
      </c>
      <c r="BL335" s="7">
        <f t="shared" si="92"/>
        <v>0</v>
      </c>
      <c r="BM335" s="7">
        <f t="shared" si="93"/>
        <v>-1</v>
      </c>
      <c r="BN335" s="7">
        <f t="shared" si="94"/>
        <v>0</v>
      </c>
      <c r="BO335" s="7">
        <f t="shared" si="95"/>
        <v>2</v>
      </c>
    </row>
    <row r="336" spans="1:67" ht="30" x14ac:dyDescent="0.25">
      <c r="A336" s="2">
        <v>299889</v>
      </c>
      <c r="B336" s="2">
        <v>0</v>
      </c>
      <c r="C336" s="2">
        <v>1</v>
      </c>
      <c r="D336" s="2">
        <v>0</v>
      </c>
      <c r="E336" s="2">
        <v>1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f t="shared" si="80"/>
        <v>0</v>
      </c>
      <c r="M336" s="3" t="s">
        <v>1408</v>
      </c>
      <c r="N336" s="2" t="s">
        <v>108</v>
      </c>
      <c r="O336" s="2" t="s">
        <v>108</v>
      </c>
      <c r="P336" s="2" t="s">
        <v>139</v>
      </c>
      <c r="Q336" s="2" t="s">
        <v>1409</v>
      </c>
      <c r="R336" s="2">
        <v>68</v>
      </c>
      <c r="S336" s="2" t="s">
        <v>1410</v>
      </c>
      <c r="T336" s="2">
        <v>1.3733466288249201E+18</v>
      </c>
      <c r="U336" s="2" t="b">
        <v>0</v>
      </c>
      <c r="V336" s="2" t="s">
        <v>1411</v>
      </c>
      <c r="W336" s="2">
        <v>0</v>
      </c>
      <c r="X336" s="2">
        <v>0</v>
      </c>
      <c r="Y336" s="2" t="s">
        <v>55</v>
      </c>
      <c r="Z336" s="2" t="s">
        <v>1412</v>
      </c>
      <c r="AA336" s="2" t="s">
        <v>1413</v>
      </c>
      <c r="AB336" s="2" t="s">
        <v>1414</v>
      </c>
      <c r="AC336" s="2" t="b">
        <v>0</v>
      </c>
      <c r="AD336" s="2">
        <v>0</v>
      </c>
      <c r="AE336" s="2" t="s">
        <v>1415</v>
      </c>
      <c r="AF336" s="2" t="s">
        <v>59</v>
      </c>
      <c r="AG336" s="2">
        <v>1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f t="shared" si="81"/>
        <v>0</v>
      </c>
      <c r="AR336" s="4">
        <v>0</v>
      </c>
      <c r="AS336" s="2">
        <v>0</v>
      </c>
      <c r="AT336" s="2">
        <v>1</v>
      </c>
      <c r="AU336" s="2">
        <v>0</v>
      </c>
      <c r="AV336" s="2">
        <v>0</v>
      </c>
      <c r="AW336" s="5">
        <v>1</v>
      </c>
      <c r="AX336" s="5">
        <v>0</v>
      </c>
      <c r="AY336" s="5">
        <v>0</v>
      </c>
      <c r="AZ336" s="5">
        <v>-1</v>
      </c>
      <c r="BA336" s="5">
        <v>0</v>
      </c>
      <c r="BB336" s="6">
        <f t="shared" si="82"/>
        <v>0</v>
      </c>
      <c r="BC336" s="7">
        <f t="shared" si="83"/>
        <v>-1</v>
      </c>
      <c r="BD336" s="7">
        <f t="shared" si="84"/>
        <v>-1</v>
      </c>
      <c r="BE336" s="7">
        <f t="shared" si="85"/>
        <v>0</v>
      </c>
      <c r="BF336" s="7">
        <f t="shared" si="86"/>
        <v>-1</v>
      </c>
      <c r="BG336" s="7">
        <f t="shared" si="87"/>
        <v>0</v>
      </c>
      <c r="BH336" s="7">
        <f t="shared" si="88"/>
        <v>0</v>
      </c>
      <c r="BI336" s="7">
        <f t="shared" si="89"/>
        <v>0</v>
      </c>
      <c r="BJ336" s="7">
        <f t="shared" si="90"/>
        <v>0</v>
      </c>
      <c r="BK336" s="7">
        <f t="shared" si="91"/>
        <v>0</v>
      </c>
      <c r="BL336" s="7">
        <f t="shared" si="92"/>
        <v>0</v>
      </c>
      <c r="BM336" s="7">
        <f t="shared" si="93"/>
        <v>0</v>
      </c>
      <c r="BN336" s="7">
        <f t="shared" si="94"/>
        <v>0</v>
      </c>
      <c r="BO336" s="7">
        <f t="shared" si="95"/>
        <v>3</v>
      </c>
    </row>
    <row r="337" spans="1:67" ht="30" x14ac:dyDescent="0.25">
      <c r="A337" s="2">
        <v>302179</v>
      </c>
      <c r="B337" s="2">
        <v>1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f t="shared" si="80"/>
        <v>0</v>
      </c>
      <c r="M337" s="3" t="s">
        <v>1426</v>
      </c>
      <c r="N337" s="2" t="s">
        <v>50</v>
      </c>
      <c r="O337" s="2" t="s">
        <v>51</v>
      </c>
      <c r="P337" s="2" t="s">
        <v>139</v>
      </c>
      <c r="Q337" s="2" t="s">
        <v>664</v>
      </c>
      <c r="R337" s="2">
        <v>0</v>
      </c>
      <c r="S337" s="2" t="s">
        <v>1427</v>
      </c>
      <c r="T337" s="2">
        <v>1.37332460693363E+18</v>
      </c>
      <c r="U337" s="2" t="b">
        <v>0</v>
      </c>
      <c r="W337" s="2">
        <v>0</v>
      </c>
      <c r="X337" s="2">
        <v>0</v>
      </c>
      <c r="Y337" s="2" t="s">
        <v>55</v>
      </c>
      <c r="Z337" s="2" t="s">
        <v>1428</v>
      </c>
      <c r="AA337" s="2" t="s">
        <v>1429</v>
      </c>
      <c r="AB337" s="2" t="s">
        <v>1430</v>
      </c>
      <c r="AC337" s="2" t="b">
        <v>0</v>
      </c>
      <c r="AD337" s="2">
        <v>18</v>
      </c>
      <c r="AE337" s="2" t="s">
        <v>59</v>
      </c>
      <c r="AF337" s="2" t="s">
        <v>59</v>
      </c>
      <c r="AG337" s="2">
        <v>1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f t="shared" si="81"/>
        <v>0</v>
      </c>
      <c r="AR337" s="4">
        <v>0</v>
      </c>
      <c r="AS337" s="2">
        <v>0.193</v>
      </c>
      <c r="AT337" s="2">
        <v>0.80700000000000005</v>
      </c>
      <c r="AU337" s="2">
        <v>0</v>
      </c>
      <c r="AV337" s="2">
        <v>-0.47670000000000001</v>
      </c>
      <c r="AW337" s="5">
        <v>1</v>
      </c>
      <c r="AX337" s="5">
        <v>0</v>
      </c>
      <c r="AY337" s="5">
        <v>0</v>
      </c>
      <c r="AZ337" s="5">
        <v>-1</v>
      </c>
      <c r="BA337" s="5">
        <v>0</v>
      </c>
      <c r="BB337" s="6">
        <f t="shared" si="82"/>
        <v>0</v>
      </c>
      <c r="BC337" s="7">
        <f t="shared" si="83"/>
        <v>1</v>
      </c>
      <c r="BD337" s="7">
        <f t="shared" si="84"/>
        <v>0</v>
      </c>
      <c r="BE337" s="7">
        <f t="shared" si="85"/>
        <v>0</v>
      </c>
      <c r="BF337" s="7">
        <f t="shared" si="86"/>
        <v>0</v>
      </c>
      <c r="BG337" s="7">
        <f t="shared" si="87"/>
        <v>0</v>
      </c>
      <c r="BH337" s="7">
        <f t="shared" si="88"/>
        <v>0</v>
      </c>
      <c r="BI337" s="7">
        <f t="shared" si="89"/>
        <v>0</v>
      </c>
      <c r="BJ337" s="7">
        <f t="shared" si="90"/>
        <v>0</v>
      </c>
      <c r="BK337" s="7">
        <f t="shared" si="91"/>
        <v>0</v>
      </c>
      <c r="BL337" s="7">
        <f t="shared" si="92"/>
        <v>0</v>
      </c>
      <c r="BM337" s="7">
        <f t="shared" si="93"/>
        <v>0</v>
      </c>
      <c r="BN337" s="7">
        <f t="shared" si="94"/>
        <v>1</v>
      </c>
      <c r="BO337" s="7">
        <f t="shared" si="95"/>
        <v>0</v>
      </c>
    </row>
    <row r="338" spans="1:67" ht="30" x14ac:dyDescent="0.25">
      <c r="A338" s="2">
        <v>304384</v>
      </c>
      <c r="B338" s="2">
        <v>1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1</v>
      </c>
      <c r="J338" s="2">
        <v>0</v>
      </c>
      <c r="K338" s="2">
        <v>0</v>
      </c>
      <c r="L338" s="2">
        <f t="shared" si="80"/>
        <v>0</v>
      </c>
      <c r="M338" s="3" t="s">
        <v>1437</v>
      </c>
      <c r="N338" s="2" t="s">
        <v>50</v>
      </c>
      <c r="O338" s="2" t="s">
        <v>51</v>
      </c>
      <c r="P338" s="2" t="s">
        <v>139</v>
      </c>
      <c r="Q338" s="2" t="s">
        <v>664</v>
      </c>
      <c r="R338" s="2">
        <v>0</v>
      </c>
      <c r="S338" s="2" t="s">
        <v>1438</v>
      </c>
      <c r="T338" s="2">
        <v>1.3733227391095301E+18</v>
      </c>
      <c r="U338" s="2" t="b">
        <v>0</v>
      </c>
      <c r="W338" s="2">
        <v>0</v>
      </c>
      <c r="X338" s="2">
        <v>0</v>
      </c>
      <c r="Y338" s="2" t="s">
        <v>55</v>
      </c>
      <c r="Z338" s="2" t="s">
        <v>1439</v>
      </c>
      <c r="AA338" s="2" t="s">
        <v>1440</v>
      </c>
      <c r="AB338" s="2" t="s">
        <v>1441</v>
      </c>
      <c r="AC338" s="2" t="b">
        <v>0</v>
      </c>
      <c r="AD338" s="2">
        <v>974</v>
      </c>
      <c r="AE338" s="2" t="s">
        <v>59</v>
      </c>
      <c r="AF338" s="2" t="s">
        <v>59</v>
      </c>
      <c r="AG338" s="2">
        <v>0</v>
      </c>
      <c r="AH338" s="2">
        <v>0</v>
      </c>
      <c r="AI338" s="2">
        <v>0</v>
      </c>
      <c r="AJ338" s="2">
        <v>0</v>
      </c>
      <c r="AK338" s="2">
        <v>1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f t="shared" si="81"/>
        <v>0</v>
      </c>
      <c r="AR338" s="4">
        <v>0</v>
      </c>
      <c r="AS338" s="2">
        <v>0</v>
      </c>
      <c r="AT338" s="2">
        <v>1</v>
      </c>
      <c r="AU338" s="2">
        <v>0</v>
      </c>
      <c r="AV338" s="2">
        <v>0</v>
      </c>
      <c r="AW338" s="5">
        <v>1</v>
      </c>
      <c r="AX338" s="5">
        <v>0</v>
      </c>
      <c r="AY338" s="5">
        <v>0</v>
      </c>
      <c r="AZ338" s="5">
        <v>-1</v>
      </c>
      <c r="BA338" s="5">
        <v>0</v>
      </c>
      <c r="BB338" s="6">
        <f t="shared" si="82"/>
        <v>0</v>
      </c>
      <c r="BC338" s="7">
        <f t="shared" si="83"/>
        <v>-1</v>
      </c>
      <c r="BD338" s="7">
        <f t="shared" si="84"/>
        <v>0</v>
      </c>
      <c r="BE338" s="7">
        <f t="shared" si="85"/>
        <v>0</v>
      </c>
      <c r="BF338" s="7">
        <f t="shared" si="86"/>
        <v>0</v>
      </c>
      <c r="BG338" s="7">
        <f t="shared" si="87"/>
        <v>-1</v>
      </c>
      <c r="BH338" s="7">
        <f t="shared" si="88"/>
        <v>0</v>
      </c>
      <c r="BI338" s="7">
        <f t="shared" si="89"/>
        <v>0</v>
      </c>
      <c r="BJ338" s="7">
        <f t="shared" si="90"/>
        <v>-1</v>
      </c>
      <c r="BK338" s="7">
        <f t="shared" si="91"/>
        <v>0</v>
      </c>
      <c r="BL338" s="7">
        <f t="shared" si="92"/>
        <v>0</v>
      </c>
      <c r="BM338" s="7">
        <f t="shared" si="93"/>
        <v>0</v>
      </c>
      <c r="BN338" s="7">
        <f t="shared" si="94"/>
        <v>0</v>
      </c>
      <c r="BO338" s="7">
        <f t="shared" si="95"/>
        <v>3</v>
      </c>
    </row>
    <row r="339" spans="1:67" ht="45" x14ac:dyDescent="0.25">
      <c r="A339" s="2">
        <v>305685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1</v>
      </c>
      <c r="I339" s="2">
        <v>0</v>
      </c>
      <c r="J339" s="2">
        <v>0</v>
      </c>
      <c r="K339" s="2">
        <v>0</v>
      </c>
      <c r="L339" s="2">
        <f t="shared" si="80"/>
        <v>0</v>
      </c>
      <c r="M339" s="3" t="s">
        <v>1453</v>
      </c>
      <c r="N339" s="2" t="s">
        <v>149</v>
      </c>
      <c r="O339" s="2" t="s">
        <v>80</v>
      </c>
      <c r="P339" s="2" t="s">
        <v>139</v>
      </c>
      <c r="Q339" s="2" t="s">
        <v>675</v>
      </c>
      <c r="R339" s="2">
        <v>1</v>
      </c>
      <c r="S339" s="2" t="s">
        <v>1454</v>
      </c>
      <c r="T339" s="2">
        <v>1.3733276366933199E+18</v>
      </c>
      <c r="U339" s="2" t="b">
        <v>1</v>
      </c>
      <c r="V339" s="2" t="s">
        <v>1455</v>
      </c>
      <c r="W339" s="2">
        <v>0</v>
      </c>
      <c r="X339" s="2">
        <v>0</v>
      </c>
      <c r="Y339" s="2" t="s">
        <v>55</v>
      </c>
      <c r="Z339" s="2" t="s">
        <v>1456</v>
      </c>
      <c r="AA339" s="2" t="s">
        <v>1457</v>
      </c>
      <c r="AB339" s="2" t="s">
        <v>1458</v>
      </c>
      <c r="AC339" s="2" t="b">
        <v>0</v>
      </c>
      <c r="AD339" s="2">
        <v>77</v>
      </c>
      <c r="AE339" s="2" t="s">
        <v>59</v>
      </c>
      <c r="AF339" s="2" t="s">
        <v>59</v>
      </c>
      <c r="AG339" s="2">
        <v>0</v>
      </c>
      <c r="AH339" s="2">
        <v>0</v>
      </c>
      <c r="AI339" s="2">
        <v>0</v>
      </c>
      <c r="AJ339" s="2">
        <v>0</v>
      </c>
      <c r="AK339" s="2">
        <v>1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f t="shared" si="81"/>
        <v>0</v>
      </c>
      <c r="AR339" s="4">
        <v>0</v>
      </c>
      <c r="AS339" s="2">
        <v>7.6999999999999999E-2</v>
      </c>
      <c r="AT339" s="2">
        <v>0.80900000000000005</v>
      </c>
      <c r="AU339" s="2">
        <v>0.115</v>
      </c>
      <c r="AV339" s="2">
        <v>0.21360000000000001</v>
      </c>
      <c r="AW339" s="5">
        <v>0</v>
      </c>
      <c r="AX339" s="5">
        <v>1</v>
      </c>
      <c r="AY339" s="5">
        <v>0</v>
      </c>
      <c r="AZ339" s="5">
        <v>0</v>
      </c>
      <c r="BA339" s="5">
        <v>0</v>
      </c>
      <c r="BB339" s="6">
        <f t="shared" si="82"/>
        <v>1</v>
      </c>
      <c r="BC339" s="7">
        <f t="shared" si="83"/>
        <v>0</v>
      </c>
      <c r="BD339" s="7">
        <f t="shared" si="84"/>
        <v>0</v>
      </c>
      <c r="BE339" s="7">
        <f t="shared" si="85"/>
        <v>0</v>
      </c>
      <c r="BF339" s="7">
        <f t="shared" si="86"/>
        <v>0</v>
      </c>
      <c r="BG339" s="7">
        <f t="shared" si="87"/>
        <v>-1</v>
      </c>
      <c r="BH339" s="7">
        <f t="shared" si="88"/>
        <v>0</v>
      </c>
      <c r="BI339" s="7">
        <f t="shared" si="89"/>
        <v>-1</v>
      </c>
      <c r="BJ339" s="7">
        <f t="shared" si="90"/>
        <v>0</v>
      </c>
      <c r="BK339" s="7">
        <f t="shared" si="91"/>
        <v>0</v>
      </c>
      <c r="BL339" s="7">
        <f t="shared" si="92"/>
        <v>0</v>
      </c>
      <c r="BM339" s="7">
        <f t="shared" si="93"/>
        <v>0</v>
      </c>
      <c r="BN339" s="7">
        <f t="shared" si="94"/>
        <v>0</v>
      </c>
      <c r="BO339" s="7">
        <f t="shared" si="95"/>
        <v>2</v>
      </c>
    </row>
    <row r="340" spans="1:67" ht="45" x14ac:dyDescent="0.25">
      <c r="A340" s="2">
        <v>316125</v>
      </c>
      <c r="B340" s="2">
        <v>1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1</v>
      </c>
      <c r="K340" s="2">
        <v>0</v>
      </c>
      <c r="L340" s="2">
        <f t="shared" si="80"/>
        <v>0</v>
      </c>
      <c r="M340" s="3" t="s">
        <v>1482</v>
      </c>
      <c r="N340" s="2" t="s">
        <v>50</v>
      </c>
      <c r="O340" s="2" t="s">
        <v>51</v>
      </c>
      <c r="P340" s="2" t="s">
        <v>139</v>
      </c>
      <c r="Q340" s="2" t="s">
        <v>570</v>
      </c>
      <c r="R340" s="2">
        <v>45</v>
      </c>
      <c r="S340" s="2" t="s">
        <v>1483</v>
      </c>
      <c r="T340" s="2">
        <v>1.3734614101775501E+18</v>
      </c>
      <c r="U340" s="2" t="b">
        <v>1</v>
      </c>
      <c r="W340" s="2">
        <v>0</v>
      </c>
      <c r="X340" s="2">
        <v>0</v>
      </c>
      <c r="Y340" s="2" t="s">
        <v>55</v>
      </c>
      <c r="Z340" s="2" t="s">
        <v>1484</v>
      </c>
      <c r="AA340" s="2" t="s">
        <v>1485</v>
      </c>
      <c r="AB340" s="2" t="s">
        <v>1486</v>
      </c>
      <c r="AC340" s="2" t="b">
        <v>0</v>
      </c>
      <c r="AD340" s="2">
        <v>573</v>
      </c>
      <c r="AE340" s="2" t="s">
        <v>721</v>
      </c>
      <c r="AF340" s="2" t="s">
        <v>59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1</v>
      </c>
      <c r="AP340" s="2">
        <v>0</v>
      </c>
      <c r="AQ340" s="2">
        <f t="shared" si="81"/>
        <v>0</v>
      </c>
      <c r="AR340" s="4">
        <v>0</v>
      </c>
      <c r="AS340" s="2">
        <v>0.27200000000000002</v>
      </c>
      <c r="AT340" s="2">
        <v>0.72799999999999998</v>
      </c>
      <c r="AU340" s="2">
        <v>0</v>
      </c>
      <c r="AV340" s="2">
        <v>-0.62490000000000001</v>
      </c>
      <c r="AW340" s="5">
        <v>1</v>
      </c>
      <c r="AX340" s="5">
        <v>0</v>
      </c>
      <c r="AY340" s="5">
        <v>0</v>
      </c>
      <c r="AZ340" s="5">
        <v>-1</v>
      </c>
      <c r="BA340" s="5">
        <v>0</v>
      </c>
      <c r="BB340" s="6">
        <f t="shared" si="82"/>
        <v>0</v>
      </c>
      <c r="BC340" s="7">
        <f t="shared" si="83"/>
        <v>-1</v>
      </c>
      <c r="BD340" s="7">
        <f t="shared" si="84"/>
        <v>0</v>
      </c>
      <c r="BE340" s="7">
        <f t="shared" si="85"/>
        <v>0</v>
      </c>
      <c r="BF340" s="7">
        <f t="shared" si="86"/>
        <v>0</v>
      </c>
      <c r="BG340" s="7">
        <f t="shared" si="87"/>
        <v>0</v>
      </c>
      <c r="BH340" s="7">
        <f t="shared" si="88"/>
        <v>0</v>
      </c>
      <c r="BI340" s="7">
        <f t="shared" si="89"/>
        <v>0</v>
      </c>
      <c r="BJ340" s="7">
        <f t="shared" si="90"/>
        <v>0</v>
      </c>
      <c r="BK340" s="7">
        <f t="shared" si="91"/>
        <v>1</v>
      </c>
      <c r="BL340" s="7">
        <f t="shared" si="92"/>
        <v>0</v>
      </c>
      <c r="BM340" s="7">
        <f t="shared" si="93"/>
        <v>0</v>
      </c>
      <c r="BN340" s="7">
        <f t="shared" si="94"/>
        <v>1</v>
      </c>
      <c r="BO340" s="7">
        <f t="shared" si="95"/>
        <v>1</v>
      </c>
    </row>
    <row r="341" spans="1:67" ht="45" x14ac:dyDescent="0.25">
      <c r="A341" s="2">
        <v>317426</v>
      </c>
      <c r="B341" s="2">
        <v>1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1</v>
      </c>
      <c r="K341" s="2">
        <v>0</v>
      </c>
      <c r="L341" s="2">
        <f t="shared" si="80"/>
        <v>0</v>
      </c>
      <c r="M341" s="3" t="s">
        <v>1492</v>
      </c>
      <c r="N341" s="2" t="s">
        <v>50</v>
      </c>
      <c r="O341" s="2" t="s">
        <v>51</v>
      </c>
      <c r="P341" s="2" t="s">
        <v>139</v>
      </c>
      <c r="Q341" s="2" t="s">
        <v>864</v>
      </c>
      <c r="R341" s="2">
        <v>46</v>
      </c>
      <c r="S341" s="2" t="s">
        <v>1493</v>
      </c>
      <c r="T341" s="2">
        <v>1.3733329623186401E+18</v>
      </c>
      <c r="U341" s="2" t="b">
        <v>1</v>
      </c>
      <c r="W341" s="2">
        <v>0</v>
      </c>
      <c r="X341" s="2">
        <v>0</v>
      </c>
      <c r="Y341" s="2" t="s">
        <v>55</v>
      </c>
      <c r="Z341" s="2" t="s">
        <v>1494</v>
      </c>
      <c r="AA341" s="2" t="s">
        <v>1495</v>
      </c>
      <c r="AB341" s="2" t="s">
        <v>1496</v>
      </c>
      <c r="AC341" s="2" t="b">
        <v>0</v>
      </c>
      <c r="AD341" s="2">
        <v>805</v>
      </c>
      <c r="AE341" s="2" t="s">
        <v>59</v>
      </c>
      <c r="AF341" s="2" t="s">
        <v>59</v>
      </c>
      <c r="AG341" s="2">
        <v>1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1</v>
      </c>
      <c r="AP341" s="2">
        <v>0</v>
      </c>
      <c r="AQ341" s="2">
        <f t="shared" si="81"/>
        <v>0</v>
      </c>
      <c r="AR341" s="4">
        <v>0</v>
      </c>
      <c r="AS341" s="2">
        <v>9.2999999999999999E-2</v>
      </c>
      <c r="AT341" s="2">
        <v>0.76300000000000001</v>
      </c>
      <c r="AU341" s="2">
        <v>0.14399999999999999</v>
      </c>
      <c r="AV341" s="2">
        <v>0.29420000000000002</v>
      </c>
      <c r="AW341" s="5">
        <v>0</v>
      </c>
      <c r="AX341" s="5">
        <v>1</v>
      </c>
      <c r="AY341" s="5">
        <v>0</v>
      </c>
      <c r="AZ341" s="5">
        <v>0</v>
      </c>
      <c r="BA341" s="5">
        <v>0</v>
      </c>
      <c r="BB341" s="6">
        <f t="shared" si="82"/>
        <v>1</v>
      </c>
      <c r="BC341" s="7">
        <f t="shared" si="83"/>
        <v>1</v>
      </c>
      <c r="BD341" s="7">
        <f t="shared" si="84"/>
        <v>0</v>
      </c>
      <c r="BE341" s="7">
        <f t="shared" si="85"/>
        <v>0</v>
      </c>
      <c r="BF341" s="7">
        <f t="shared" si="86"/>
        <v>0</v>
      </c>
      <c r="BG341" s="7">
        <f t="shared" si="87"/>
        <v>0</v>
      </c>
      <c r="BH341" s="7">
        <f t="shared" si="88"/>
        <v>0</v>
      </c>
      <c r="BI341" s="7">
        <f t="shared" si="89"/>
        <v>0</v>
      </c>
      <c r="BJ341" s="7">
        <f t="shared" si="90"/>
        <v>0</v>
      </c>
      <c r="BK341" s="7">
        <f t="shared" si="91"/>
        <v>1</v>
      </c>
      <c r="BL341" s="7">
        <f t="shared" si="92"/>
        <v>0</v>
      </c>
      <c r="BM341" s="7">
        <f t="shared" si="93"/>
        <v>0</v>
      </c>
      <c r="BN341" s="7">
        <f t="shared" si="94"/>
        <v>2</v>
      </c>
      <c r="BO341" s="7">
        <f t="shared" si="95"/>
        <v>0</v>
      </c>
    </row>
    <row r="342" spans="1:67" ht="45" x14ac:dyDescent="0.25">
      <c r="A342" s="2">
        <v>328382</v>
      </c>
      <c r="B342" s="2">
        <v>0</v>
      </c>
      <c r="C342" s="2">
        <v>0</v>
      </c>
      <c r="D342" s="2">
        <v>1</v>
      </c>
      <c r="E342" s="2">
        <v>0</v>
      </c>
      <c r="F342" s="2">
        <v>0</v>
      </c>
      <c r="G342" s="2">
        <v>0</v>
      </c>
      <c r="H342" s="2">
        <v>0</v>
      </c>
      <c r="I342" s="2">
        <v>1</v>
      </c>
      <c r="J342" s="2">
        <v>0</v>
      </c>
      <c r="K342" s="2">
        <v>0</v>
      </c>
      <c r="L342" s="2">
        <f t="shared" si="80"/>
        <v>0</v>
      </c>
      <c r="M342" s="3" t="s">
        <v>1512</v>
      </c>
      <c r="N342" s="2" t="s">
        <v>102</v>
      </c>
      <c r="O342" s="2" t="s">
        <v>51</v>
      </c>
      <c r="P342" s="2" t="s">
        <v>139</v>
      </c>
      <c r="Q342" s="2" t="s">
        <v>966</v>
      </c>
      <c r="R342" s="2">
        <v>59</v>
      </c>
      <c r="S342" s="2" t="s">
        <v>1513</v>
      </c>
      <c r="T342" s="2">
        <v>1.37348737805729E+18</v>
      </c>
      <c r="U342" s="2" t="b">
        <v>1</v>
      </c>
      <c r="V342" s="2" t="s">
        <v>1514</v>
      </c>
      <c r="W342" s="2">
        <v>0</v>
      </c>
      <c r="X342" s="2">
        <v>0</v>
      </c>
      <c r="Y342" s="2" t="s">
        <v>55</v>
      </c>
      <c r="Z342" s="2" t="s">
        <v>1515</v>
      </c>
      <c r="AA342" s="2" t="s">
        <v>1516</v>
      </c>
      <c r="AB342" s="2" t="s">
        <v>1517</v>
      </c>
      <c r="AC342" s="2" t="b">
        <v>0</v>
      </c>
      <c r="AD342" s="2">
        <v>145</v>
      </c>
      <c r="AE342" s="2" t="s">
        <v>59</v>
      </c>
      <c r="AF342" s="2" t="s">
        <v>59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1</v>
      </c>
      <c r="AP342" s="2">
        <v>0</v>
      </c>
      <c r="AQ342" s="2">
        <f t="shared" si="81"/>
        <v>0</v>
      </c>
      <c r="AR342" s="4">
        <v>0</v>
      </c>
      <c r="AS342" s="2">
        <v>0</v>
      </c>
      <c r="AT342" s="2">
        <v>0.88</v>
      </c>
      <c r="AU342" s="2">
        <v>0.12</v>
      </c>
      <c r="AV342" s="2">
        <v>0.38179999999999997</v>
      </c>
      <c r="AW342" s="5">
        <v>1</v>
      </c>
      <c r="AX342" s="5">
        <v>0</v>
      </c>
      <c r="AY342" s="5">
        <v>0</v>
      </c>
      <c r="AZ342" s="5">
        <v>-1</v>
      </c>
      <c r="BA342" s="5">
        <v>0</v>
      </c>
      <c r="BB342" s="6">
        <f t="shared" si="82"/>
        <v>0</v>
      </c>
      <c r="BC342" s="7">
        <f t="shared" si="83"/>
        <v>0</v>
      </c>
      <c r="BD342" s="7">
        <f t="shared" si="84"/>
        <v>0</v>
      </c>
      <c r="BE342" s="7">
        <f t="shared" si="85"/>
        <v>-1</v>
      </c>
      <c r="BF342" s="7">
        <f t="shared" si="86"/>
        <v>0</v>
      </c>
      <c r="BG342" s="7">
        <f t="shared" si="87"/>
        <v>0</v>
      </c>
      <c r="BH342" s="7">
        <f t="shared" si="88"/>
        <v>0</v>
      </c>
      <c r="BI342" s="7">
        <f t="shared" si="89"/>
        <v>0</v>
      </c>
      <c r="BJ342" s="7">
        <f t="shared" si="90"/>
        <v>-1</v>
      </c>
      <c r="BK342" s="7">
        <f t="shared" si="91"/>
        <v>-1</v>
      </c>
      <c r="BL342" s="7">
        <f t="shared" si="92"/>
        <v>0</v>
      </c>
      <c r="BM342" s="7">
        <f t="shared" si="93"/>
        <v>0</v>
      </c>
      <c r="BN342" s="7">
        <f t="shared" si="94"/>
        <v>0</v>
      </c>
      <c r="BO342" s="7">
        <f t="shared" si="95"/>
        <v>3</v>
      </c>
    </row>
    <row r="343" spans="1:67" ht="45" x14ac:dyDescent="0.25">
      <c r="A343" s="2">
        <v>336892</v>
      </c>
      <c r="B343" s="2">
        <v>1</v>
      </c>
      <c r="C343" s="2">
        <v>0</v>
      </c>
      <c r="D343" s="2">
        <v>1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1</v>
      </c>
      <c r="K343" s="2">
        <v>0</v>
      </c>
      <c r="L343" s="2">
        <f t="shared" si="80"/>
        <v>0</v>
      </c>
      <c r="M343" s="3" t="s">
        <v>1522</v>
      </c>
      <c r="N343" s="2" t="s">
        <v>50</v>
      </c>
      <c r="O343" s="2" t="s">
        <v>51</v>
      </c>
      <c r="P343" s="2" t="s">
        <v>139</v>
      </c>
      <c r="Q343" s="2" t="s">
        <v>675</v>
      </c>
      <c r="R343" s="2">
        <v>1</v>
      </c>
      <c r="S343" s="2" t="s">
        <v>1523</v>
      </c>
      <c r="T343" s="2">
        <v>1.37347761280321E+18</v>
      </c>
      <c r="U343" s="2" t="b">
        <v>1</v>
      </c>
      <c r="V343" s="2" t="s">
        <v>1524</v>
      </c>
      <c r="W343" s="2">
        <v>0</v>
      </c>
      <c r="X343" s="2">
        <v>0</v>
      </c>
      <c r="Y343" s="2" t="s">
        <v>55</v>
      </c>
      <c r="Z343" s="2" t="s">
        <v>1524</v>
      </c>
      <c r="AA343" s="2" t="s">
        <v>1525</v>
      </c>
      <c r="AB343" s="2" t="s">
        <v>1526</v>
      </c>
      <c r="AC343" s="2" t="b">
        <v>0</v>
      </c>
      <c r="AD343" s="2">
        <v>29</v>
      </c>
      <c r="AE343" s="2" t="s">
        <v>59</v>
      </c>
      <c r="AF343" s="2" t="s">
        <v>59</v>
      </c>
      <c r="AG343" s="2">
        <v>1</v>
      </c>
      <c r="AH343" s="2">
        <v>0</v>
      </c>
      <c r="AI343" s="2">
        <v>1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1</v>
      </c>
      <c r="AP343" s="2">
        <v>0</v>
      </c>
      <c r="AQ343" s="2">
        <f t="shared" si="81"/>
        <v>0</v>
      </c>
      <c r="AR343" s="4">
        <v>0</v>
      </c>
      <c r="AS343" s="2">
        <v>0</v>
      </c>
      <c r="AT343" s="2">
        <v>0.94399999999999995</v>
      </c>
      <c r="AU343" s="2">
        <v>5.6000000000000001E-2</v>
      </c>
      <c r="AV343" s="2">
        <v>7.7200000000000005E-2</v>
      </c>
      <c r="AW343" s="5">
        <v>1</v>
      </c>
      <c r="AX343" s="5">
        <v>0</v>
      </c>
      <c r="AY343" s="5">
        <v>0</v>
      </c>
      <c r="AZ343" s="5">
        <v>-1</v>
      </c>
      <c r="BA343" s="5">
        <v>0</v>
      </c>
      <c r="BB343" s="6">
        <f t="shared" si="82"/>
        <v>0</v>
      </c>
      <c r="BC343" s="7">
        <f t="shared" si="83"/>
        <v>1</v>
      </c>
      <c r="BD343" s="7">
        <f t="shared" si="84"/>
        <v>0</v>
      </c>
      <c r="BE343" s="7">
        <f t="shared" si="85"/>
        <v>1</v>
      </c>
      <c r="BF343" s="7">
        <f t="shared" si="86"/>
        <v>0</v>
      </c>
      <c r="BG343" s="7">
        <f t="shared" si="87"/>
        <v>0</v>
      </c>
      <c r="BH343" s="7">
        <f t="shared" si="88"/>
        <v>0</v>
      </c>
      <c r="BI343" s="7">
        <f t="shared" si="89"/>
        <v>0</v>
      </c>
      <c r="BJ343" s="7">
        <f t="shared" si="90"/>
        <v>0</v>
      </c>
      <c r="BK343" s="7">
        <f t="shared" si="91"/>
        <v>1</v>
      </c>
      <c r="BL343" s="7">
        <f t="shared" si="92"/>
        <v>0</v>
      </c>
      <c r="BM343" s="7">
        <f t="shared" si="93"/>
        <v>0</v>
      </c>
      <c r="BN343" s="7">
        <f t="shared" si="94"/>
        <v>3</v>
      </c>
      <c r="BO343" s="7">
        <f t="shared" si="95"/>
        <v>0</v>
      </c>
    </row>
    <row r="344" spans="1:67" ht="45" x14ac:dyDescent="0.25">
      <c r="A344" s="2">
        <v>339983</v>
      </c>
      <c r="B344" s="2">
        <v>1</v>
      </c>
      <c r="C344" s="2">
        <v>0</v>
      </c>
      <c r="D344" s="2">
        <v>1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f t="shared" si="80"/>
        <v>0</v>
      </c>
      <c r="M344" s="3" t="s">
        <v>1543</v>
      </c>
      <c r="N344" s="2" t="s">
        <v>50</v>
      </c>
      <c r="O344" s="2" t="s">
        <v>51</v>
      </c>
      <c r="P344" s="2" t="s">
        <v>139</v>
      </c>
      <c r="Q344" s="2" t="s">
        <v>709</v>
      </c>
      <c r="R344" s="2">
        <v>6</v>
      </c>
      <c r="S344" s="2" t="s">
        <v>1544</v>
      </c>
      <c r="T344" s="2">
        <v>1.3733961509049999E+18</v>
      </c>
      <c r="U344" s="2" t="b">
        <v>1</v>
      </c>
      <c r="V344" s="2" t="s">
        <v>1545</v>
      </c>
      <c r="W344" s="2">
        <v>0</v>
      </c>
      <c r="X344" s="2">
        <v>0</v>
      </c>
      <c r="Y344" s="2" t="s">
        <v>55</v>
      </c>
      <c r="Z344" s="2" t="s">
        <v>1546</v>
      </c>
      <c r="AA344" s="2" t="s">
        <v>1547</v>
      </c>
      <c r="AC344" s="2" t="b">
        <v>0</v>
      </c>
      <c r="AD344" s="2">
        <v>47</v>
      </c>
      <c r="AE344" s="2" t="s">
        <v>59</v>
      </c>
      <c r="AF344" s="2" t="s">
        <v>59</v>
      </c>
      <c r="AG344" s="2">
        <v>1</v>
      </c>
      <c r="AH344" s="2">
        <v>0</v>
      </c>
      <c r="AI344" s="2">
        <v>1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f t="shared" si="81"/>
        <v>0</v>
      </c>
      <c r="AR344" s="4">
        <v>0</v>
      </c>
      <c r="AS344" s="2">
        <v>0</v>
      </c>
      <c r="AT344" s="2">
        <v>1</v>
      </c>
      <c r="AU344" s="2">
        <v>0</v>
      </c>
      <c r="AV344" s="2">
        <v>0</v>
      </c>
      <c r="AW344" s="5">
        <v>1</v>
      </c>
      <c r="AX344" s="5">
        <v>0</v>
      </c>
      <c r="AY344" s="5">
        <v>0</v>
      </c>
      <c r="AZ344" s="5">
        <v>-1</v>
      </c>
      <c r="BA344" s="5">
        <v>0</v>
      </c>
      <c r="BB344" s="6">
        <f t="shared" si="82"/>
        <v>0</v>
      </c>
      <c r="BC344" s="7">
        <f t="shared" si="83"/>
        <v>1</v>
      </c>
      <c r="BD344" s="7">
        <f t="shared" si="84"/>
        <v>0</v>
      </c>
      <c r="BE344" s="7">
        <f t="shared" si="85"/>
        <v>1</v>
      </c>
      <c r="BF344" s="7">
        <f t="shared" si="86"/>
        <v>0</v>
      </c>
      <c r="BG344" s="7">
        <f t="shared" si="87"/>
        <v>0</v>
      </c>
      <c r="BH344" s="7">
        <f t="shared" si="88"/>
        <v>0</v>
      </c>
      <c r="BI344" s="7">
        <f t="shared" si="89"/>
        <v>0</v>
      </c>
      <c r="BJ344" s="7">
        <f t="shared" si="90"/>
        <v>0</v>
      </c>
      <c r="BK344" s="7">
        <f t="shared" si="91"/>
        <v>0</v>
      </c>
      <c r="BL344" s="7">
        <f t="shared" si="92"/>
        <v>0</v>
      </c>
      <c r="BM344" s="7">
        <f t="shared" si="93"/>
        <v>0</v>
      </c>
      <c r="BN344" s="7">
        <f t="shared" si="94"/>
        <v>2</v>
      </c>
      <c r="BO344" s="7">
        <f t="shared" si="95"/>
        <v>0</v>
      </c>
    </row>
    <row r="345" spans="1:67" ht="30" x14ac:dyDescent="0.25">
      <c r="A345" s="2">
        <v>344521</v>
      </c>
      <c r="B345" s="2">
        <v>0</v>
      </c>
      <c r="C345" s="2">
        <v>0</v>
      </c>
      <c r="D345" s="2">
        <v>0</v>
      </c>
      <c r="E345" s="2">
        <v>0</v>
      </c>
      <c r="F345" s="2">
        <v>1</v>
      </c>
      <c r="G345" s="2">
        <v>0</v>
      </c>
      <c r="H345" s="2">
        <v>1</v>
      </c>
      <c r="I345" s="2">
        <v>0</v>
      </c>
      <c r="J345" s="2">
        <v>0</v>
      </c>
      <c r="K345" s="2">
        <v>0</v>
      </c>
      <c r="L345" s="2">
        <f t="shared" si="80"/>
        <v>0</v>
      </c>
      <c r="M345" s="3" t="s">
        <v>1552</v>
      </c>
      <c r="N345" s="2" t="s">
        <v>149</v>
      </c>
      <c r="O345" s="2" t="s">
        <v>80</v>
      </c>
      <c r="P345" s="2" t="s">
        <v>139</v>
      </c>
      <c r="Q345" s="2" t="s">
        <v>864</v>
      </c>
      <c r="R345" s="2">
        <v>45</v>
      </c>
      <c r="S345" s="2" t="s">
        <v>1553</v>
      </c>
      <c r="T345" s="2">
        <v>1.37358028491917E+18</v>
      </c>
      <c r="U345" s="2" t="b">
        <v>0</v>
      </c>
      <c r="V345" s="2" t="s">
        <v>1554</v>
      </c>
      <c r="W345" s="2">
        <v>0</v>
      </c>
      <c r="X345" s="2">
        <v>0</v>
      </c>
      <c r="Y345" s="2" t="s">
        <v>55</v>
      </c>
      <c r="Z345" s="2" t="s">
        <v>1555</v>
      </c>
      <c r="AA345" s="2" t="s">
        <v>1556</v>
      </c>
      <c r="AB345" s="2" t="s">
        <v>1557</v>
      </c>
      <c r="AC345" s="2" t="b">
        <v>0</v>
      </c>
      <c r="AD345" s="2">
        <v>45</v>
      </c>
      <c r="AE345" s="2" t="s">
        <v>869</v>
      </c>
      <c r="AF345" s="2" t="s">
        <v>59</v>
      </c>
      <c r="AG345" s="2">
        <v>0</v>
      </c>
      <c r="AH345" s="2">
        <v>0</v>
      </c>
      <c r="AI345" s="2">
        <v>0</v>
      </c>
      <c r="AJ345" s="2">
        <v>0</v>
      </c>
      <c r="AK345" s="2">
        <v>1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f t="shared" si="81"/>
        <v>0</v>
      </c>
      <c r="AR345" s="4">
        <v>0</v>
      </c>
      <c r="AS345" s="2">
        <v>0</v>
      </c>
      <c r="AT345" s="2">
        <v>1</v>
      </c>
      <c r="AU345" s="2">
        <v>0</v>
      </c>
      <c r="AV345" s="2">
        <v>0</v>
      </c>
      <c r="AW345" s="5">
        <v>0</v>
      </c>
      <c r="AX345" s="5">
        <v>1</v>
      </c>
      <c r="AY345" s="5">
        <v>0</v>
      </c>
      <c r="AZ345" s="5">
        <v>0</v>
      </c>
      <c r="BA345" s="5">
        <v>0</v>
      </c>
      <c r="BB345" s="6">
        <f t="shared" si="82"/>
        <v>1</v>
      </c>
      <c r="BC345" s="7">
        <f t="shared" si="83"/>
        <v>0</v>
      </c>
      <c r="BD345" s="7">
        <f t="shared" si="84"/>
        <v>0</v>
      </c>
      <c r="BE345" s="7">
        <f t="shared" si="85"/>
        <v>0</v>
      </c>
      <c r="BF345" s="7">
        <f t="shared" si="86"/>
        <v>0</v>
      </c>
      <c r="BG345" s="7">
        <f t="shared" si="87"/>
        <v>1</v>
      </c>
      <c r="BH345" s="7">
        <f t="shared" si="88"/>
        <v>0</v>
      </c>
      <c r="BI345" s="7">
        <f t="shared" si="89"/>
        <v>-1</v>
      </c>
      <c r="BJ345" s="7">
        <f t="shared" si="90"/>
        <v>0</v>
      </c>
      <c r="BK345" s="7">
        <f t="shared" si="91"/>
        <v>0</v>
      </c>
      <c r="BL345" s="7">
        <f t="shared" si="92"/>
        <v>0</v>
      </c>
      <c r="BM345" s="7">
        <f t="shared" si="93"/>
        <v>0</v>
      </c>
      <c r="BN345" s="7">
        <f t="shared" si="94"/>
        <v>1</v>
      </c>
      <c r="BO345" s="7">
        <f t="shared" si="95"/>
        <v>1</v>
      </c>
    </row>
    <row r="346" spans="1:67" ht="30" x14ac:dyDescent="0.25">
      <c r="A346" s="2">
        <v>346983</v>
      </c>
      <c r="B346" s="2">
        <v>1</v>
      </c>
      <c r="C346" s="2">
        <v>0</v>
      </c>
      <c r="D346" s="2">
        <v>1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1</v>
      </c>
      <c r="K346" s="2">
        <v>0</v>
      </c>
      <c r="L346" s="2">
        <f t="shared" si="80"/>
        <v>0</v>
      </c>
      <c r="M346" s="3" t="s">
        <v>1569</v>
      </c>
      <c r="N346" s="2" t="s">
        <v>50</v>
      </c>
      <c r="O346" s="2" t="s">
        <v>51</v>
      </c>
      <c r="P346" s="2" t="s">
        <v>139</v>
      </c>
      <c r="Q346" s="2" t="s">
        <v>607</v>
      </c>
      <c r="R346" s="2">
        <v>49</v>
      </c>
      <c r="S346" s="2" t="s">
        <v>1570</v>
      </c>
      <c r="T346" s="2">
        <v>1.3735890765956401E+18</v>
      </c>
      <c r="U346" s="2" t="b">
        <v>0</v>
      </c>
      <c r="W346" s="2">
        <v>0</v>
      </c>
      <c r="X346" s="2">
        <v>0</v>
      </c>
      <c r="Y346" s="2" t="s">
        <v>55</v>
      </c>
      <c r="Z346" s="2" t="s">
        <v>1571</v>
      </c>
      <c r="AA346" s="2" t="s">
        <v>1572</v>
      </c>
      <c r="AB346" s="2" t="s">
        <v>1573</v>
      </c>
      <c r="AC346" s="2" t="b">
        <v>0</v>
      </c>
      <c r="AD346" s="2">
        <v>672</v>
      </c>
      <c r="AE346" s="2" t="s">
        <v>59</v>
      </c>
      <c r="AF346" s="2" t="s">
        <v>59</v>
      </c>
      <c r="AG346" s="2">
        <v>1</v>
      </c>
      <c r="AH346" s="2">
        <v>0</v>
      </c>
      <c r="AI346" s="2">
        <v>1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1</v>
      </c>
      <c r="AP346" s="2">
        <v>0</v>
      </c>
      <c r="AQ346" s="2">
        <f t="shared" si="81"/>
        <v>0</v>
      </c>
      <c r="AR346" s="4">
        <v>0</v>
      </c>
      <c r="AS346" s="2">
        <v>0</v>
      </c>
      <c r="AT346" s="2">
        <v>1</v>
      </c>
      <c r="AU346" s="2">
        <v>0</v>
      </c>
      <c r="AV346" s="2">
        <v>0</v>
      </c>
      <c r="AW346" s="5">
        <v>1</v>
      </c>
      <c r="AX346" s="5">
        <v>0</v>
      </c>
      <c r="AY346" s="5">
        <v>0</v>
      </c>
      <c r="AZ346" s="5">
        <v>-1</v>
      </c>
      <c r="BA346" s="5">
        <v>0</v>
      </c>
      <c r="BB346" s="6">
        <f t="shared" si="82"/>
        <v>0</v>
      </c>
      <c r="BC346" s="7">
        <f t="shared" si="83"/>
        <v>1</v>
      </c>
      <c r="BD346" s="7">
        <f t="shared" si="84"/>
        <v>0</v>
      </c>
      <c r="BE346" s="7">
        <f t="shared" si="85"/>
        <v>1</v>
      </c>
      <c r="BF346" s="7">
        <f t="shared" si="86"/>
        <v>0</v>
      </c>
      <c r="BG346" s="7">
        <f t="shared" si="87"/>
        <v>0</v>
      </c>
      <c r="BH346" s="7">
        <f t="shared" si="88"/>
        <v>0</v>
      </c>
      <c r="BI346" s="7">
        <f t="shared" si="89"/>
        <v>0</v>
      </c>
      <c r="BJ346" s="7">
        <f t="shared" si="90"/>
        <v>0</v>
      </c>
      <c r="BK346" s="7">
        <f t="shared" si="91"/>
        <v>1</v>
      </c>
      <c r="BL346" s="7">
        <f t="shared" si="92"/>
        <v>0</v>
      </c>
      <c r="BM346" s="7">
        <f t="shared" si="93"/>
        <v>0</v>
      </c>
      <c r="BN346" s="7">
        <f t="shared" si="94"/>
        <v>3</v>
      </c>
      <c r="BO346" s="7">
        <f t="shared" si="95"/>
        <v>0</v>
      </c>
    </row>
    <row r="347" spans="1:67" ht="45" x14ac:dyDescent="0.25">
      <c r="A347" s="2">
        <v>370899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f t="shared" si="80"/>
        <v>1</v>
      </c>
      <c r="M347" s="3" t="s">
        <v>1623</v>
      </c>
      <c r="N347" s="2" t="s">
        <v>61</v>
      </c>
      <c r="O347" s="2" t="s">
        <v>62</v>
      </c>
      <c r="P347" s="2" t="s">
        <v>139</v>
      </c>
      <c r="Q347" s="2" t="s">
        <v>167</v>
      </c>
      <c r="R347" s="2">
        <v>34</v>
      </c>
      <c r="S347" s="2" t="s">
        <v>1624</v>
      </c>
      <c r="T347" s="2">
        <v>1.3735757857815501E+18</v>
      </c>
      <c r="U347" s="2" t="b">
        <v>1</v>
      </c>
      <c r="W347" s="2">
        <v>0</v>
      </c>
      <c r="X347" s="2">
        <v>0</v>
      </c>
      <c r="Y347" s="2" t="s">
        <v>55</v>
      </c>
      <c r="Z347" s="2" t="s">
        <v>1625</v>
      </c>
      <c r="AA347" s="2" t="s">
        <v>1626</v>
      </c>
      <c r="AB347" s="2" t="s">
        <v>1627</v>
      </c>
      <c r="AC347" s="2" t="b">
        <v>0</v>
      </c>
      <c r="AD347" s="2">
        <v>346</v>
      </c>
      <c r="AE347" s="2" t="s">
        <v>59</v>
      </c>
      <c r="AF347" s="2" t="s">
        <v>59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f t="shared" si="81"/>
        <v>1</v>
      </c>
      <c r="AR347" s="4">
        <v>0</v>
      </c>
      <c r="AS347" s="2">
        <v>0</v>
      </c>
      <c r="AT347" s="2">
        <v>0.753</v>
      </c>
      <c r="AU347" s="2">
        <v>0.247</v>
      </c>
      <c r="AV347" s="2">
        <v>0.73709999999999998</v>
      </c>
      <c r="AW347" s="5">
        <v>0</v>
      </c>
      <c r="AX347" s="5">
        <v>1</v>
      </c>
      <c r="AY347" s="5">
        <v>0</v>
      </c>
      <c r="AZ347" s="5">
        <v>0</v>
      </c>
      <c r="BA347" s="5">
        <v>0</v>
      </c>
      <c r="BB347" s="6">
        <f t="shared" si="82"/>
        <v>1</v>
      </c>
      <c r="BC347" s="7">
        <f t="shared" si="83"/>
        <v>0</v>
      </c>
      <c r="BD347" s="7">
        <f t="shared" si="84"/>
        <v>0</v>
      </c>
      <c r="BE347" s="7">
        <f t="shared" si="85"/>
        <v>0</v>
      </c>
      <c r="BF347" s="7">
        <f t="shared" si="86"/>
        <v>0</v>
      </c>
      <c r="BG347" s="7">
        <f t="shared" si="87"/>
        <v>0</v>
      </c>
      <c r="BH347" s="7">
        <f t="shared" si="88"/>
        <v>0</v>
      </c>
      <c r="BI347" s="7">
        <f t="shared" si="89"/>
        <v>0</v>
      </c>
      <c r="BJ347" s="7">
        <f t="shared" si="90"/>
        <v>0</v>
      </c>
      <c r="BK347" s="7">
        <f t="shared" si="91"/>
        <v>0</v>
      </c>
      <c r="BL347" s="7">
        <f t="shared" si="92"/>
        <v>0</v>
      </c>
      <c r="BM347" s="7">
        <f t="shared" si="93"/>
        <v>1</v>
      </c>
      <c r="BN347" s="7">
        <f t="shared" si="94"/>
        <v>1</v>
      </c>
      <c r="BO347" s="7">
        <f t="shared" si="95"/>
        <v>0</v>
      </c>
    </row>
    <row r="348" spans="1:67" ht="30" x14ac:dyDescent="0.25">
      <c r="A348" s="2">
        <v>508553</v>
      </c>
      <c r="B348" s="2">
        <v>1</v>
      </c>
      <c r="C348" s="2">
        <v>0</v>
      </c>
      <c r="D348" s="2">
        <v>1</v>
      </c>
      <c r="E348" s="2">
        <v>0</v>
      </c>
      <c r="F348" s="2">
        <v>0</v>
      </c>
      <c r="G348" s="2">
        <v>0</v>
      </c>
      <c r="H348" s="2">
        <v>0</v>
      </c>
      <c r="I348" s="2">
        <v>1</v>
      </c>
      <c r="J348" s="2">
        <v>0</v>
      </c>
      <c r="K348" s="2">
        <v>0</v>
      </c>
      <c r="L348" s="2">
        <f t="shared" si="80"/>
        <v>0</v>
      </c>
      <c r="M348" s="3" t="s">
        <v>1753</v>
      </c>
      <c r="N348" s="2" t="s">
        <v>138</v>
      </c>
      <c r="O348" s="2" t="s">
        <v>108</v>
      </c>
      <c r="P348" s="2" t="s">
        <v>139</v>
      </c>
      <c r="Q348" s="2" t="s">
        <v>993</v>
      </c>
      <c r="R348" s="2">
        <v>63</v>
      </c>
      <c r="S348" s="2" t="s">
        <v>1754</v>
      </c>
      <c r="T348" s="2">
        <v>1.37439492351281E+18</v>
      </c>
      <c r="U348" s="2" t="b">
        <v>0</v>
      </c>
      <c r="V348" s="2" t="s">
        <v>1755</v>
      </c>
      <c r="W348" s="2">
        <v>0</v>
      </c>
      <c r="X348" s="2">
        <v>2</v>
      </c>
      <c r="Y348" s="2" t="s">
        <v>55</v>
      </c>
      <c r="Z348" s="2" t="s">
        <v>1756</v>
      </c>
      <c r="AA348" s="2" t="s">
        <v>1757</v>
      </c>
      <c r="AB348" s="2" t="s">
        <v>1758</v>
      </c>
      <c r="AC348" s="2" t="b">
        <v>0</v>
      </c>
      <c r="AD348" s="2">
        <v>145</v>
      </c>
      <c r="AE348" s="2" t="s">
        <v>59</v>
      </c>
      <c r="AF348" s="2" t="s">
        <v>59</v>
      </c>
      <c r="AG348" s="2">
        <v>1</v>
      </c>
      <c r="AH348" s="2">
        <v>0</v>
      </c>
      <c r="AI348" s="2">
        <v>1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f t="shared" si="81"/>
        <v>0</v>
      </c>
      <c r="AR348" s="4">
        <v>0</v>
      </c>
      <c r="AS348" s="2">
        <v>0</v>
      </c>
      <c r="AT348" s="2">
        <v>0.70899999999999996</v>
      </c>
      <c r="AU348" s="2">
        <v>0.29099999999999998</v>
      </c>
      <c r="AV348" s="2">
        <v>0.71250000000000002</v>
      </c>
      <c r="AW348" s="5">
        <v>1</v>
      </c>
      <c r="AX348" s="5">
        <v>0</v>
      </c>
      <c r="AY348" s="5">
        <v>0</v>
      </c>
      <c r="AZ348" s="5">
        <v>-1</v>
      </c>
      <c r="BA348" s="5">
        <v>0</v>
      </c>
      <c r="BB348" s="6">
        <f t="shared" si="82"/>
        <v>0</v>
      </c>
      <c r="BC348" s="7">
        <f t="shared" si="83"/>
        <v>1</v>
      </c>
      <c r="BD348" s="7">
        <f t="shared" si="84"/>
        <v>0</v>
      </c>
      <c r="BE348" s="7">
        <f t="shared" si="85"/>
        <v>1</v>
      </c>
      <c r="BF348" s="7">
        <f t="shared" si="86"/>
        <v>0</v>
      </c>
      <c r="BG348" s="7">
        <f t="shared" si="87"/>
        <v>0</v>
      </c>
      <c r="BH348" s="7">
        <f t="shared" si="88"/>
        <v>0</v>
      </c>
      <c r="BI348" s="7">
        <f t="shared" si="89"/>
        <v>0</v>
      </c>
      <c r="BJ348" s="7">
        <f t="shared" si="90"/>
        <v>-1</v>
      </c>
      <c r="BK348" s="7">
        <f t="shared" si="91"/>
        <v>0</v>
      </c>
      <c r="BL348" s="7">
        <f t="shared" si="92"/>
        <v>0</v>
      </c>
      <c r="BM348" s="7">
        <f t="shared" si="93"/>
        <v>0</v>
      </c>
      <c r="BN348" s="7">
        <f t="shared" si="94"/>
        <v>2</v>
      </c>
      <c r="BO348" s="7">
        <f t="shared" si="95"/>
        <v>1</v>
      </c>
    </row>
    <row r="349" spans="1:67" ht="45" x14ac:dyDescent="0.25">
      <c r="A349" s="2">
        <v>530632</v>
      </c>
      <c r="B349" s="2">
        <v>1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f t="shared" si="80"/>
        <v>0</v>
      </c>
      <c r="M349" s="3" t="s">
        <v>1792</v>
      </c>
      <c r="N349" s="2" t="s">
        <v>50</v>
      </c>
      <c r="O349" s="2" t="s">
        <v>51</v>
      </c>
      <c r="P349" s="2" t="s">
        <v>139</v>
      </c>
      <c r="Q349" s="2" t="s">
        <v>570</v>
      </c>
      <c r="R349" s="2">
        <v>43</v>
      </c>
      <c r="S349" s="2" t="s">
        <v>1793</v>
      </c>
      <c r="T349" s="2">
        <v>1.37447152055937E+18</v>
      </c>
      <c r="U349" s="2" t="b">
        <v>1</v>
      </c>
      <c r="W349" s="2">
        <v>3</v>
      </c>
      <c r="X349" s="2">
        <v>1</v>
      </c>
      <c r="Y349" s="2" t="s">
        <v>55</v>
      </c>
      <c r="Z349" s="2" t="s">
        <v>1794</v>
      </c>
      <c r="AA349" s="2" t="s">
        <v>1795</v>
      </c>
      <c r="AB349" s="2" t="s">
        <v>1796</v>
      </c>
      <c r="AC349" s="2" t="b">
        <v>0</v>
      </c>
      <c r="AD349" s="2">
        <v>537</v>
      </c>
      <c r="AE349" s="2" t="s">
        <v>1797</v>
      </c>
      <c r="AF349" s="2" t="s">
        <v>59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f t="shared" si="81"/>
        <v>1</v>
      </c>
      <c r="AR349" s="4">
        <v>0</v>
      </c>
      <c r="AS349" s="2">
        <v>0</v>
      </c>
      <c r="AT349" s="2">
        <v>0.82399999999999995</v>
      </c>
      <c r="AU349" s="2">
        <v>0.17599999999999999</v>
      </c>
      <c r="AV349" s="2">
        <v>0.56220000000000003</v>
      </c>
      <c r="AW349" s="5">
        <v>1</v>
      </c>
      <c r="AX349" s="5">
        <v>0</v>
      </c>
      <c r="AY349" s="5">
        <v>0</v>
      </c>
      <c r="AZ349" s="5">
        <v>-1</v>
      </c>
      <c r="BA349" s="5">
        <v>0</v>
      </c>
      <c r="BB349" s="6">
        <f t="shared" si="82"/>
        <v>0</v>
      </c>
      <c r="BC349" s="7">
        <f t="shared" si="83"/>
        <v>-1</v>
      </c>
      <c r="BD349" s="7">
        <f t="shared" si="84"/>
        <v>0</v>
      </c>
      <c r="BE349" s="7">
        <f t="shared" si="85"/>
        <v>0</v>
      </c>
      <c r="BF349" s="7">
        <f t="shared" si="86"/>
        <v>0</v>
      </c>
      <c r="BG349" s="7">
        <f t="shared" si="87"/>
        <v>0</v>
      </c>
      <c r="BH349" s="7">
        <f t="shared" si="88"/>
        <v>0</v>
      </c>
      <c r="BI349" s="7">
        <f t="shared" si="89"/>
        <v>0</v>
      </c>
      <c r="BJ349" s="7">
        <f t="shared" si="90"/>
        <v>0</v>
      </c>
      <c r="BK349" s="7">
        <f t="shared" si="91"/>
        <v>0</v>
      </c>
      <c r="BL349" s="7">
        <f t="shared" si="92"/>
        <v>0</v>
      </c>
      <c r="BM349" s="7">
        <f t="shared" si="93"/>
        <v>-1</v>
      </c>
      <c r="BN349" s="7">
        <f t="shared" si="94"/>
        <v>0</v>
      </c>
      <c r="BO349" s="7">
        <f t="shared" si="95"/>
        <v>2</v>
      </c>
    </row>
    <row r="350" spans="1:67" ht="45" x14ac:dyDescent="0.25">
      <c r="A350" s="2">
        <v>729261</v>
      </c>
      <c r="B350" s="2">
        <v>0</v>
      </c>
      <c r="C350" s="2">
        <v>1</v>
      </c>
      <c r="D350" s="2">
        <v>0</v>
      </c>
      <c r="E350" s="2">
        <v>0</v>
      </c>
      <c r="F350" s="2">
        <v>0</v>
      </c>
      <c r="G350" s="2">
        <v>1</v>
      </c>
      <c r="H350" s="2">
        <v>0</v>
      </c>
      <c r="I350" s="2">
        <v>0</v>
      </c>
      <c r="J350" s="2">
        <v>1</v>
      </c>
      <c r="K350" s="2">
        <v>0</v>
      </c>
      <c r="L350" s="2">
        <f t="shared" si="80"/>
        <v>0</v>
      </c>
      <c r="M350" s="3" t="s">
        <v>2234</v>
      </c>
      <c r="N350" s="2" t="s">
        <v>51</v>
      </c>
      <c r="O350" s="2" t="s">
        <v>51</v>
      </c>
      <c r="P350" s="2" t="s">
        <v>139</v>
      </c>
      <c r="Q350" s="2" t="s">
        <v>983</v>
      </c>
      <c r="R350" s="2">
        <v>61</v>
      </c>
      <c r="S350" s="2" t="s">
        <v>2235</v>
      </c>
      <c r="T350" s="2">
        <v>1.37594633334595E+18</v>
      </c>
      <c r="U350" s="2" t="b">
        <v>1</v>
      </c>
      <c r="V350" s="2" t="s">
        <v>2236</v>
      </c>
      <c r="W350" s="2">
        <v>0</v>
      </c>
      <c r="X350" s="2">
        <v>1</v>
      </c>
      <c r="Y350" s="2" t="s">
        <v>55</v>
      </c>
      <c r="Z350" s="2" t="s">
        <v>2237</v>
      </c>
      <c r="AA350" s="2" t="s">
        <v>2238</v>
      </c>
      <c r="AC350" s="2" t="b">
        <v>0</v>
      </c>
      <c r="AD350" s="2">
        <v>716</v>
      </c>
      <c r="AE350" s="2" t="s">
        <v>2239</v>
      </c>
      <c r="AF350" s="2" t="s">
        <v>59</v>
      </c>
      <c r="AG350" s="2">
        <v>1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1</v>
      </c>
      <c r="AP350" s="2">
        <v>0</v>
      </c>
      <c r="AQ350" s="2">
        <f t="shared" si="81"/>
        <v>0</v>
      </c>
      <c r="AR350" s="4">
        <v>0</v>
      </c>
      <c r="AS350" s="2">
        <v>0.17299999999999999</v>
      </c>
      <c r="AT350" s="2">
        <v>0.72799999999999998</v>
      </c>
      <c r="AU350" s="2">
        <v>9.9000000000000005E-2</v>
      </c>
      <c r="AV350" s="2">
        <v>-0.188</v>
      </c>
      <c r="AW350" s="5">
        <v>1</v>
      </c>
      <c r="AX350" s="5">
        <v>0</v>
      </c>
      <c r="AY350" s="5">
        <v>0</v>
      </c>
      <c r="AZ350" s="5">
        <v>-1</v>
      </c>
      <c r="BA350" s="5">
        <v>0</v>
      </c>
      <c r="BB350" s="6">
        <f t="shared" si="82"/>
        <v>0</v>
      </c>
      <c r="BC350" s="7">
        <f t="shared" si="83"/>
        <v>-1</v>
      </c>
      <c r="BD350" s="7">
        <f t="shared" si="84"/>
        <v>-1</v>
      </c>
      <c r="BE350" s="7">
        <f t="shared" si="85"/>
        <v>0</v>
      </c>
      <c r="BF350" s="7">
        <f t="shared" si="86"/>
        <v>0</v>
      </c>
      <c r="BG350" s="7">
        <f t="shared" si="87"/>
        <v>0</v>
      </c>
      <c r="BH350" s="7">
        <f t="shared" si="88"/>
        <v>-1</v>
      </c>
      <c r="BI350" s="7">
        <f t="shared" si="89"/>
        <v>0</v>
      </c>
      <c r="BJ350" s="7">
        <f t="shared" si="90"/>
        <v>0</v>
      </c>
      <c r="BK350" s="7">
        <f t="shared" si="91"/>
        <v>1</v>
      </c>
      <c r="BL350" s="7">
        <f t="shared" si="92"/>
        <v>0</v>
      </c>
      <c r="BM350" s="7">
        <f t="shared" si="93"/>
        <v>0</v>
      </c>
      <c r="BN350" s="7">
        <f t="shared" si="94"/>
        <v>1</v>
      </c>
      <c r="BO350" s="7">
        <f t="shared" si="95"/>
        <v>3</v>
      </c>
    </row>
    <row r="351" spans="1:67" ht="45" x14ac:dyDescent="0.25">
      <c r="A351" s="2">
        <v>623807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f t="shared" si="80"/>
        <v>1</v>
      </c>
      <c r="M351" s="3" t="s">
        <v>1927</v>
      </c>
      <c r="N351" s="2" t="s">
        <v>61</v>
      </c>
      <c r="O351" s="2" t="s">
        <v>62</v>
      </c>
      <c r="P351" s="2" t="s">
        <v>499</v>
      </c>
      <c r="Q351" s="2" t="s">
        <v>641</v>
      </c>
      <c r="R351" s="2">
        <v>54</v>
      </c>
      <c r="S351" s="2" t="s">
        <v>1928</v>
      </c>
      <c r="T351" s="2">
        <v>1.3753582101194601E+18</v>
      </c>
      <c r="U351" s="2" t="b">
        <v>1</v>
      </c>
      <c r="W351" s="2">
        <v>0</v>
      </c>
      <c r="X351" s="2">
        <v>0</v>
      </c>
      <c r="Y351" s="2" t="s">
        <v>55</v>
      </c>
      <c r="Z351" s="2" t="s">
        <v>1929</v>
      </c>
      <c r="AA351" s="2" t="s">
        <v>1930</v>
      </c>
      <c r="AB351" s="2" t="s">
        <v>1931</v>
      </c>
      <c r="AC351" s="2" t="b">
        <v>0</v>
      </c>
      <c r="AD351" s="2">
        <v>81</v>
      </c>
      <c r="AE351" s="2" t="s">
        <v>1932</v>
      </c>
      <c r="AF351" s="2" t="s">
        <v>59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f t="shared" si="81"/>
        <v>1</v>
      </c>
      <c r="AR351" s="4">
        <v>0</v>
      </c>
      <c r="AS351" s="2">
        <v>0</v>
      </c>
      <c r="AT351" s="2">
        <v>1</v>
      </c>
      <c r="AU351" s="2">
        <v>0</v>
      </c>
      <c r="AV351" s="2">
        <v>0</v>
      </c>
      <c r="AW351" s="5">
        <v>0</v>
      </c>
      <c r="AX351" s="5">
        <v>1</v>
      </c>
      <c r="AY351" s="5">
        <v>0</v>
      </c>
      <c r="AZ351" s="5">
        <v>0</v>
      </c>
      <c r="BA351" s="5">
        <v>0</v>
      </c>
      <c r="BB351" s="6">
        <f t="shared" si="82"/>
        <v>1</v>
      </c>
      <c r="BC351" s="7">
        <f t="shared" si="83"/>
        <v>0</v>
      </c>
      <c r="BD351" s="7">
        <f t="shared" si="84"/>
        <v>0</v>
      </c>
      <c r="BE351" s="7">
        <f t="shared" si="85"/>
        <v>0</v>
      </c>
      <c r="BF351" s="7">
        <f t="shared" si="86"/>
        <v>0</v>
      </c>
      <c r="BG351" s="7">
        <f t="shared" si="87"/>
        <v>0</v>
      </c>
      <c r="BH351" s="7">
        <f t="shared" si="88"/>
        <v>0</v>
      </c>
      <c r="BI351" s="7">
        <f t="shared" si="89"/>
        <v>0</v>
      </c>
      <c r="BJ351" s="7">
        <f t="shared" si="90"/>
        <v>0</v>
      </c>
      <c r="BK351" s="7">
        <f t="shared" si="91"/>
        <v>0</v>
      </c>
      <c r="BL351" s="7">
        <f t="shared" si="92"/>
        <v>0</v>
      </c>
      <c r="BM351" s="7">
        <f t="shared" si="93"/>
        <v>1</v>
      </c>
      <c r="BN351" s="7">
        <f t="shared" si="94"/>
        <v>1</v>
      </c>
      <c r="BO351" s="7">
        <f t="shared" si="95"/>
        <v>0</v>
      </c>
    </row>
    <row r="352" spans="1:67" ht="45" x14ac:dyDescent="0.25">
      <c r="A352" s="2">
        <v>653779</v>
      </c>
      <c r="B352" s="2">
        <v>0</v>
      </c>
      <c r="C352" s="2">
        <v>1</v>
      </c>
      <c r="D352" s="2">
        <v>1</v>
      </c>
      <c r="E352" s="2">
        <v>0</v>
      </c>
      <c r="F352" s="2">
        <v>0</v>
      </c>
      <c r="G352" s="2">
        <v>0</v>
      </c>
      <c r="H352" s="2">
        <v>0</v>
      </c>
      <c r="I352" s="2">
        <v>1</v>
      </c>
      <c r="J352" s="2">
        <v>0</v>
      </c>
      <c r="K352" s="2">
        <v>0</v>
      </c>
      <c r="L352" s="2">
        <f t="shared" si="80"/>
        <v>0</v>
      </c>
      <c r="M352" s="3" t="s">
        <v>2018</v>
      </c>
      <c r="N352" s="2" t="s">
        <v>138</v>
      </c>
      <c r="O352" s="2" t="s">
        <v>108</v>
      </c>
      <c r="P352" s="2" t="s">
        <v>52</v>
      </c>
      <c r="Q352" s="2" t="s">
        <v>1010</v>
      </c>
      <c r="R352" s="2">
        <v>67</v>
      </c>
      <c r="S352" s="2" t="s">
        <v>2019</v>
      </c>
      <c r="T352" s="2">
        <v>1.3755811847223601E+18</v>
      </c>
      <c r="U352" s="2" t="b">
        <v>1</v>
      </c>
      <c r="V352" s="2" t="s">
        <v>2020</v>
      </c>
      <c r="W352" s="2">
        <v>0</v>
      </c>
      <c r="X352" s="2">
        <v>0</v>
      </c>
      <c r="Y352" s="2" t="s">
        <v>55</v>
      </c>
      <c r="Z352" s="2" t="s">
        <v>2021</v>
      </c>
      <c r="AA352" s="2" t="s">
        <v>2022</v>
      </c>
      <c r="AC352" s="2" t="b">
        <v>0</v>
      </c>
      <c r="AD352" s="2">
        <v>6</v>
      </c>
      <c r="AE352" s="2" t="s">
        <v>59</v>
      </c>
      <c r="AF352" s="2" t="s">
        <v>59</v>
      </c>
      <c r="AG352" s="2">
        <v>0</v>
      </c>
      <c r="AH352" s="2">
        <v>1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f t="shared" si="81"/>
        <v>0</v>
      </c>
      <c r="AR352" s="4">
        <v>0</v>
      </c>
      <c r="AS352" s="2">
        <v>0</v>
      </c>
      <c r="AT352" s="2">
        <v>1</v>
      </c>
      <c r="AU352" s="2">
        <v>0</v>
      </c>
      <c r="AV352" s="2">
        <v>0</v>
      </c>
      <c r="AW352" s="5">
        <v>0</v>
      </c>
      <c r="AX352" s="5">
        <v>1</v>
      </c>
      <c r="AY352" s="5">
        <v>0</v>
      </c>
      <c r="AZ352" s="5">
        <v>0</v>
      </c>
      <c r="BA352" s="5">
        <v>0</v>
      </c>
      <c r="BB352" s="6">
        <f t="shared" si="82"/>
        <v>1</v>
      </c>
      <c r="BC352" s="7">
        <f t="shared" si="83"/>
        <v>0</v>
      </c>
      <c r="BD352" s="7">
        <f t="shared" si="84"/>
        <v>1</v>
      </c>
      <c r="BE352" s="7">
        <f t="shared" si="85"/>
        <v>-1</v>
      </c>
      <c r="BF352" s="7">
        <f t="shared" si="86"/>
        <v>0</v>
      </c>
      <c r="BG352" s="7">
        <f t="shared" si="87"/>
        <v>0</v>
      </c>
      <c r="BH352" s="7">
        <f t="shared" si="88"/>
        <v>0</v>
      </c>
      <c r="BI352" s="7">
        <f t="shared" si="89"/>
        <v>0</v>
      </c>
      <c r="BJ352" s="7">
        <f t="shared" si="90"/>
        <v>-1</v>
      </c>
      <c r="BK352" s="7">
        <f t="shared" si="91"/>
        <v>0</v>
      </c>
      <c r="BL352" s="7">
        <f t="shared" si="92"/>
        <v>0</v>
      </c>
      <c r="BM352" s="7">
        <f t="shared" si="93"/>
        <v>0</v>
      </c>
      <c r="BN352" s="7">
        <f t="shared" si="94"/>
        <v>1</v>
      </c>
      <c r="BO352" s="7">
        <f t="shared" si="95"/>
        <v>2</v>
      </c>
    </row>
    <row r="353" spans="1:67" ht="45" x14ac:dyDescent="0.25">
      <c r="A353" s="2">
        <v>678387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f t="shared" si="80"/>
        <v>1</v>
      </c>
      <c r="M353" s="3" t="s">
        <v>2090</v>
      </c>
      <c r="N353" s="2" t="s">
        <v>61</v>
      </c>
      <c r="O353" s="2" t="s">
        <v>62</v>
      </c>
      <c r="P353" s="2" t="s">
        <v>52</v>
      </c>
      <c r="Q353" s="2" t="s">
        <v>709</v>
      </c>
      <c r="R353" s="2">
        <v>6</v>
      </c>
      <c r="S353" s="2" t="s">
        <v>2091</v>
      </c>
      <c r="T353" s="2">
        <v>1.3759297917282501E+18</v>
      </c>
      <c r="U353" s="2" t="b">
        <v>1</v>
      </c>
      <c r="V353" s="2" t="s">
        <v>2092</v>
      </c>
      <c r="W353" s="2">
        <v>0</v>
      </c>
      <c r="X353" s="2">
        <v>1</v>
      </c>
      <c r="Y353" s="2" t="s">
        <v>55</v>
      </c>
      <c r="Z353" s="2" t="s">
        <v>2093</v>
      </c>
      <c r="AA353" s="2" t="s">
        <v>2094</v>
      </c>
      <c r="AB353" s="2" t="s">
        <v>2095</v>
      </c>
      <c r="AC353" s="2" t="b">
        <v>0</v>
      </c>
      <c r="AD353" s="2">
        <v>257</v>
      </c>
      <c r="AE353" s="2" t="s">
        <v>59</v>
      </c>
      <c r="AF353" s="2" t="s">
        <v>59</v>
      </c>
      <c r="AG353" s="2">
        <v>0</v>
      </c>
      <c r="AH353" s="2">
        <v>0</v>
      </c>
      <c r="AI353" s="2">
        <v>0</v>
      </c>
      <c r="AJ353" s="2">
        <v>0</v>
      </c>
      <c r="AK353" s="2">
        <v>1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f t="shared" si="81"/>
        <v>0</v>
      </c>
      <c r="AR353" s="4">
        <v>0</v>
      </c>
      <c r="AS353" s="2">
        <v>0</v>
      </c>
      <c r="AT353" s="2">
        <v>0.64200000000000002</v>
      </c>
      <c r="AU353" s="2">
        <v>0.35799999999999998</v>
      </c>
      <c r="AV353" s="2">
        <v>0.77829999999999999</v>
      </c>
      <c r="AW353" s="5">
        <v>0</v>
      </c>
      <c r="AX353" s="5">
        <v>1</v>
      </c>
      <c r="AY353" s="5">
        <v>0</v>
      </c>
      <c r="AZ353" s="5">
        <v>0</v>
      </c>
      <c r="BA353" s="5">
        <v>0</v>
      </c>
      <c r="BB353" s="6">
        <f t="shared" si="82"/>
        <v>1</v>
      </c>
      <c r="BC353" s="7">
        <f t="shared" si="83"/>
        <v>0</v>
      </c>
      <c r="BD353" s="7">
        <f t="shared" si="84"/>
        <v>0</v>
      </c>
      <c r="BE353" s="7">
        <f t="shared" si="85"/>
        <v>0</v>
      </c>
      <c r="BF353" s="7">
        <f t="shared" si="86"/>
        <v>0</v>
      </c>
      <c r="BG353" s="7">
        <f t="shared" si="87"/>
        <v>-1</v>
      </c>
      <c r="BH353" s="7">
        <f t="shared" si="88"/>
        <v>0</v>
      </c>
      <c r="BI353" s="7">
        <f t="shared" si="89"/>
        <v>0</v>
      </c>
      <c r="BJ353" s="7">
        <f t="shared" si="90"/>
        <v>0</v>
      </c>
      <c r="BK353" s="7">
        <f t="shared" si="91"/>
        <v>0</v>
      </c>
      <c r="BL353" s="7">
        <f t="shared" si="92"/>
        <v>0</v>
      </c>
      <c r="BM353" s="7">
        <f t="shared" si="93"/>
        <v>-1</v>
      </c>
      <c r="BN353" s="7">
        <f t="shared" si="94"/>
        <v>0</v>
      </c>
      <c r="BO353" s="7">
        <f t="shared" si="95"/>
        <v>2</v>
      </c>
    </row>
    <row r="354" spans="1:67" ht="45" x14ac:dyDescent="0.25">
      <c r="A354" s="2">
        <v>684153</v>
      </c>
      <c r="B354" s="2">
        <v>0</v>
      </c>
      <c r="C354" s="2">
        <v>1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f t="shared" si="80"/>
        <v>0</v>
      </c>
      <c r="M354" s="3" t="s">
        <v>2124</v>
      </c>
      <c r="N354" s="2" t="s">
        <v>61</v>
      </c>
      <c r="O354" s="2" t="s">
        <v>62</v>
      </c>
      <c r="P354" s="2" t="s">
        <v>452</v>
      </c>
      <c r="Q354" s="2" t="s">
        <v>1294</v>
      </c>
      <c r="R354" s="2">
        <v>16</v>
      </c>
      <c r="S354" s="2" t="s">
        <v>2125</v>
      </c>
      <c r="T354" s="2">
        <v>1.37588533554099E+18</v>
      </c>
      <c r="U354" s="2" t="b">
        <v>1</v>
      </c>
      <c r="W354" s="2">
        <v>0</v>
      </c>
      <c r="X354" s="2">
        <v>0</v>
      </c>
      <c r="Y354" s="2" t="s">
        <v>55</v>
      </c>
      <c r="Z354" s="2" t="s">
        <v>2126</v>
      </c>
      <c r="AA354" s="2" t="s">
        <v>2126</v>
      </c>
      <c r="AB354" s="2" t="s">
        <v>2127</v>
      </c>
      <c r="AC354" s="2" t="b">
        <v>0</v>
      </c>
      <c r="AD354" s="2">
        <v>5248</v>
      </c>
      <c r="AE354" s="2" t="s">
        <v>59</v>
      </c>
      <c r="AF354" s="2" t="s">
        <v>59</v>
      </c>
      <c r="AG354" s="2">
        <v>0</v>
      </c>
      <c r="AH354" s="2">
        <v>0</v>
      </c>
      <c r="AI354" s="2">
        <v>0</v>
      </c>
      <c r="AJ354" s="2">
        <v>0</v>
      </c>
      <c r="AK354" s="2">
        <v>1</v>
      </c>
      <c r="AL354" s="2">
        <v>0</v>
      </c>
      <c r="AM354" s="2">
        <v>1</v>
      </c>
      <c r="AN354" s="2">
        <v>0</v>
      </c>
      <c r="AO354" s="2">
        <v>0</v>
      </c>
      <c r="AP354" s="2">
        <v>0</v>
      </c>
      <c r="AQ354" s="2">
        <f t="shared" si="81"/>
        <v>0</v>
      </c>
      <c r="AR354" s="4">
        <v>0</v>
      </c>
      <c r="AS354" s="2">
        <v>0</v>
      </c>
      <c r="AT354" s="2">
        <v>0.874</v>
      </c>
      <c r="AU354" s="2">
        <v>0.126</v>
      </c>
      <c r="AV354" s="2">
        <v>0.38179999999999997</v>
      </c>
      <c r="AW354" s="5">
        <v>0</v>
      </c>
      <c r="AX354" s="5">
        <v>1</v>
      </c>
      <c r="AY354" s="5">
        <v>0</v>
      </c>
      <c r="AZ354" s="5">
        <v>0</v>
      </c>
      <c r="BA354" s="5">
        <v>0</v>
      </c>
      <c r="BB354" s="6">
        <f t="shared" si="82"/>
        <v>1</v>
      </c>
      <c r="BC354" s="7">
        <f t="shared" si="83"/>
        <v>0</v>
      </c>
      <c r="BD354" s="7">
        <f t="shared" si="84"/>
        <v>-1</v>
      </c>
      <c r="BE354" s="7">
        <f t="shared" si="85"/>
        <v>0</v>
      </c>
      <c r="BF354" s="7">
        <f t="shared" si="86"/>
        <v>0</v>
      </c>
      <c r="BG354" s="7">
        <f t="shared" si="87"/>
        <v>-1</v>
      </c>
      <c r="BH354" s="7">
        <f t="shared" si="88"/>
        <v>0</v>
      </c>
      <c r="BI354" s="7">
        <f t="shared" si="89"/>
        <v>-1</v>
      </c>
      <c r="BJ354" s="7">
        <f t="shared" si="90"/>
        <v>0</v>
      </c>
      <c r="BK354" s="7">
        <f t="shared" si="91"/>
        <v>0</v>
      </c>
      <c r="BL354" s="7">
        <f t="shared" si="92"/>
        <v>0</v>
      </c>
      <c r="BM354" s="7">
        <f t="shared" si="93"/>
        <v>0</v>
      </c>
      <c r="BN354" s="7">
        <f t="shared" si="94"/>
        <v>0</v>
      </c>
      <c r="BO354" s="7">
        <f t="shared" si="95"/>
        <v>3</v>
      </c>
    </row>
    <row r="355" spans="1:67" ht="30" x14ac:dyDescent="0.25">
      <c r="A355" s="2">
        <v>694222</v>
      </c>
      <c r="B355" s="2">
        <v>0</v>
      </c>
      <c r="C355" s="2">
        <v>1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f t="shared" si="80"/>
        <v>0</v>
      </c>
      <c r="M355" s="3" t="s">
        <v>2146</v>
      </c>
      <c r="N355" s="2" t="s">
        <v>195</v>
      </c>
      <c r="O355" s="2" t="s">
        <v>108</v>
      </c>
      <c r="P355" s="2" t="s">
        <v>196</v>
      </c>
      <c r="Q355" s="2" t="s">
        <v>570</v>
      </c>
      <c r="R355" s="2">
        <v>45</v>
      </c>
      <c r="S355" s="2" t="s">
        <v>2147</v>
      </c>
      <c r="T355" s="2">
        <v>1.3763406434846799E+18</v>
      </c>
      <c r="U355" s="2" t="b">
        <v>0</v>
      </c>
      <c r="V355" s="2" t="s">
        <v>2148</v>
      </c>
      <c r="W355" s="2">
        <v>0</v>
      </c>
      <c r="X355" s="2">
        <v>0</v>
      </c>
      <c r="Y355" s="2" t="s">
        <v>55</v>
      </c>
      <c r="Z355" s="2" t="s">
        <v>2149</v>
      </c>
      <c r="AA355" s="2" t="s">
        <v>2150</v>
      </c>
      <c r="AB355" s="2" t="s">
        <v>2151</v>
      </c>
      <c r="AC355" s="2" t="b">
        <v>0</v>
      </c>
      <c r="AD355" s="2">
        <v>634</v>
      </c>
      <c r="AE355" s="2" t="s">
        <v>59</v>
      </c>
      <c r="AF355" s="2" t="s">
        <v>59</v>
      </c>
      <c r="AG355" s="2">
        <v>0</v>
      </c>
      <c r="AH355" s="2">
        <v>1</v>
      </c>
      <c r="AI355" s="2">
        <v>0</v>
      </c>
      <c r="AJ355" s="2">
        <v>0</v>
      </c>
      <c r="AK355" s="2">
        <v>1</v>
      </c>
      <c r="AL355" s="2">
        <v>0</v>
      </c>
      <c r="AM355" s="2">
        <v>1</v>
      </c>
      <c r="AN355" s="2">
        <v>0</v>
      </c>
      <c r="AO355" s="2">
        <v>0</v>
      </c>
      <c r="AP355" s="2">
        <v>0</v>
      </c>
      <c r="AQ355" s="2">
        <f t="shared" si="81"/>
        <v>0</v>
      </c>
      <c r="AR355" s="4">
        <v>0</v>
      </c>
      <c r="AS355" s="2">
        <v>0</v>
      </c>
      <c r="AT355" s="2">
        <v>1</v>
      </c>
      <c r="AU355" s="2">
        <v>0</v>
      </c>
      <c r="AV355" s="2">
        <v>0</v>
      </c>
      <c r="AW355" s="5">
        <v>0</v>
      </c>
      <c r="AX355" s="5">
        <v>1</v>
      </c>
      <c r="AY355" s="5">
        <v>0</v>
      </c>
      <c r="AZ355" s="5">
        <v>0</v>
      </c>
      <c r="BA355" s="5">
        <v>0</v>
      </c>
      <c r="BB355" s="6">
        <f t="shared" si="82"/>
        <v>1</v>
      </c>
      <c r="BC355" s="7">
        <f t="shared" si="83"/>
        <v>0</v>
      </c>
      <c r="BD355" s="7">
        <f t="shared" si="84"/>
        <v>1</v>
      </c>
      <c r="BE355" s="7">
        <f t="shared" si="85"/>
        <v>0</v>
      </c>
      <c r="BF355" s="7">
        <f t="shared" si="86"/>
        <v>0</v>
      </c>
      <c r="BG355" s="7">
        <f t="shared" si="87"/>
        <v>-1</v>
      </c>
      <c r="BH355" s="7">
        <f t="shared" si="88"/>
        <v>0</v>
      </c>
      <c r="BI355" s="7">
        <f t="shared" si="89"/>
        <v>-1</v>
      </c>
      <c r="BJ355" s="7">
        <f t="shared" si="90"/>
        <v>0</v>
      </c>
      <c r="BK355" s="7">
        <f t="shared" si="91"/>
        <v>0</v>
      </c>
      <c r="BL355" s="7">
        <f t="shared" si="92"/>
        <v>0</v>
      </c>
      <c r="BM355" s="7">
        <f t="shared" si="93"/>
        <v>0</v>
      </c>
      <c r="BN355" s="7">
        <f t="shared" si="94"/>
        <v>1</v>
      </c>
      <c r="BO355" s="7">
        <f t="shared" si="95"/>
        <v>2</v>
      </c>
    </row>
    <row r="356" spans="1:67" x14ac:dyDescent="0.25">
      <c r="A356" s="2">
        <v>717967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f t="shared" si="80"/>
        <v>1</v>
      </c>
      <c r="M356" s="3" t="s">
        <v>2206</v>
      </c>
      <c r="N356" s="2" t="s">
        <v>61</v>
      </c>
      <c r="O356" s="2" t="s">
        <v>62</v>
      </c>
      <c r="P356" s="2" t="s">
        <v>452</v>
      </c>
      <c r="Q356" s="2" t="s">
        <v>910</v>
      </c>
      <c r="R356" s="2">
        <v>57</v>
      </c>
      <c r="S356" s="2" t="s">
        <v>2207</v>
      </c>
      <c r="T356" s="2">
        <v>1.3763668759999201E+18</v>
      </c>
      <c r="U356" s="2" t="b">
        <v>0</v>
      </c>
      <c r="W356" s="2">
        <v>0</v>
      </c>
      <c r="X356" s="2">
        <v>0</v>
      </c>
      <c r="Y356" s="2" t="s">
        <v>55</v>
      </c>
      <c r="Z356" s="2" t="s">
        <v>2208</v>
      </c>
      <c r="AA356" s="2" t="s">
        <v>2209</v>
      </c>
      <c r="AB356" s="2" t="s">
        <v>2210</v>
      </c>
      <c r="AC356" s="2" t="b">
        <v>0</v>
      </c>
      <c r="AD356" s="2">
        <v>2018</v>
      </c>
      <c r="AE356" s="2" t="s">
        <v>59</v>
      </c>
      <c r="AF356" s="2" t="s">
        <v>59</v>
      </c>
      <c r="AG356" s="2">
        <v>0</v>
      </c>
      <c r="AH356" s="2">
        <v>0</v>
      </c>
      <c r="AI356" s="2">
        <v>0</v>
      </c>
      <c r="AJ356" s="2">
        <v>0</v>
      </c>
      <c r="AK356" s="2">
        <v>1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f t="shared" si="81"/>
        <v>0</v>
      </c>
      <c r="AR356" s="4">
        <v>0</v>
      </c>
      <c r="AS356" s="2">
        <v>0</v>
      </c>
      <c r="AT356" s="2">
        <v>1</v>
      </c>
      <c r="AU356" s="2">
        <v>0</v>
      </c>
      <c r="AV356" s="2">
        <v>0</v>
      </c>
      <c r="AW356" s="5">
        <v>0</v>
      </c>
      <c r="AX356" s="5">
        <v>1</v>
      </c>
      <c r="AY356" s="5">
        <v>0</v>
      </c>
      <c r="AZ356" s="5">
        <v>0</v>
      </c>
      <c r="BA356" s="5">
        <v>0</v>
      </c>
      <c r="BB356" s="6">
        <f t="shared" si="82"/>
        <v>1</v>
      </c>
      <c r="BC356" s="7">
        <f t="shared" si="83"/>
        <v>0</v>
      </c>
      <c r="BD356" s="7">
        <f t="shared" si="84"/>
        <v>0</v>
      </c>
      <c r="BE356" s="7">
        <f t="shared" si="85"/>
        <v>0</v>
      </c>
      <c r="BF356" s="7">
        <f t="shared" si="86"/>
        <v>0</v>
      </c>
      <c r="BG356" s="7">
        <f t="shared" si="87"/>
        <v>-1</v>
      </c>
      <c r="BH356" s="7">
        <f t="shared" si="88"/>
        <v>0</v>
      </c>
      <c r="BI356" s="7">
        <f t="shared" si="89"/>
        <v>0</v>
      </c>
      <c r="BJ356" s="7">
        <f t="shared" si="90"/>
        <v>0</v>
      </c>
      <c r="BK356" s="7">
        <f t="shared" si="91"/>
        <v>0</v>
      </c>
      <c r="BL356" s="7">
        <f t="shared" si="92"/>
        <v>0</v>
      </c>
      <c r="BM356" s="7">
        <f t="shared" si="93"/>
        <v>-1</v>
      </c>
      <c r="BN356" s="7">
        <f t="shared" si="94"/>
        <v>0</v>
      </c>
      <c r="BO356" s="7">
        <f t="shared" si="95"/>
        <v>2</v>
      </c>
    </row>
    <row r="357" spans="1:67" ht="30" x14ac:dyDescent="0.25">
      <c r="A357" s="2">
        <v>738744</v>
      </c>
      <c r="B357" s="2">
        <v>1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1</v>
      </c>
      <c r="K357" s="2">
        <v>0</v>
      </c>
      <c r="L357" s="2">
        <f t="shared" si="80"/>
        <v>0</v>
      </c>
      <c r="M357" s="3" t="s">
        <v>2267</v>
      </c>
      <c r="N357" s="2" t="s">
        <v>50</v>
      </c>
      <c r="O357" s="2" t="s">
        <v>51</v>
      </c>
      <c r="P357" s="2" t="s">
        <v>52</v>
      </c>
      <c r="Q357" s="2" t="s">
        <v>1050</v>
      </c>
      <c r="R357" s="2">
        <v>75</v>
      </c>
      <c r="S357" s="2" t="s">
        <v>2268</v>
      </c>
      <c r="T357" s="2">
        <v>1.37600054055182E+18</v>
      </c>
      <c r="U357" s="2" t="b">
        <v>0</v>
      </c>
      <c r="V357" s="2" t="s">
        <v>2269</v>
      </c>
      <c r="W357" s="2">
        <v>0</v>
      </c>
      <c r="X357" s="2">
        <v>0</v>
      </c>
      <c r="Y357" s="2" t="s">
        <v>55</v>
      </c>
      <c r="Z357" s="2" t="s">
        <v>2270</v>
      </c>
      <c r="AA357" s="2" t="s">
        <v>2271</v>
      </c>
      <c r="AB357" s="2" t="s">
        <v>2272</v>
      </c>
      <c r="AC357" s="2" t="b">
        <v>0</v>
      </c>
      <c r="AD357" s="2">
        <v>87</v>
      </c>
      <c r="AE357" s="2" t="s">
        <v>59</v>
      </c>
      <c r="AF357" s="2" t="s">
        <v>59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1</v>
      </c>
      <c r="AP357" s="2">
        <v>0</v>
      </c>
      <c r="AQ357" s="2">
        <f t="shared" si="81"/>
        <v>0</v>
      </c>
      <c r="AR357" s="4">
        <v>0</v>
      </c>
      <c r="AS357" s="2">
        <v>0</v>
      </c>
      <c r="AT357" s="2">
        <v>1</v>
      </c>
      <c r="AU357" s="2">
        <v>0</v>
      </c>
      <c r="AV357" s="2">
        <v>0</v>
      </c>
      <c r="AW357" s="5">
        <v>0</v>
      </c>
      <c r="AX357" s="5">
        <v>1</v>
      </c>
      <c r="AY357" s="5">
        <v>0</v>
      </c>
      <c r="AZ357" s="5">
        <v>0</v>
      </c>
      <c r="BA357" s="5">
        <v>0</v>
      </c>
      <c r="BB357" s="6">
        <f t="shared" si="82"/>
        <v>1</v>
      </c>
      <c r="BC357" s="7">
        <f t="shared" si="83"/>
        <v>-1</v>
      </c>
      <c r="BD357" s="7">
        <f t="shared" si="84"/>
        <v>0</v>
      </c>
      <c r="BE357" s="7">
        <f t="shared" si="85"/>
        <v>0</v>
      </c>
      <c r="BF357" s="7">
        <f t="shared" si="86"/>
        <v>0</v>
      </c>
      <c r="BG357" s="7">
        <f t="shared" si="87"/>
        <v>0</v>
      </c>
      <c r="BH357" s="7">
        <f t="shared" si="88"/>
        <v>0</v>
      </c>
      <c r="BI357" s="7">
        <f t="shared" si="89"/>
        <v>0</v>
      </c>
      <c r="BJ357" s="7">
        <f t="shared" si="90"/>
        <v>0</v>
      </c>
      <c r="BK357" s="7">
        <f t="shared" si="91"/>
        <v>1</v>
      </c>
      <c r="BL357" s="7">
        <f t="shared" si="92"/>
        <v>0</v>
      </c>
      <c r="BM357" s="7">
        <f t="shared" si="93"/>
        <v>0</v>
      </c>
      <c r="BN357" s="7">
        <f t="shared" si="94"/>
        <v>1</v>
      </c>
      <c r="BO357" s="7">
        <f t="shared" si="95"/>
        <v>1</v>
      </c>
    </row>
    <row r="358" spans="1:67" ht="45" x14ac:dyDescent="0.25">
      <c r="A358" s="2">
        <v>671816</v>
      </c>
      <c r="B358" s="2">
        <v>0</v>
      </c>
      <c r="C358" s="2">
        <v>1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1</v>
      </c>
      <c r="L358" s="2">
        <f t="shared" si="80"/>
        <v>0</v>
      </c>
      <c r="M358" s="3" t="s">
        <v>2066</v>
      </c>
      <c r="N358" s="2" t="s">
        <v>62</v>
      </c>
      <c r="O358" s="2" t="s">
        <v>62</v>
      </c>
      <c r="P358" s="2" t="s">
        <v>499</v>
      </c>
      <c r="Q358" s="2" t="s">
        <v>691</v>
      </c>
      <c r="R358" s="2">
        <v>2</v>
      </c>
      <c r="S358" s="2" t="s">
        <v>2067</v>
      </c>
      <c r="T358" s="2">
        <v>1.37622995749248E+18</v>
      </c>
      <c r="U358" s="2" t="b">
        <v>1</v>
      </c>
      <c r="V358" s="2" t="s">
        <v>2068</v>
      </c>
      <c r="W358" s="2">
        <v>1</v>
      </c>
      <c r="X358" s="2">
        <v>1</v>
      </c>
      <c r="Y358" s="2" t="s">
        <v>55</v>
      </c>
      <c r="Z358" s="2" t="s">
        <v>2069</v>
      </c>
      <c r="AA358" s="2" t="s">
        <v>2070</v>
      </c>
      <c r="AB358" s="2" t="s">
        <v>2071</v>
      </c>
      <c r="AC358" s="2" t="b">
        <v>0</v>
      </c>
      <c r="AD358" s="2">
        <v>725</v>
      </c>
      <c r="AE358" s="2" t="s">
        <v>2072</v>
      </c>
      <c r="AF358" s="2" t="s">
        <v>59</v>
      </c>
      <c r="AG358" s="2">
        <v>0</v>
      </c>
      <c r="AH358" s="2">
        <v>0</v>
      </c>
      <c r="AI358" s="2">
        <v>0</v>
      </c>
      <c r="AJ358" s="2">
        <v>0</v>
      </c>
      <c r="AK358" s="2">
        <v>1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f t="shared" si="81"/>
        <v>0</v>
      </c>
      <c r="AR358" s="4">
        <v>0</v>
      </c>
      <c r="AS358" s="2">
        <v>0</v>
      </c>
      <c r="AT358" s="2">
        <v>1</v>
      </c>
      <c r="AU358" s="2">
        <v>0</v>
      </c>
      <c r="AV358" s="2">
        <v>0</v>
      </c>
      <c r="AW358" s="5">
        <v>0</v>
      </c>
      <c r="AX358" s="5">
        <v>1</v>
      </c>
      <c r="AY358" s="5">
        <v>0</v>
      </c>
      <c r="AZ358" s="5">
        <v>0</v>
      </c>
      <c r="BA358" s="5">
        <v>0</v>
      </c>
      <c r="BB358" s="6">
        <f t="shared" si="82"/>
        <v>1</v>
      </c>
      <c r="BC358" s="7">
        <f t="shared" si="83"/>
        <v>0</v>
      </c>
      <c r="BD358" s="7">
        <f t="shared" si="84"/>
        <v>-1</v>
      </c>
      <c r="BE358" s="7">
        <f t="shared" si="85"/>
        <v>0</v>
      </c>
      <c r="BF358" s="7">
        <f t="shared" si="86"/>
        <v>0</v>
      </c>
      <c r="BG358" s="7">
        <f t="shared" si="87"/>
        <v>-1</v>
      </c>
      <c r="BH358" s="7">
        <f t="shared" si="88"/>
        <v>0</v>
      </c>
      <c r="BI358" s="7">
        <f t="shared" si="89"/>
        <v>0</v>
      </c>
      <c r="BJ358" s="7">
        <f t="shared" si="90"/>
        <v>0</v>
      </c>
      <c r="BK358" s="7">
        <f t="shared" si="91"/>
        <v>0</v>
      </c>
      <c r="BL358" s="7">
        <f t="shared" si="92"/>
        <v>-1</v>
      </c>
      <c r="BM358" s="7">
        <f t="shared" si="93"/>
        <v>0</v>
      </c>
      <c r="BN358" s="7">
        <f t="shared" si="94"/>
        <v>0</v>
      </c>
      <c r="BO358" s="7">
        <f t="shared" si="95"/>
        <v>3</v>
      </c>
    </row>
    <row r="359" spans="1:67" ht="45" x14ac:dyDescent="0.25">
      <c r="A359" s="2">
        <v>83</v>
      </c>
      <c r="B359" s="2">
        <v>0</v>
      </c>
      <c r="C359" s="2">
        <v>1</v>
      </c>
      <c r="D359" s="2">
        <v>0</v>
      </c>
      <c r="E359" s="2">
        <v>0</v>
      </c>
      <c r="F359" s="2">
        <v>1</v>
      </c>
      <c r="G359" s="2">
        <v>0</v>
      </c>
      <c r="H359" s="2">
        <v>1</v>
      </c>
      <c r="I359" s="2">
        <v>0</v>
      </c>
      <c r="J359" s="2">
        <v>0</v>
      </c>
      <c r="K359" s="2">
        <v>0</v>
      </c>
      <c r="L359" s="2">
        <f t="shared" si="80"/>
        <v>0</v>
      </c>
      <c r="M359" s="3" t="s">
        <v>79</v>
      </c>
      <c r="N359" s="2" t="s">
        <v>80</v>
      </c>
      <c r="O359" s="2" t="s">
        <v>80</v>
      </c>
      <c r="P359" s="2" t="s">
        <v>81</v>
      </c>
      <c r="Q359" s="2" t="s">
        <v>82</v>
      </c>
      <c r="R359" s="2">
        <v>35</v>
      </c>
      <c r="S359" s="2" t="s">
        <v>83</v>
      </c>
      <c r="T359" s="2">
        <v>1.3720764445836101E+18</v>
      </c>
      <c r="U359" s="2" t="b">
        <v>1</v>
      </c>
      <c r="W359" s="2">
        <v>8</v>
      </c>
      <c r="X359" s="2">
        <v>41</v>
      </c>
      <c r="Y359" s="2" t="s">
        <v>55</v>
      </c>
      <c r="Z359" s="2" t="s">
        <v>84</v>
      </c>
      <c r="AA359" s="2" t="s">
        <v>85</v>
      </c>
      <c r="AB359" s="2" t="s">
        <v>86</v>
      </c>
      <c r="AC359" s="2" t="b">
        <v>0</v>
      </c>
      <c r="AD359" s="2">
        <v>175999</v>
      </c>
      <c r="AE359" s="2" t="s">
        <v>87</v>
      </c>
      <c r="AF359" s="2" t="s">
        <v>59</v>
      </c>
      <c r="AG359" s="2">
        <v>0</v>
      </c>
      <c r="AH359" s="2">
        <v>1</v>
      </c>
      <c r="AI359" s="2">
        <v>0</v>
      </c>
      <c r="AJ359" s="2">
        <v>0</v>
      </c>
      <c r="AK359" s="2">
        <v>1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f t="shared" si="81"/>
        <v>0</v>
      </c>
      <c r="AR359" s="4">
        <v>0</v>
      </c>
      <c r="AS359" s="2">
        <v>0</v>
      </c>
      <c r="AT359" s="2">
        <v>1</v>
      </c>
      <c r="AU359" s="2">
        <v>0</v>
      </c>
      <c r="AV359" s="2">
        <v>0</v>
      </c>
      <c r="AW359" s="5">
        <v>0</v>
      </c>
      <c r="AX359" s="5">
        <v>0</v>
      </c>
      <c r="AY359" s="5">
        <v>1</v>
      </c>
      <c r="AZ359" s="5">
        <v>1</v>
      </c>
      <c r="BA359" s="5">
        <v>0</v>
      </c>
      <c r="BB359" s="6">
        <f t="shared" si="82"/>
        <v>0</v>
      </c>
      <c r="BC359" s="7">
        <f t="shared" si="83"/>
        <v>0</v>
      </c>
      <c r="BD359" s="7">
        <f t="shared" si="84"/>
        <v>1</v>
      </c>
      <c r="BE359" s="7">
        <f t="shared" si="85"/>
        <v>0</v>
      </c>
      <c r="BF359" s="7">
        <f t="shared" si="86"/>
        <v>0</v>
      </c>
      <c r="BG359" s="7">
        <f t="shared" si="87"/>
        <v>1</v>
      </c>
      <c r="BH359" s="7">
        <f t="shared" si="88"/>
        <v>0</v>
      </c>
      <c r="BI359" s="7">
        <f t="shared" si="89"/>
        <v>-1</v>
      </c>
      <c r="BJ359" s="7">
        <f t="shared" si="90"/>
        <v>0</v>
      </c>
      <c r="BK359" s="7">
        <f t="shared" si="91"/>
        <v>0</v>
      </c>
      <c r="BL359" s="7">
        <f t="shared" si="92"/>
        <v>0</v>
      </c>
      <c r="BM359" s="7">
        <f t="shared" si="93"/>
        <v>0</v>
      </c>
      <c r="BN359" s="7">
        <f t="shared" si="94"/>
        <v>2</v>
      </c>
      <c r="BO359" s="7">
        <f t="shared" si="95"/>
        <v>1</v>
      </c>
    </row>
    <row r="360" spans="1:67" ht="45" x14ac:dyDescent="0.25">
      <c r="A360" s="2">
        <v>222</v>
      </c>
      <c r="B360" s="2">
        <v>0</v>
      </c>
      <c r="C360" s="2">
        <v>0</v>
      </c>
      <c r="D360" s="2">
        <v>0</v>
      </c>
      <c r="E360" s="2">
        <v>0</v>
      </c>
      <c r="F360" s="2">
        <v>1</v>
      </c>
      <c r="G360" s="2">
        <v>1</v>
      </c>
      <c r="H360" s="2">
        <v>1</v>
      </c>
      <c r="I360" s="2">
        <v>0</v>
      </c>
      <c r="J360" s="2">
        <v>0</v>
      </c>
      <c r="K360" s="2">
        <v>0</v>
      </c>
      <c r="L360" s="2">
        <f t="shared" si="80"/>
        <v>0</v>
      </c>
      <c r="M360" s="3" t="s">
        <v>244</v>
      </c>
      <c r="N360" s="2" t="s">
        <v>245</v>
      </c>
      <c r="O360" s="2" t="s">
        <v>80</v>
      </c>
      <c r="P360" s="2" t="s">
        <v>81</v>
      </c>
      <c r="Q360" s="2" t="s">
        <v>53</v>
      </c>
      <c r="R360" s="2">
        <v>37</v>
      </c>
      <c r="S360" s="2" t="s">
        <v>246</v>
      </c>
      <c r="T360" s="2">
        <v>1.37193119868402E+18</v>
      </c>
      <c r="U360" s="2" t="b">
        <v>1</v>
      </c>
      <c r="W360" s="2">
        <v>0</v>
      </c>
      <c r="X360" s="2">
        <v>1</v>
      </c>
      <c r="Y360" s="2" t="s">
        <v>55</v>
      </c>
      <c r="Z360" s="2" t="s">
        <v>247</v>
      </c>
      <c r="AA360" s="2" t="s">
        <v>248</v>
      </c>
      <c r="AB360" s="2" t="s">
        <v>249</v>
      </c>
      <c r="AC360" s="2" t="b">
        <v>0</v>
      </c>
      <c r="AD360" s="2">
        <v>312</v>
      </c>
      <c r="AE360" s="2" t="s">
        <v>59</v>
      </c>
      <c r="AF360" s="2" t="s">
        <v>59</v>
      </c>
      <c r="AG360" s="2">
        <v>0</v>
      </c>
      <c r="AH360" s="2">
        <v>0</v>
      </c>
      <c r="AI360" s="2">
        <v>0</v>
      </c>
      <c r="AJ360" s="2">
        <v>0</v>
      </c>
      <c r="AK360" s="2">
        <v>1</v>
      </c>
      <c r="AL360" s="2">
        <v>1</v>
      </c>
      <c r="AM360" s="2">
        <v>1</v>
      </c>
      <c r="AN360" s="2">
        <v>0</v>
      </c>
      <c r="AO360" s="2">
        <v>0</v>
      </c>
      <c r="AP360" s="2">
        <v>0</v>
      </c>
      <c r="AQ360" s="2">
        <f t="shared" si="81"/>
        <v>0</v>
      </c>
      <c r="AR360" s="4">
        <v>0</v>
      </c>
      <c r="AS360" s="2">
        <v>0</v>
      </c>
      <c r="AT360" s="2">
        <v>0.63500000000000001</v>
      </c>
      <c r="AU360" s="2">
        <v>0.36499999999999999</v>
      </c>
      <c r="AV360" s="2">
        <v>0.88460000000000005</v>
      </c>
      <c r="AW360" s="5">
        <v>0</v>
      </c>
      <c r="AX360" s="5">
        <v>0</v>
      </c>
      <c r="AY360" s="5">
        <v>1</v>
      </c>
      <c r="AZ360" s="5">
        <v>1</v>
      </c>
      <c r="BA360" s="5">
        <v>0</v>
      </c>
      <c r="BB360" s="6">
        <f t="shared" si="82"/>
        <v>0</v>
      </c>
      <c r="BC360" s="7">
        <f t="shared" si="83"/>
        <v>0</v>
      </c>
      <c r="BD360" s="7">
        <f t="shared" si="84"/>
        <v>0</v>
      </c>
      <c r="BE360" s="7">
        <f t="shared" si="85"/>
        <v>0</v>
      </c>
      <c r="BF360" s="7">
        <f t="shared" si="86"/>
        <v>0</v>
      </c>
      <c r="BG360" s="7">
        <f t="shared" si="87"/>
        <v>1</v>
      </c>
      <c r="BH360" s="7">
        <f t="shared" si="88"/>
        <v>1</v>
      </c>
      <c r="BI360" s="7">
        <f t="shared" si="89"/>
        <v>1</v>
      </c>
      <c r="BJ360" s="7">
        <f t="shared" si="90"/>
        <v>0</v>
      </c>
      <c r="BK360" s="7">
        <f t="shared" si="91"/>
        <v>0</v>
      </c>
      <c r="BL360" s="7">
        <f t="shared" si="92"/>
        <v>0</v>
      </c>
      <c r="BM360" s="7">
        <f t="shared" si="93"/>
        <v>0</v>
      </c>
      <c r="BN360" s="7">
        <f t="shared" si="94"/>
        <v>3</v>
      </c>
      <c r="BO360" s="7">
        <f t="shared" si="95"/>
        <v>0</v>
      </c>
    </row>
    <row r="361" spans="1:67" ht="45" x14ac:dyDescent="0.25">
      <c r="A361" s="2">
        <v>229</v>
      </c>
      <c r="B361" s="2">
        <v>0</v>
      </c>
      <c r="C361" s="2">
        <v>0</v>
      </c>
      <c r="D361" s="2">
        <v>0</v>
      </c>
      <c r="E361" s="2">
        <v>0</v>
      </c>
      <c r="F361" s="2">
        <v>1</v>
      </c>
      <c r="G361" s="2">
        <v>1</v>
      </c>
      <c r="H361" s="2">
        <v>1</v>
      </c>
      <c r="I361" s="2">
        <v>0</v>
      </c>
      <c r="J361" s="2">
        <v>0</v>
      </c>
      <c r="K361" s="2">
        <v>0</v>
      </c>
      <c r="L361" s="2">
        <f t="shared" si="80"/>
        <v>0</v>
      </c>
      <c r="M361" s="3" t="s">
        <v>256</v>
      </c>
      <c r="N361" s="2" t="s">
        <v>80</v>
      </c>
      <c r="O361" s="2" t="s">
        <v>80</v>
      </c>
      <c r="P361" s="2" t="s">
        <v>81</v>
      </c>
      <c r="Q361" s="2" t="s">
        <v>53</v>
      </c>
      <c r="R361" s="2">
        <v>37</v>
      </c>
      <c r="S361" s="2" t="s">
        <v>257</v>
      </c>
      <c r="T361" s="2">
        <v>1.3719279442186801E+18</v>
      </c>
      <c r="U361" s="2" t="b">
        <v>1</v>
      </c>
      <c r="W361" s="2">
        <v>0</v>
      </c>
      <c r="X361" s="2">
        <v>2</v>
      </c>
      <c r="Y361" s="2" t="s">
        <v>55</v>
      </c>
      <c r="Z361" s="2" t="s">
        <v>258</v>
      </c>
      <c r="AA361" s="2" t="s">
        <v>259</v>
      </c>
      <c r="AB361" s="2" t="s">
        <v>260</v>
      </c>
      <c r="AC361" s="2" t="b">
        <v>0</v>
      </c>
      <c r="AD361" s="2">
        <v>3929</v>
      </c>
      <c r="AE361" s="2" t="s">
        <v>74</v>
      </c>
      <c r="AF361" s="2" t="s">
        <v>59</v>
      </c>
      <c r="AG361" s="2">
        <v>0</v>
      </c>
      <c r="AH361" s="2">
        <v>0</v>
      </c>
      <c r="AI361" s="2">
        <v>0</v>
      </c>
      <c r="AJ361" s="2">
        <v>0</v>
      </c>
      <c r="AK361" s="2">
        <v>1</v>
      </c>
      <c r="AL361" s="2">
        <v>1</v>
      </c>
      <c r="AM361" s="2">
        <v>1</v>
      </c>
      <c r="AN361" s="2">
        <v>0</v>
      </c>
      <c r="AO361" s="2">
        <v>0</v>
      </c>
      <c r="AP361" s="2">
        <v>0</v>
      </c>
      <c r="AQ361" s="2">
        <f t="shared" si="81"/>
        <v>0</v>
      </c>
      <c r="AR361" s="4">
        <v>0</v>
      </c>
      <c r="AS361" s="2">
        <v>0</v>
      </c>
      <c r="AT361" s="2">
        <v>0.58199999999999996</v>
      </c>
      <c r="AU361" s="2">
        <v>0.41799999999999998</v>
      </c>
      <c r="AV361" s="2">
        <v>0.91</v>
      </c>
      <c r="AW361" s="5">
        <v>0</v>
      </c>
      <c r="AX361" s="5">
        <v>0</v>
      </c>
      <c r="AY361" s="5">
        <v>1</v>
      </c>
      <c r="AZ361" s="5">
        <v>1</v>
      </c>
      <c r="BA361" s="5">
        <v>0</v>
      </c>
      <c r="BB361" s="6">
        <f t="shared" si="82"/>
        <v>0</v>
      </c>
      <c r="BC361" s="7">
        <f t="shared" si="83"/>
        <v>0</v>
      </c>
      <c r="BD361" s="7">
        <f t="shared" si="84"/>
        <v>0</v>
      </c>
      <c r="BE361" s="7">
        <f t="shared" si="85"/>
        <v>0</v>
      </c>
      <c r="BF361" s="7">
        <f t="shared" si="86"/>
        <v>0</v>
      </c>
      <c r="BG361" s="7">
        <f t="shared" si="87"/>
        <v>1</v>
      </c>
      <c r="BH361" s="7">
        <f t="shared" si="88"/>
        <v>1</v>
      </c>
      <c r="BI361" s="7">
        <f t="shared" si="89"/>
        <v>1</v>
      </c>
      <c r="BJ361" s="7">
        <f t="shared" si="90"/>
        <v>0</v>
      </c>
      <c r="BK361" s="7">
        <f t="shared" si="91"/>
        <v>0</v>
      </c>
      <c r="BL361" s="7">
        <f t="shared" si="92"/>
        <v>0</v>
      </c>
      <c r="BM361" s="7">
        <f t="shared" si="93"/>
        <v>0</v>
      </c>
      <c r="BN361" s="7">
        <f t="shared" si="94"/>
        <v>3</v>
      </c>
      <c r="BO361" s="7">
        <f t="shared" si="95"/>
        <v>0</v>
      </c>
    </row>
    <row r="362" spans="1:67" ht="45" x14ac:dyDescent="0.25">
      <c r="A362" s="2">
        <v>233</v>
      </c>
      <c r="B362" s="2">
        <v>0</v>
      </c>
      <c r="C362" s="2">
        <v>0</v>
      </c>
      <c r="D362" s="2">
        <v>0</v>
      </c>
      <c r="E362" s="2">
        <v>0</v>
      </c>
      <c r="F362" s="2">
        <v>1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f t="shared" si="80"/>
        <v>0</v>
      </c>
      <c r="M362" s="3" t="s">
        <v>266</v>
      </c>
      <c r="N362" s="2" t="s">
        <v>80</v>
      </c>
      <c r="O362" s="2" t="s">
        <v>80</v>
      </c>
      <c r="P362" s="2" t="s">
        <v>81</v>
      </c>
      <c r="Q362" s="2" t="s">
        <v>53</v>
      </c>
      <c r="R362" s="2">
        <v>37</v>
      </c>
      <c r="S362" s="2" t="s">
        <v>267</v>
      </c>
      <c r="T362" s="2">
        <v>1.3719274501296799E+18</v>
      </c>
      <c r="U362" s="2" t="b">
        <v>1</v>
      </c>
      <c r="W362" s="2">
        <v>0</v>
      </c>
      <c r="X362" s="2">
        <v>0</v>
      </c>
      <c r="Y362" s="2" t="s">
        <v>55</v>
      </c>
      <c r="Z362" s="2" t="s">
        <v>268</v>
      </c>
      <c r="AA362" s="2" t="s">
        <v>269</v>
      </c>
      <c r="AB362" s="2" t="s">
        <v>270</v>
      </c>
      <c r="AC362" s="2" t="b">
        <v>0</v>
      </c>
      <c r="AD362" s="2">
        <v>285</v>
      </c>
      <c r="AE362" s="2" t="s">
        <v>271</v>
      </c>
      <c r="AF362" s="2" t="s">
        <v>59</v>
      </c>
      <c r="AG362" s="2">
        <v>0</v>
      </c>
      <c r="AH362" s="2">
        <v>0</v>
      </c>
      <c r="AI362" s="2">
        <v>0</v>
      </c>
      <c r="AJ362" s="2">
        <v>0</v>
      </c>
      <c r="AK362" s="2">
        <v>1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f t="shared" si="81"/>
        <v>0</v>
      </c>
      <c r="AR362" s="4">
        <v>0</v>
      </c>
      <c r="AS362" s="2">
        <v>0</v>
      </c>
      <c r="AT362" s="2">
        <v>0.86099999999999999</v>
      </c>
      <c r="AU362" s="2">
        <v>0.13900000000000001</v>
      </c>
      <c r="AV362" s="2">
        <v>0.52559999999999996</v>
      </c>
      <c r="AW362" s="5">
        <v>0</v>
      </c>
      <c r="AX362" s="5">
        <v>0</v>
      </c>
      <c r="AY362" s="5">
        <v>1</v>
      </c>
      <c r="AZ362" s="5">
        <v>1</v>
      </c>
      <c r="BA362" s="5">
        <v>0</v>
      </c>
      <c r="BB362" s="6">
        <f t="shared" si="82"/>
        <v>0</v>
      </c>
      <c r="BC362" s="7">
        <f t="shared" si="83"/>
        <v>0</v>
      </c>
      <c r="BD362" s="7">
        <f t="shared" si="84"/>
        <v>0</v>
      </c>
      <c r="BE362" s="7">
        <f t="shared" si="85"/>
        <v>0</v>
      </c>
      <c r="BF362" s="7">
        <f t="shared" si="86"/>
        <v>0</v>
      </c>
      <c r="BG362" s="7">
        <f t="shared" si="87"/>
        <v>1</v>
      </c>
      <c r="BH362" s="7">
        <f t="shared" si="88"/>
        <v>0</v>
      </c>
      <c r="BI362" s="7">
        <f t="shared" si="89"/>
        <v>0</v>
      </c>
      <c r="BJ362" s="7">
        <f t="shared" si="90"/>
        <v>0</v>
      </c>
      <c r="BK362" s="7">
        <f t="shared" si="91"/>
        <v>0</v>
      </c>
      <c r="BL362" s="7">
        <f t="shared" si="92"/>
        <v>0</v>
      </c>
      <c r="BM362" s="7">
        <f t="shared" si="93"/>
        <v>0</v>
      </c>
      <c r="BN362" s="7">
        <f t="shared" si="94"/>
        <v>1</v>
      </c>
      <c r="BO362" s="7">
        <f t="shared" si="95"/>
        <v>0</v>
      </c>
    </row>
    <row r="363" spans="1:67" ht="45" x14ac:dyDescent="0.25">
      <c r="A363" s="2">
        <v>20245</v>
      </c>
      <c r="B363" s="2">
        <v>0</v>
      </c>
      <c r="C363" s="2">
        <v>0</v>
      </c>
      <c r="D363" s="2">
        <v>0</v>
      </c>
      <c r="E363" s="2">
        <v>0</v>
      </c>
      <c r="F363" s="2">
        <v>1</v>
      </c>
      <c r="G363" s="2">
        <v>0</v>
      </c>
      <c r="H363" s="2">
        <v>1</v>
      </c>
      <c r="I363" s="2">
        <v>0</v>
      </c>
      <c r="J363" s="2">
        <v>0</v>
      </c>
      <c r="K363" s="2">
        <v>0</v>
      </c>
      <c r="L363" s="2">
        <f t="shared" si="80"/>
        <v>0</v>
      </c>
      <c r="M363" s="3" t="s">
        <v>337</v>
      </c>
      <c r="N363" s="2" t="s">
        <v>80</v>
      </c>
      <c r="O363" s="2" t="s">
        <v>80</v>
      </c>
      <c r="P363" s="2" t="s">
        <v>81</v>
      </c>
      <c r="Q363" s="2" t="s">
        <v>330</v>
      </c>
      <c r="R363" s="2">
        <v>56</v>
      </c>
      <c r="S363" s="2" t="s">
        <v>338</v>
      </c>
      <c r="T363" s="2">
        <v>1.3715545510949801E+18</v>
      </c>
      <c r="U363" s="2" t="b">
        <v>1</v>
      </c>
      <c r="W363" s="2">
        <v>0</v>
      </c>
      <c r="X363" s="2">
        <v>2</v>
      </c>
      <c r="Y363" s="2" t="s">
        <v>55</v>
      </c>
      <c r="Z363" s="2" t="s">
        <v>339</v>
      </c>
      <c r="AA363" s="2" t="s">
        <v>340</v>
      </c>
      <c r="AB363" s="2" t="s">
        <v>341</v>
      </c>
      <c r="AC363" s="2" t="b">
        <v>0</v>
      </c>
      <c r="AD363" s="2">
        <v>22</v>
      </c>
      <c r="AE363" s="2" t="s">
        <v>59</v>
      </c>
      <c r="AF363" s="2" t="s">
        <v>59</v>
      </c>
      <c r="AG363" s="2">
        <v>0</v>
      </c>
      <c r="AH363" s="2">
        <v>0</v>
      </c>
      <c r="AI363" s="2">
        <v>0</v>
      </c>
      <c r="AJ363" s="2">
        <v>0</v>
      </c>
      <c r="AK363" s="2">
        <v>1</v>
      </c>
      <c r="AL363" s="2">
        <v>0</v>
      </c>
      <c r="AM363" s="2">
        <v>1</v>
      </c>
      <c r="AN363" s="2">
        <v>0</v>
      </c>
      <c r="AO363" s="2">
        <v>0</v>
      </c>
      <c r="AP363" s="2">
        <v>0</v>
      </c>
      <c r="AQ363" s="2">
        <f t="shared" si="81"/>
        <v>0</v>
      </c>
      <c r="AR363" s="4">
        <v>0</v>
      </c>
      <c r="AS363" s="2">
        <v>7.3999999999999996E-2</v>
      </c>
      <c r="AT363" s="2">
        <v>0.67300000000000004</v>
      </c>
      <c r="AU363" s="2">
        <v>0.253</v>
      </c>
      <c r="AV363" s="2">
        <v>0.72140000000000004</v>
      </c>
      <c r="AW363" s="5">
        <v>0</v>
      </c>
      <c r="AX363" s="5">
        <v>0</v>
      </c>
      <c r="AY363" s="5">
        <v>1</v>
      </c>
      <c r="AZ363" s="5">
        <v>1</v>
      </c>
      <c r="BA363" s="5">
        <v>0</v>
      </c>
      <c r="BB363" s="6">
        <f t="shared" si="82"/>
        <v>0</v>
      </c>
      <c r="BC363" s="7">
        <f t="shared" si="83"/>
        <v>0</v>
      </c>
      <c r="BD363" s="7">
        <f t="shared" si="84"/>
        <v>0</v>
      </c>
      <c r="BE363" s="7">
        <f t="shared" si="85"/>
        <v>0</v>
      </c>
      <c r="BF363" s="7">
        <f t="shared" si="86"/>
        <v>0</v>
      </c>
      <c r="BG363" s="7">
        <f t="shared" si="87"/>
        <v>1</v>
      </c>
      <c r="BH363" s="7">
        <f t="shared" si="88"/>
        <v>0</v>
      </c>
      <c r="BI363" s="7">
        <f t="shared" si="89"/>
        <v>1</v>
      </c>
      <c r="BJ363" s="7">
        <f t="shared" si="90"/>
        <v>0</v>
      </c>
      <c r="BK363" s="7">
        <f t="shared" si="91"/>
        <v>0</v>
      </c>
      <c r="BL363" s="7">
        <f t="shared" si="92"/>
        <v>0</v>
      </c>
      <c r="BM363" s="7">
        <f t="shared" si="93"/>
        <v>0</v>
      </c>
      <c r="BN363" s="7">
        <f t="shared" si="94"/>
        <v>2</v>
      </c>
      <c r="BO363" s="7">
        <f t="shared" si="95"/>
        <v>0</v>
      </c>
    </row>
    <row r="364" spans="1:67" ht="45" x14ac:dyDescent="0.25">
      <c r="A364" s="2">
        <v>25691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1</v>
      </c>
      <c r="I364" s="2">
        <v>0</v>
      </c>
      <c r="J364" s="2">
        <v>0</v>
      </c>
      <c r="K364" s="2">
        <v>0</v>
      </c>
      <c r="L364" s="2">
        <f t="shared" si="80"/>
        <v>0</v>
      </c>
      <c r="M364" s="3" t="s">
        <v>349</v>
      </c>
      <c r="N364" s="2" t="s">
        <v>149</v>
      </c>
      <c r="O364" s="2" t="s">
        <v>80</v>
      </c>
      <c r="P364" s="2" t="s">
        <v>81</v>
      </c>
      <c r="Q364" s="2" t="s">
        <v>350</v>
      </c>
      <c r="R364" s="2">
        <v>2</v>
      </c>
      <c r="S364" s="2" t="s">
        <v>351</v>
      </c>
      <c r="T364" s="2">
        <v>1.3718754478652301E+18</v>
      </c>
      <c r="U364" s="2" t="b">
        <v>1</v>
      </c>
      <c r="W364" s="2">
        <v>0</v>
      </c>
      <c r="X364" s="2">
        <v>1</v>
      </c>
      <c r="Y364" s="2" t="s">
        <v>55</v>
      </c>
      <c r="Z364" s="2" t="s">
        <v>352</v>
      </c>
      <c r="AA364" s="2" t="s">
        <v>353</v>
      </c>
      <c r="AB364" s="2" t="s">
        <v>354</v>
      </c>
      <c r="AC364" s="2" t="b">
        <v>0</v>
      </c>
      <c r="AD364" s="2">
        <v>580</v>
      </c>
      <c r="AE364" s="2" t="s">
        <v>59</v>
      </c>
      <c r="AF364" s="2" t="s">
        <v>59</v>
      </c>
      <c r="AG364" s="2">
        <v>0</v>
      </c>
      <c r="AH364" s="2">
        <v>0</v>
      </c>
      <c r="AI364" s="2">
        <v>0</v>
      </c>
      <c r="AJ364" s="2">
        <v>1</v>
      </c>
      <c r="AK364" s="2">
        <v>0</v>
      </c>
      <c r="AL364" s="2">
        <v>0</v>
      </c>
      <c r="AM364" s="2">
        <v>0</v>
      </c>
      <c r="AN364" s="2">
        <v>0</v>
      </c>
      <c r="AO364" s="2">
        <v>1</v>
      </c>
      <c r="AP364" s="2">
        <v>0</v>
      </c>
      <c r="AQ364" s="2">
        <f t="shared" si="81"/>
        <v>0</v>
      </c>
      <c r="AR364" s="4">
        <v>0</v>
      </c>
      <c r="AS364" s="2">
        <v>0</v>
      </c>
      <c r="AT364" s="2">
        <v>0.84699999999999998</v>
      </c>
      <c r="AU364" s="2">
        <v>0.153</v>
      </c>
      <c r="AV364" s="2">
        <v>0.30709999999999998</v>
      </c>
      <c r="AW364" s="5">
        <v>0</v>
      </c>
      <c r="AX364" s="5">
        <v>0</v>
      </c>
      <c r="AY364" s="5">
        <v>1</v>
      </c>
      <c r="AZ364" s="5">
        <v>1</v>
      </c>
      <c r="BA364" s="5">
        <v>0</v>
      </c>
      <c r="BB364" s="6">
        <f t="shared" si="82"/>
        <v>0</v>
      </c>
      <c r="BC364" s="7">
        <f t="shared" si="83"/>
        <v>0</v>
      </c>
      <c r="BD364" s="7">
        <f t="shared" si="84"/>
        <v>0</v>
      </c>
      <c r="BE364" s="7">
        <f t="shared" si="85"/>
        <v>0</v>
      </c>
      <c r="BF364" s="7">
        <f t="shared" si="86"/>
        <v>-1</v>
      </c>
      <c r="BG364" s="7">
        <f t="shared" si="87"/>
        <v>0</v>
      </c>
      <c r="BH364" s="7">
        <f t="shared" si="88"/>
        <v>0</v>
      </c>
      <c r="BI364" s="7">
        <f t="shared" si="89"/>
        <v>-1</v>
      </c>
      <c r="BJ364" s="7">
        <f t="shared" si="90"/>
        <v>0</v>
      </c>
      <c r="BK364" s="7">
        <f t="shared" si="91"/>
        <v>-1</v>
      </c>
      <c r="BL364" s="7">
        <f t="shared" si="92"/>
        <v>0</v>
      </c>
      <c r="BM364" s="7">
        <f t="shared" si="93"/>
        <v>0</v>
      </c>
      <c r="BN364" s="7">
        <f t="shared" si="94"/>
        <v>0</v>
      </c>
      <c r="BO364" s="7">
        <f t="shared" si="95"/>
        <v>3</v>
      </c>
    </row>
    <row r="365" spans="1:67" ht="45" x14ac:dyDescent="0.25">
      <c r="A365" s="2">
        <v>28239</v>
      </c>
      <c r="B365" s="2">
        <v>1</v>
      </c>
      <c r="C365" s="2">
        <v>0</v>
      </c>
      <c r="D365" s="2">
        <v>0</v>
      </c>
      <c r="E365" s="2">
        <v>0</v>
      </c>
      <c r="F365" s="2">
        <v>1</v>
      </c>
      <c r="G365" s="2">
        <v>0</v>
      </c>
      <c r="H365" s="2">
        <v>1</v>
      </c>
      <c r="I365" s="2">
        <v>0</v>
      </c>
      <c r="J365" s="2">
        <v>0</v>
      </c>
      <c r="K365" s="2">
        <v>0</v>
      </c>
      <c r="L365" s="2">
        <f t="shared" si="80"/>
        <v>0</v>
      </c>
      <c r="M365" s="3" t="s">
        <v>369</v>
      </c>
      <c r="N365" s="2" t="s">
        <v>149</v>
      </c>
      <c r="O365" s="2" t="s">
        <v>80</v>
      </c>
      <c r="P365" s="2" t="s">
        <v>81</v>
      </c>
      <c r="Q365" s="2" t="s">
        <v>362</v>
      </c>
      <c r="R365" s="2">
        <v>4</v>
      </c>
      <c r="S365" s="2" t="s">
        <v>370</v>
      </c>
      <c r="T365" s="2">
        <v>1.3704194013510001E+18</v>
      </c>
      <c r="U365" s="2" t="b">
        <v>1</v>
      </c>
      <c r="W365" s="2">
        <v>2</v>
      </c>
      <c r="X365" s="2">
        <v>7</v>
      </c>
      <c r="Y365" s="2" t="s">
        <v>55</v>
      </c>
      <c r="Z365" s="2" t="s">
        <v>371</v>
      </c>
      <c r="AA365" s="2" t="s">
        <v>372</v>
      </c>
      <c r="AB365" s="2" t="s">
        <v>373</v>
      </c>
      <c r="AC365" s="2" t="b">
        <v>0</v>
      </c>
      <c r="AD365" s="2">
        <v>3630</v>
      </c>
      <c r="AE365" s="2" t="s">
        <v>368</v>
      </c>
      <c r="AF365" s="2" t="s">
        <v>59</v>
      </c>
      <c r="AG365" s="2">
        <v>1</v>
      </c>
      <c r="AH365" s="2">
        <v>0</v>
      </c>
      <c r="AI365" s="2">
        <v>1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1</v>
      </c>
      <c r="AP365" s="2">
        <v>0</v>
      </c>
      <c r="AQ365" s="2">
        <f t="shared" si="81"/>
        <v>0</v>
      </c>
      <c r="AR365" s="4">
        <v>0</v>
      </c>
      <c r="AS365" s="2">
        <v>0.245</v>
      </c>
      <c r="AT365" s="2">
        <v>0.755</v>
      </c>
      <c r="AU365" s="2">
        <v>0</v>
      </c>
      <c r="AV365" s="2">
        <v>-0.63600000000000001</v>
      </c>
      <c r="AW365" s="5">
        <v>0</v>
      </c>
      <c r="AX365" s="5">
        <v>0</v>
      </c>
      <c r="AY365" s="5">
        <v>1</v>
      </c>
      <c r="AZ365" s="5">
        <v>1</v>
      </c>
      <c r="BA365" s="5">
        <v>0</v>
      </c>
      <c r="BB365" s="6">
        <f t="shared" si="82"/>
        <v>0</v>
      </c>
      <c r="BC365" s="7">
        <f t="shared" si="83"/>
        <v>1</v>
      </c>
      <c r="BD365" s="7">
        <f t="shared" si="84"/>
        <v>0</v>
      </c>
      <c r="BE365" s="7">
        <f t="shared" si="85"/>
        <v>-1</v>
      </c>
      <c r="BF365" s="7">
        <f t="shared" si="86"/>
        <v>0</v>
      </c>
      <c r="BG365" s="7">
        <f t="shared" si="87"/>
        <v>-1</v>
      </c>
      <c r="BH365" s="7">
        <f t="shared" si="88"/>
        <v>0</v>
      </c>
      <c r="BI365" s="7">
        <f t="shared" si="89"/>
        <v>-1</v>
      </c>
      <c r="BJ365" s="7">
        <f t="shared" si="90"/>
        <v>0</v>
      </c>
      <c r="BK365" s="7">
        <f t="shared" si="91"/>
        <v>-1</v>
      </c>
      <c r="BL365" s="7">
        <f t="shared" si="92"/>
        <v>0</v>
      </c>
      <c r="BM365" s="7">
        <f t="shared" si="93"/>
        <v>0</v>
      </c>
      <c r="BN365" s="7">
        <f t="shared" si="94"/>
        <v>1</v>
      </c>
      <c r="BO365" s="7">
        <f t="shared" si="95"/>
        <v>4</v>
      </c>
    </row>
    <row r="366" spans="1:67" ht="45" x14ac:dyDescent="0.25">
      <c r="A366" s="2">
        <v>29693</v>
      </c>
      <c r="B366" s="2">
        <v>0</v>
      </c>
      <c r="C366" s="2">
        <v>0</v>
      </c>
      <c r="D366" s="2">
        <v>0</v>
      </c>
      <c r="E366" s="2">
        <v>0</v>
      </c>
      <c r="F366" s="2">
        <v>1</v>
      </c>
      <c r="G366" s="2">
        <v>0</v>
      </c>
      <c r="H366" s="2">
        <v>1</v>
      </c>
      <c r="I366" s="2">
        <v>0</v>
      </c>
      <c r="J366" s="2">
        <v>0</v>
      </c>
      <c r="K366" s="2">
        <v>0</v>
      </c>
      <c r="L366" s="2">
        <f t="shared" si="80"/>
        <v>0</v>
      </c>
      <c r="M366" s="3" t="s">
        <v>381</v>
      </c>
      <c r="N366" s="2" t="s">
        <v>80</v>
      </c>
      <c r="O366" s="2" t="s">
        <v>80</v>
      </c>
      <c r="P366" s="2" t="s">
        <v>81</v>
      </c>
      <c r="Q366" s="2" t="s">
        <v>375</v>
      </c>
      <c r="R366" s="2">
        <v>5</v>
      </c>
      <c r="S366" s="2" t="s">
        <v>382</v>
      </c>
      <c r="T366" s="2">
        <v>1.37043356653073E+18</v>
      </c>
      <c r="U366" s="2" t="b">
        <v>1</v>
      </c>
      <c r="W366" s="2">
        <v>0</v>
      </c>
      <c r="X366" s="2">
        <v>19</v>
      </c>
      <c r="Y366" s="2" t="s">
        <v>55</v>
      </c>
      <c r="Z366" s="2" t="s">
        <v>383</v>
      </c>
      <c r="AA366" s="2" t="s">
        <v>384</v>
      </c>
      <c r="AB366" s="2" t="s">
        <v>385</v>
      </c>
      <c r="AC366" s="2" t="b">
        <v>0</v>
      </c>
      <c r="AD366" s="2">
        <v>737</v>
      </c>
      <c r="AE366" s="2" t="s">
        <v>386</v>
      </c>
      <c r="AF366" s="2" t="s">
        <v>59</v>
      </c>
      <c r="AG366" s="2">
        <v>0</v>
      </c>
      <c r="AH366" s="2">
        <v>0</v>
      </c>
      <c r="AI366" s="2">
        <v>0</v>
      </c>
      <c r="AJ366" s="2">
        <v>0</v>
      </c>
      <c r="AK366" s="2">
        <v>1</v>
      </c>
      <c r="AL366" s="2">
        <v>0</v>
      </c>
      <c r="AM366" s="2">
        <v>1</v>
      </c>
      <c r="AN366" s="2">
        <v>0</v>
      </c>
      <c r="AO366" s="2">
        <v>0</v>
      </c>
      <c r="AP366" s="2">
        <v>0</v>
      </c>
      <c r="AQ366" s="2">
        <f t="shared" si="81"/>
        <v>0</v>
      </c>
      <c r="AR366" s="4">
        <v>0</v>
      </c>
      <c r="AS366" s="2">
        <v>0</v>
      </c>
      <c r="AT366" s="2">
        <v>0.86799999999999999</v>
      </c>
      <c r="AU366" s="2">
        <v>0.13200000000000001</v>
      </c>
      <c r="AV366" s="2">
        <v>0.49259999999999998</v>
      </c>
      <c r="AW366" s="5">
        <v>0</v>
      </c>
      <c r="AX366" s="5">
        <v>1</v>
      </c>
      <c r="AY366" s="5">
        <v>0</v>
      </c>
      <c r="AZ366" s="5">
        <v>0</v>
      </c>
      <c r="BA366" s="5">
        <v>0</v>
      </c>
      <c r="BB366" s="6">
        <f t="shared" si="82"/>
        <v>1</v>
      </c>
      <c r="BC366" s="7">
        <f t="shared" si="83"/>
        <v>0</v>
      </c>
      <c r="BD366" s="7">
        <f t="shared" si="84"/>
        <v>0</v>
      </c>
      <c r="BE366" s="7">
        <f t="shared" si="85"/>
        <v>0</v>
      </c>
      <c r="BF366" s="7">
        <f t="shared" si="86"/>
        <v>0</v>
      </c>
      <c r="BG366" s="7">
        <f t="shared" si="87"/>
        <v>1</v>
      </c>
      <c r="BH366" s="7">
        <f t="shared" si="88"/>
        <v>0</v>
      </c>
      <c r="BI366" s="7">
        <f t="shared" si="89"/>
        <v>1</v>
      </c>
      <c r="BJ366" s="7">
        <f t="shared" si="90"/>
        <v>0</v>
      </c>
      <c r="BK366" s="7">
        <f t="shared" si="91"/>
        <v>0</v>
      </c>
      <c r="BL366" s="7">
        <f t="shared" si="92"/>
        <v>0</v>
      </c>
      <c r="BM366" s="7">
        <f t="shared" si="93"/>
        <v>0</v>
      </c>
      <c r="BN366" s="7">
        <f t="shared" si="94"/>
        <v>2</v>
      </c>
      <c r="BO366" s="7">
        <f t="shared" si="95"/>
        <v>0</v>
      </c>
    </row>
    <row r="367" spans="1:67" ht="45" x14ac:dyDescent="0.25">
      <c r="A367" s="2">
        <v>43109</v>
      </c>
      <c r="B367" s="2">
        <v>0</v>
      </c>
      <c r="C367" s="2">
        <v>0</v>
      </c>
      <c r="D367" s="2">
        <v>0</v>
      </c>
      <c r="E367" s="2">
        <v>0</v>
      </c>
      <c r="F367" s="2">
        <v>1</v>
      </c>
      <c r="G367" s="2">
        <v>0</v>
      </c>
      <c r="H367" s="2">
        <v>1</v>
      </c>
      <c r="I367" s="2">
        <v>0</v>
      </c>
      <c r="J367" s="2">
        <v>0</v>
      </c>
      <c r="K367" s="2">
        <v>0</v>
      </c>
      <c r="L367" s="2">
        <f t="shared" si="80"/>
        <v>0</v>
      </c>
      <c r="M367" s="3" t="s">
        <v>440</v>
      </c>
      <c r="N367" s="2" t="s">
        <v>80</v>
      </c>
      <c r="O367" s="2" t="s">
        <v>80</v>
      </c>
      <c r="P367" s="2" t="s">
        <v>81</v>
      </c>
      <c r="Q367" s="2" t="s">
        <v>305</v>
      </c>
      <c r="R367" s="2">
        <v>47</v>
      </c>
      <c r="S367" s="2" t="s">
        <v>441</v>
      </c>
      <c r="T367" s="2">
        <v>1.3723274638675799E+18</v>
      </c>
      <c r="U367" s="2" t="b">
        <v>1</v>
      </c>
      <c r="W367" s="2">
        <v>0</v>
      </c>
      <c r="X367" s="2">
        <v>0</v>
      </c>
      <c r="Y367" s="2" t="s">
        <v>55</v>
      </c>
      <c r="Z367" s="2" t="s">
        <v>442</v>
      </c>
      <c r="AA367" s="2" t="s">
        <v>443</v>
      </c>
      <c r="AB367" s="2" t="s">
        <v>444</v>
      </c>
      <c r="AC367" s="2" t="b">
        <v>0</v>
      </c>
      <c r="AD367" s="2">
        <v>5</v>
      </c>
      <c r="AE367" s="2" t="s">
        <v>315</v>
      </c>
      <c r="AF367" s="2" t="s">
        <v>59</v>
      </c>
      <c r="AG367" s="2">
        <v>0</v>
      </c>
      <c r="AH367" s="2">
        <v>0</v>
      </c>
      <c r="AI367" s="2">
        <v>0</v>
      </c>
      <c r="AJ367" s="2">
        <v>0</v>
      </c>
      <c r="AK367" s="2">
        <v>1</v>
      </c>
      <c r="AL367" s="2">
        <v>0</v>
      </c>
      <c r="AM367" s="2">
        <v>1</v>
      </c>
      <c r="AN367" s="2">
        <v>0</v>
      </c>
      <c r="AO367" s="2">
        <v>0</v>
      </c>
      <c r="AP367" s="2">
        <v>0</v>
      </c>
      <c r="AQ367" s="2">
        <f t="shared" si="81"/>
        <v>0</v>
      </c>
      <c r="AR367" s="4">
        <v>0</v>
      </c>
      <c r="AS367" s="2">
        <v>0</v>
      </c>
      <c r="AT367" s="2">
        <v>0.59499999999999997</v>
      </c>
      <c r="AU367" s="2">
        <v>0.40500000000000003</v>
      </c>
      <c r="AV367" s="2">
        <v>0.872</v>
      </c>
      <c r="AW367" s="5">
        <v>0</v>
      </c>
      <c r="AX367" s="5">
        <v>1</v>
      </c>
      <c r="AY367" s="5">
        <v>0</v>
      </c>
      <c r="AZ367" s="5">
        <v>0</v>
      </c>
      <c r="BA367" s="5">
        <v>0</v>
      </c>
      <c r="BB367" s="6">
        <f t="shared" si="82"/>
        <v>1</v>
      </c>
      <c r="BC367" s="7">
        <f t="shared" si="83"/>
        <v>0</v>
      </c>
      <c r="BD367" s="7">
        <f t="shared" si="84"/>
        <v>0</v>
      </c>
      <c r="BE367" s="7">
        <f t="shared" si="85"/>
        <v>0</v>
      </c>
      <c r="BF367" s="7">
        <f t="shared" si="86"/>
        <v>0</v>
      </c>
      <c r="BG367" s="7">
        <f t="shared" si="87"/>
        <v>1</v>
      </c>
      <c r="BH367" s="7">
        <f t="shared" si="88"/>
        <v>0</v>
      </c>
      <c r="BI367" s="7">
        <f t="shared" si="89"/>
        <v>1</v>
      </c>
      <c r="BJ367" s="7">
        <f t="shared" si="90"/>
        <v>0</v>
      </c>
      <c r="BK367" s="7">
        <f t="shared" si="91"/>
        <v>0</v>
      </c>
      <c r="BL367" s="7">
        <f t="shared" si="92"/>
        <v>0</v>
      </c>
      <c r="BM367" s="7">
        <f t="shared" si="93"/>
        <v>0</v>
      </c>
      <c r="BN367" s="7">
        <f t="shared" si="94"/>
        <v>2</v>
      </c>
      <c r="BO367" s="7">
        <f t="shared" si="95"/>
        <v>0</v>
      </c>
    </row>
    <row r="368" spans="1:67" ht="30" x14ac:dyDescent="0.25">
      <c r="A368" s="2">
        <v>48360</v>
      </c>
      <c r="B368" s="2">
        <v>0</v>
      </c>
      <c r="C368" s="2">
        <v>0</v>
      </c>
      <c r="D368" s="2">
        <v>0</v>
      </c>
      <c r="E368" s="2">
        <v>0</v>
      </c>
      <c r="F368" s="2">
        <v>1</v>
      </c>
      <c r="G368" s="2">
        <v>1</v>
      </c>
      <c r="H368" s="2">
        <v>1</v>
      </c>
      <c r="I368" s="2">
        <v>0</v>
      </c>
      <c r="J368" s="2">
        <v>0</v>
      </c>
      <c r="K368" s="2">
        <v>0</v>
      </c>
      <c r="L368" s="2">
        <f t="shared" si="80"/>
        <v>0</v>
      </c>
      <c r="M368" s="3" t="s">
        <v>466</v>
      </c>
      <c r="N368" s="2" t="s">
        <v>149</v>
      </c>
      <c r="O368" s="2" t="s">
        <v>80</v>
      </c>
      <c r="P368" s="2" t="s">
        <v>81</v>
      </c>
      <c r="Q368" s="2" t="s">
        <v>467</v>
      </c>
      <c r="R368" s="2">
        <v>61</v>
      </c>
      <c r="S368" s="2" t="s">
        <v>468</v>
      </c>
      <c r="T368" s="2">
        <v>1.3719707409967401E+18</v>
      </c>
      <c r="U368" s="2" t="b">
        <v>0</v>
      </c>
      <c r="W368" s="2">
        <v>0</v>
      </c>
      <c r="X368" s="2">
        <v>0</v>
      </c>
      <c r="Y368" s="2" t="s">
        <v>55</v>
      </c>
      <c r="Z368" s="2" t="s">
        <v>469</v>
      </c>
      <c r="AA368" s="2" t="s">
        <v>470</v>
      </c>
      <c r="AB368" s="2" t="s">
        <v>471</v>
      </c>
      <c r="AC368" s="2" t="b">
        <v>0</v>
      </c>
      <c r="AD368" s="2">
        <v>309</v>
      </c>
      <c r="AE368" s="2" t="s">
        <v>472</v>
      </c>
      <c r="AF368" s="2" t="s">
        <v>59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f t="shared" si="81"/>
        <v>1</v>
      </c>
      <c r="AR368" s="4">
        <v>0</v>
      </c>
      <c r="AS368" s="2">
        <v>0</v>
      </c>
      <c r="AT368" s="2">
        <v>1</v>
      </c>
      <c r="AU368" s="2">
        <v>0</v>
      </c>
      <c r="AV368" s="2">
        <v>0</v>
      </c>
      <c r="AW368" s="5">
        <v>0</v>
      </c>
      <c r="AX368" s="5">
        <v>1</v>
      </c>
      <c r="AY368" s="5">
        <v>0</v>
      </c>
      <c r="AZ368" s="5">
        <v>0</v>
      </c>
      <c r="BA368" s="5">
        <v>0</v>
      </c>
      <c r="BB368" s="6">
        <f t="shared" si="82"/>
        <v>1</v>
      </c>
      <c r="BC368" s="7">
        <f t="shared" si="83"/>
        <v>0</v>
      </c>
      <c r="BD368" s="7">
        <f t="shared" si="84"/>
        <v>0</v>
      </c>
      <c r="BE368" s="7">
        <f t="shared" si="85"/>
        <v>0</v>
      </c>
      <c r="BF368" s="7">
        <f t="shared" si="86"/>
        <v>0</v>
      </c>
      <c r="BG368" s="7">
        <f t="shared" si="87"/>
        <v>-1</v>
      </c>
      <c r="BH368" s="7">
        <f t="shared" si="88"/>
        <v>-1</v>
      </c>
      <c r="BI368" s="7">
        <f t="shared" si="89"/>
        <v>-1</v>
      </c>
      <c r="BJ368" s="7">
        <f t="shared" si="90"/>
        <v>0</v>
      </c>
      <c r="BK368" s="7">
        <f t="shared" si="91"/>
        <v>0</v>
      </c>
      <c r="BL368" s="7">
        <f t="shared" si="92"/>
        <v>0</v>
      </c>
      <c r="BM368" s="7">
        <f t="shared" si="93"/>
        <v>-1</v>
      </c>
      <c r="BN368" s="7">
        <f t="shared" si="94"/>
        <v>0</v>
      </c>
      <c r="BO368" s="7">
        <f t="shared" si="95"/>
        <v>4</v>
      </c>
    </row>
    <row r="369" spans="1:67" ht="45" x14ac:dyDescent="0.25">
      <c r="A369" s="2">
        <v>48553</v>
      </c>
      <c r="B369" s="2">
        <v>0</v>
      </c>
      <c r="C369" s="2">
        <v>0</v>
      </c>
      <c r="D369" s="2">
        <v>0</v>
      </c>
      <c r="E369" s="2">
        <v>0</v>
      </c>
      <c r="F369" s="2">
        <v>1</v>
      </c>
      <c r="G369" s="2">
        <v>1</v>
      </c>
      <c r="H369" s="2">
        <v>1</v>
      </c>
      <c r="I369" s="2">
        <v>0</v>
      </c>
      <c r="J369" s="2">
        <v>0</v>
      </c>
      <c r="K369" s="2">
        <v>0</v>
      </c>
      <c r="L369" s="2">
        <f t="shared" si="80"/>
        <v>0</v>
      </c>
      <c r="M369" s="3" t="s">
        <v>473</v>
      </c>
      <c r="N369" s="2" t="s">
        <v>149</v>
      </c>
      <c r="O369" s="2" t="s">
        <v>80</v>
      </c>
      <c r="P369" s="2" t="s">
        <v>81</v>
      </c>
      <c r="Q369" s="2" t="s">
        <v>467</v>
      </c>
      <c r="R369" s="2">
        <v>61</v>
      </c>
      <c r="S369" s="2" t="s">
        <v>474</v>
      </c>
      <c r="T369" s="2">
        <v>1.37192242180515E+18</v>
      </c>
      <c r="U369" s="2" t="b">
        <v>0</v>
      </c>
      <c r="W369" s="2">
        <v>0</v>
      </c>
      <c r="X369" s="2">
        <v>4</v>
      </c>
      <c r="Y369" s="2" t="s">
        <v>55</v>
      </c>
      <c r="Z369" s="2" t="s">
        <v>475</v>
      </c>
      <c r="AA369" s="2" t="s">
        <v>476</v>
      </c>
      <c r="AB369" s="2" t="s">
        <v>477</v>
      </c>
      <c r="AC369" s="2" t="b">
        <v>0</v>
      </c>
      <c r="AD369" s="2">
        <v>833</v>
      </c>
      <c r="AE369" s="2" t="s">
        <v>478</v>
      </c>
      <c r="AF369" s="2" t="s">
        <v>59</v>
      </c>
      <c r="AG369" s="2">
        <v>0</v>
      </c>
      <c r="AH369" s="2">
        <v>0</v>
      </c>
      <c r="AI369" s="2">
        <v>0</v>
      </c>
      <c r="AJ369" s="2">
        <v>0</v>
      </c>
      <c r="AK369" s="2">
        <v>1</v>
      </c>
      <c r="AL369" s="2">
        <v>1</v>
      </c>
      <c r="AM369" s="2">
        <v>1</v>
      </c>
      <c r="AN369" s="2">
        <v>0</v>
      </c>
      <c r="AO369" s="2">
        <v>0</v>
      </c>
      <c r="AP369" s="2">
        <v>0</v>
      </c>
      <c r="AQ369" s="2">
        <f t="shared" si="81"/>
        <v>0</v>
      </c>
      <c r="AR369" s="4">
        <v>0</v>
      </c>
      <c r="AS369" s="2">
        <v>0</v>
      </c>
      <c r="AT369" s="2">
        <v>0.64900000000000002</v>
      </c>
      <c r="AU369" s="2">
        <v>0.35099999999999998</v>
      </c>
      <c r="AV369" s="2">
        <v>0.65969999999999995</v>
      </c>
      <c r="AW369" s="5">
        <v>0</v>
      </c>
      <c r="AX369" s="5">
        <v>0</v>
      </c>
      <c r="AY369" s="5">
        <v>1</v>
      </c>
      <c r="AZ369" s="5">
        <v>1</v>
      </c>
      <c r="BA369" s="5">
        <v>0</v>
      </c>
      <c r="BB369" s="6">
        <f t="shared" si="82"/>
        <v>0</v>
      </c>
      <c r="BC369" s="7">
        <f t="shared" si="83"/>
        <v>0</v>
      </c>
      <c r="BD369" s="7">
        <f t="shared" si="84"/>
        <v>0</v>
      </c>
      <c r="BE369" s="7">
        <f t="shared" si="85"/>
        <v>0</v>
      </c>
      <c r="BF369" s="7">
        <f t="shared" si="86"/>
        <v>0</v>
      </c>
      <c r="BG369" s="7">
        <f t="shared" si="87"/>
        <v>1</v>
      </c>
      <c r="BH369" s="7">
        <f t="shared" si="88"/>
        <v>1</v>
      </c>
      <c r="BI369" s="7">
        <f t="shared" si="89"/>
        <v>1</v>
      </c>
      <c r="BJ369" s="7">
        <f t="shared" si="90"/>
        <v>0</v>
      </c>
      <c r="BK369" s="7">
        <f t="shared" si="91"/>
        <v>0</v>
      </c>
      <c r="BL369" s="7">
        <f t="shared" si="92"/>
        <v>0</v>
      </c>
      <c r="BM369" s="7">
        <f t="shared" si="93"/>
        <v>0</v>
      </c>
      <c r="BN369" s="7">
        <f t="shared" si="94"/>
        <v>3</v>
      </c>
      <c r="BO369" s="7">
        <f t="shared" si="95"/>
        <v>0</v>
      </c>
    </row>
    <row r="370" spans="1:67" ht="45" x14ac:dyDescent="0.25">
      <c r="A370" s="2">
        <v>61381</v>
      </c>
      <c r="B370" s="2">
        <v>0</v>
      </c>
      <c r="C370" s="2">
        <v>0</v>
      </c>
      <c r="D370" s="2">
        <v>0</v>
      </c>
      <c r="E370" s="2">
        <v>0</v>
      </c>
      <c r="F370" s="2">
        <v>1</v>
      </c>
      <c r="G370" s="2">
        <v>0</v>
      </c>
      <c r="H370" s="2">
        <v>1</v>
      </c>
      <c r="I370" s="2">
        <v>0</v>
      </c>
      <c r="J370" s="2">
        <v>0</v>
      </c>
      <c r="K370" s="2">
        <v>0</v>
      </c>
      <c r="L370" s="2">
        <f t="shared" si="80"/>
        <v>0</v>
      </c>
      <c r="M370" s="3" t="s">
        <v>516</v>
      </c>
      <c r="N370" s="2" t="s">
        <v>80</v>
      </c>
      <c r="O370" s="2" t="s">
        <v>80</v>
      </c>
      <c r="P370" s="2" t="s">
        <v>81</v>
      </c>
      <c r="Q370" s="2" t="s">
        <v>517</v>
      </c>
      <c r="R370" s="2">
        <v>26</v>
      </c>
      <c r="S370" s="2" t="s">
        <v>518</v>
      </c>
      <c r="T370" s="2">
        <v>1.3720016633603699E+18</v>
      </c>
      <c r="U370" s="2" t="b">
        <v>1</v>
      </c>
      <c r="W370" s="2">
        <v>0</v>
      </c>
      <c r="X370" s="2">
        <v>0</v>
      </c>
      <c r="Y370" s="2" t="s">
        <v>55</v>
      </c>
      <c r="Z370" s="2" t="s">
        <v>519</v>
      </c>
      <c r="AA370" s="2" t="s">
        <v>520</v>
      </c>
      <c r="AC370" s="2" t="b">
        <v>0</v>
      </c>
      <c r="AD370" s="2">
        <v>8</v>
      </c>
      <c r="AE370" s="2" t="s">
        <v>521</v>
      </c>
      <c r="AF370" s="2" t="s">
        <v>59</v>
      </c>
      <c r="AG370" s="2">
        <v>0</v>
      </c>
      <c r="AH370" s="2">
        <v>0</v>
      </c>
      <c r="AI370" s="2">
        <v>0</v>
      </c>
      <c r="AJ370" s="2">
        <v>0</v>
      </c>
      <c r="AK370" s="2">
        <v>1</v>
      </c>
      <c r="AL370" s="2">
        <v>0</v>
      </c>
      <c r="AM370" s="2">
        <v>0</v>
      </c>
      <c r="AN370" s="2">
        <v>0</v>
      </c>
      <c r="AO370" s="2">
        <v>0</v>
      </c>
      <c r="AP370" s="2">
        <v>0</v>
      </c>
      <c r="AQ370" s="2">
        <f t="shared" si="81"/>
        <v>0</v>
      </c>
      <c r="AR370" s="4">
        <v>0</v>
      </c>
      <c r="AS370" s="2">
        <v>0</v>
      </c>
      <c r="AT370" s="2">
        <v>1</v>
      </c>
      <c r="AU370" s="2">
        <v>0</v>
      </c>
      <c r="AV370" s="2">
        <v>0</v>
      </c>
      <c r="AW370" s="5">
        <v>0</v>
      </c>
      <c r="AX370" s="5">
        <v>0</v>
      </c>
      <c r="AY370" s="5">
        <v>1</v>
      </c>
      <c r="AZ370" s="5">
        <v>1</v>
      </c>
      <c r="BA370" s="5">
        <v>0</v>
      </c>
      <c r="BB370" s="6">
        <f t="shared" si="82"/>
        <v>0</v>
      </c>
      <c r="BC370" s="7">
        <f t="shared" si="83"/>
        <v>0</v>
      </c>
      <c r="BD370" s="7">
        <f t="shared" si="84"/>
        <v>0</v>
      </c>
      <c r="BE370" s="7">
        <f t="shared" si="85"/>
        <v>0</v>
      </c>
      <c r="BF370" s="7">
        <f t="shared" si="86"/>
        <v>0</v>
      </c>
      <c r="BG370" s="7">
        <f t="shared" si="87"/>
        <v>1</v>
      </c>
      <c r="BH370" s="7">
        <f t="shared" si="88"/>
        <v>0</v>
      </c>
      <c r="BI370" s="7">
        <f t="shared" si="89"/>
        <v>-1</v>
      </c>
      <c r="BJ370" s="7">
        <f t="shared" si="90"/>
        <v>0</v>
      </c>
      <c r="BK370" s="7">
        <f t="shared" si="91"/>
        <v>0</v>
      </c>
      <c r="BL370" s="7">
        <f t="shared" si="92"/>
        <v>0</v>
      </c>
      <c r="BM370" s="7">
        <f t="shared" si="93"/>
        <v>0</v>
      </c>
      <c r="BN370" s="7">
        <f t="shared" si="94"/>
        <v>1</v>
      </c>
      <c r="BO370" s="7">
        <f t="shared" si="95"/>
        <v>1</v>
      </c>
    </row>
    <row r="371" spans="1:67" ht="45" x14ac:dyDescent="0.25">
      <c r="A371" s="2">
        <v>64241</v>
      </c>
      <c r="B371" s="2">
        <v>0</v>
      </c>
      <c r="C371" s="2">
        <v>0</v>
      </c>
      <c r="D371" s="2">
        <v>0</v>
      </c>
      <c r="E371" s="2">
        <v>0</v>
      </c>
      <c r="F371" s="2">
        <v>1</v>
      </c>
      <c r="G371" s="2">
        <v>0</v>
      </c>
      <c r="H371" s="2">
        <v>1</v>
      </c>
      <c r="I371" s="2">
        <v>0</v>
      </c>
      <c r="J371" s="2">
        <v>0</v>
      </c>
      <c r="K371" s="2">
        <v>0</v>
      </c>
      <c r="L371" s="2">
        <f t="shared" si="80"/>
        <v>0</v>
      </c>
      <c r="M371" s="3" t="s">
        <v>528</v>
      </c>
      <c r="N371" s="2" t="s">
        <v>80</v>
      </c>
      <c r="O371" s="2" t="s">
        <v>80</v>
      </c>
      <c r="P371" s="2" t="s">
        <v>81</v>
      </c>
      <c r="Q371" s="2" t="s">
        <v>95</v>
      </c>
      <c r="R371" s="2">
        <v>32</v>
      </c>
      <c r="S371" s="2" t="s">
        <v>529</v>
      </c>
      <c r="T371" s="2">
        <v>1.3724495985733199E+18</v>
      </c>
      <c r="U371" s="2" t="b">
        <v>1</v>
      </c>
      <c r="V371" s="2" t="s">
        <v>530</v>
      </c>
      <c r="W371" s="2">
        <v>0</v>
      </c>
      <c r="X371" s="2">
        <v>4</v>
      </c>
      <c r="Y371" s="2" t="s">
        <v>55</v>
      </c>
      <c r="Z371" s="2" t="s">
        <v>530</v>
      </c>
      <c r="AA371" s="2" t="s">
        <v>531</v>
      </c>
      <c r="AB371" s="2" t="s">
        <v>532</v>
      </c>
      <c r="AC371" s="2" t="b">
        <v>0</v>
      </c>
      <c r="AD371" s="2">
        <v>752</v>
      </c>
      <c r="AE371" s="2" t="s">
        <v>527</v>
      </c>
      <c r="AF371" s="2" t="s">
        <v>59</v>
      </c>
      <c r="AG371" s="2">
        <v>0</v>
      </c>
      <c r="AH371" s="2">
        <v>0</v>
      </c>
      <c r="AI371" s="2">
        <v>0</v>
      </c>
      <c r="AJ371" s="2">
        <v>1</v>
      </c>
      <c r="AK371" s="2">
        <v>0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>
        <f t="shared" si="81"/>
        <v>0</v>
      </c>
      <c r="AR371" s="4">
        <v>0</v>
      </c>
      <c r="AS371" s="2">
        <v>0</v>
      </c>
      <c r="AT371" s="2">
        <v>1</v>
      </c>
      <c r="AU371" s="2">
        <v>0</v>
      </c>
      <c r="AV371" s="2">
        <v>0</v>
      </c>
      <c r="AW371" s="5">
        <v>0</v>
      </c>
      <c r="AX371" s="5">
        <v>0</v>
      </c>
      <c r="AY371" s="5">
        <v>1</v>
      </c>
      <c r="AZ371" s="5">
        <v>1</v>
      </c>
      <c r="BA371" s="5">
        <v>0</v>
      </c>
      <c r="BB371" s="6">
        <f t="shared" si="82"/>
        <v>0</v>
      </c>
      <c r="BC371" s="7">
        <f t="shared" si="83"/>
        <v>0</v>
      </c>
      <c r="BD371" s="7">
        <f t="shared" si="84"/>
        <v>0</v>
      </c>
      <c r="BE371" s="7">
        <f t="shared" si="85"/>
        <v>0</v>
      </c>
      <c r="BF371" s="7">
        <f t="shared" si="86"/>
        <v>-1</v>
      </c>
      <c r="BG371" s="7">
        <f t="shared" si="87"/>
        <v>-1</v>
      </c>
      <c r="BH371" s="7">
        <f t="shared" si="88"/>
        <v>0</v>
      </c>
      <c r="BI371" s="7">
        <f t="shared" si="89"/>
        <v>-1</v>
      </c>
      <c r="BJ371" s="7">
        <f t="shared" si="90"/>
        <v>0</v>
      </c>
      <c r="BK371" s="7">
        <f t="shared" si="91"/>
        <v>0</v>
      </c>
      <c r="BL371" s="7">
        <f t="shared" si="92"/>
        <v>0</v>
      </c>
      <c r="BM371" s="7">
        <f t="shared" si="93"/>
        <v>0</v>
      </c>
      <c r="BN371" s="7">
        <f t="shared" si="94"/>
        <v>0</v>
      </c>
      <c r="BO371" s="7">
        <f t="shared" si="95"/>
        <v>3</v>
      </c>
    </row>
    <row r="372" spans="1:67" ht="45" x14ac:dyDescent="0.25">
      <c r="A372" s="2">
        <v>83892</v>
      </c>
      <c r="B372" s="2">
        <v>0</v>
      </c>
      <c r="C372" s="2">
        <v>0</v>
      </c>
      <c r="D372" s="2">
        <v>0</v>
      </c>
      <c r="E372" s="2">
        <v>0</v>
      </c>
      <c r="F372" s="2">
        <v>1</v>
      </c>
      <c r="G372" s="2">
        <v>0</v>
      </c>
      <c r="H372" s="2">
        <v>1</v>
      </c>
      <c r="I372" s="2">
        <v>0</v>
      </c>
      <c r="J372" s="2">
        <v>0</v>
      </c>
      <c r="K372" s="2">
        <v>0</v>
      </c>
      <c r="L372" s="2">
        <f t="shared" si="80"/>
        <v>0</v>
      </c>
      <c r="M372" s="3" t="s">
        <v>594</v>
      </c>
      <c r="N372" s="2" t="s">
        <v>80</v>
      </c>
      <c r="O372" s="2" t="s">
        <v>80</v>
      </c>
      <c r="P372" s="2" t="s">
        <v>81</v>
      </c>
      <c r="Q372" s="2" t="s">
        <v>582</v>
      </c>
      <c r="R372" s="2">
        <v>9</v>
      </c>
      <c r="S372" s="2" t="s">
        <v>595</v>
      </c>
      <c r="T372" s="2">
        <v>1.3725364255231099E+18</v>
      </c>
      <c r="U372" s="2" t="b">
        <v>1</v>
      </c>
      <c r="W372" s="2">
        <v>0</v>
      </c>
      <c r="X372" s="2">
        <v>5</v>
      </c>
      <c r="Y372" s="2" t="s">
        <v>55</v>
      </c>
      <c r="Z372" s="2" t="s">
        <v>596</v>
      </c>
      <c r="AA372" s="2" t="s">
        <v>597</v>
      </c>
      <c r="AB372" s="2" t="s">
        <v>598</v>
      </c>
      <c r="AC372" s="2" t="b">
        <v>0</v>
      </c>
      <c r="AD372" s="2">
        <v>479</v>
      </c>
      <c r="AE372" s="2" t="s">
        <v>315</v>
      </c>
      <c r="AF372" s="2" t="s">
        <v>59</v>
      </c>
      <c r="AG372" s="2">
        <v>0</v>
      </c>
      <c r="AH372" s="2">
        <v>0</v>
      </c>
      <c r="AI372" s="2">
        <v>0</v>
      </c>
      <c r="AJ372" s="2">
        <v>0</v>
      </c>
      <c r="AK372" s="2">
        <v>1</v>
      </c>
      <c r="AL372" s="2">
        <v>0</v>
      </c>
      <c r="AM372" s="2">
        <v>1</v>
      </c>
      <c r="AN372" s="2">
        <v>0</v>
      </c>
      <c r="AO372" s="2">
        <v>0</v>
      </c>
      <c r="AP372" s="2">
        <v>0</v>
      </c>
      <c r="AQ372" s="2">
        <f t="shared" si="81"/>
        <v>0</v>
      </c>
      <c r="AR372" s="4">
        <v>0</v>
      </c>
      <c r="AS372" s="2">
        <v>0</v>
      </c>
      <c r="AT372" s="2">
        <v>0.61199999999999999</v>
      </c>
      <c r="AU372" s="2">
        <v>0.38800000000000001</v>
      </c>
      <c r="AV372" s="2">
        <v>0.81730000000000003</v>
      </c>
      <c r="AW372" s="5">
        <v>0</v>
      </c>
      <c r="AX372" s="5">
        <v>1</v>
      </c>
      <c r="AY372" s="5">
        <v>0</v>
      </c>
      <c r="AZ372" s="5">
        <v>0</v>
      </c>
      <c r="BA372" s="5">
        <v>0</v>
      </c>
      <c r="BB372" s="6">
        <f t="shared" si="82"/>
        <v>1</v>
      </c>
      <c r="BC372" s="7">
        <f t="shared" si="83"/>
        <v>0</v>
      </c>
      <c r="BD372" s="7">
        <f t="shared" si="84"/>
        <v>0</v>
      </c>
      <c r="BE372" s="7">
        <f t="shared" si="85"/>
        <v>0</v>
      </c>
      <c r="BF372" s="7">
        <f t="shared" si="86"/>
        <v>0</v>
      </c>
      <c r="BG372" s="7">
        <f t="shared" si="87"/>
        <v>1</v>
      </c>
      <c r="BH372" s="7">
        <f t="shared" si="88"/>
        <v>0</v>
      </c>
      <c r="BI372" s="7">
        <f t="shared" si="89"/>
        <v>1</v>
      </c>
      <c r="BJ372" s="7">
        <f t="shared" si="90"/>
        <v>0</v>
      </c>
      <c r="BK372" s="7">
        <f t="shared" si="91"/>
        <v>0</v>
      </c>
      <c r="BL372" s="7">
        <f t="shared" si="92"/>
        <v>0</v>
      </c>
      <c r="BM372" s="7">
        <f t="shared" si="93"/>
        <v>0</v>
      </c>
      <c r="BN372" s="7">
        <f t="shared" si="94"/>
        <v>2</v>
      </c>
      <c r="BO372" s="7">
        <f t="shared" si="95"/>
        <v>0</v>
      </c>
    </row>
    <row r="373" spans="1:67" ht="45" x14ac:dyDescent="0.25">
      <c r="A373" s="2">
        <v>88628</v>
      </c>
      <c r="B373" s="2">
        <v>1</v>
      </c>
      <c r="C373" s="2">
        <v>0</v>
      </c>
      <c r="D373" s="2">
        <v>0</v>
      </c>
      <c r="E373" s="2">
        <v>1</v>
      </c>
      <c r="F373" s="2">
        <v>0</v>
      </c>
      <c r="G373" s="2">
        <v>0</v>
      </c>
      <c r="H373" s="2">
        <v>0</v>
      </c>
      <c r="I373" s="2">
        <v>1</v>
      </c>
      <c r="J373" s="2">
        <v>0</v>
      </c>
      <c r="K373" s="2">
        <v>1</v>
      </c>
      <c r="L373" s="2">
        <f t="shared" si="80"/>
        <v>0</v>
      </c>
      <c r="M373" s="3" t="s">
        <v>623</v>
      </c>
      <c r="N373" s="2" t="s">
        <v>108</v>
      </c>
      <c r="O373" s="2" t="s">
        <v>108</v>
      </c>
      <c r="P373" s="2" t="s">
        <v>81</v>
      </c>
      <c r="Q373" s="2" t="s">
        <v>612</v>
      </c>
      <c r="R373" s="2">
        <v>12</v>
      </c>
      <c r="S373" s="2" t="s">
        <v>624</v>
      </c>
      <c r="T373" s="2">
        <v>1.37249055170719E+18</v>
      </c>
      <c r="U373" s="2" t="b">
        <v>1</v>
      </c>
      <c r="V373" s="2" t="s">
        <v>625</v>
      </c>
      <c r="W373" s="2">
        <v>0</v>
      </c>
      <c r="X373" s="2">
        <v>0</v>
      </c>
      <c r="Y373" s="2" t="s">
        <v>55</v>
      </c>
      <c r="Z373" s="2" t="s">
        <v>625</v>
      </c>
      <c r="AA373" s="2" t="s">
        <v>626</v>
      </c>
      <c r="AB373" s="2" t="s">
        <v>627</v>
      </c>
      <c r="AC373" s="2" t="b">
        <v>0</v>
      </c>
      <c r="AD373" s="2">
        <v>291</v>
      </c>
      <c r="AE373" s="2" t="s">
        <v>59</v>
      </c>
      <c r="AF373" s="2" t="s">
        <v>59</v>
      </c>
      <c r="AG373" s="2">
        <v>1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f t="shared" si="81"/>
        <v>0</v>
      </c>
      <c r="AR373" s="4">
        <v>0</v>
      </c>
      <c r="AS373" s="2">
        <v>8.4000000000000005E-2</v>
      </c>
      <c r="AT373" s="2">
        <v>0.83499999999999996</v>
      </c>
      <c r="AU373" s="2">
        <v>8.1000000000000003E-2</v>
      </c>
      <c r="AV373" s="2">
        <v>-1.29E-2</v>
      </c>
      <c r="AW373" s="5">
        <v>1</v>
      </c>
      <c r="AX373" s="5">
        <v>0</v>
      </c>
      <c r="AY373" s="5">
        <v>0</v>
      </c>
      <c r="AZ373" s="5">
        <v>-1</v>
      </c>
      <c r="BA373" s="5">
        <v>0</v>
      </c>
      <c r="BB373" s="6">
        <f t="shared" si="82"/>
        <v>0</v>
      </c>
      <c r="BC373" s="7">
        <f t="shared" si="83"/>
        <v>1</v>
      </c>
      <c r="BD373" s="7">
        <f t="shared" si="84"/>
        <v>0</v>
      </c>
      <c r="BE373" s="7">
        <f t="shared" si="85"/>
        <v>0</v>
      </c>
      <c r="BF373" s="7">
        <f t="shared" si="86"/>
        <v>-1</v>
      </c>
      <c r="BG373" s="7">
        <f t="shared" si="87"/>
        <v>0</v>
      </c>
      <c r="BH373" s="7">
        <f t="shared" si="88"/>
        <v>0</v>
      </c>
      <c r="BI373" s="7">
        <f t="shared" si="89"/>
        <v>0</v>
      </c>
      <c r="BJ373" s="7">
        <f t="shared" si="90"/>
        <v>-1</v>
      </c>
      <c r="BK373" s="7">
        <f t="shared" si="91"/>
        <v>0</v>
      </c>
      <c r="BL373" s="7">
        <f t="shared" si="92"/>
        <v>-1</v>
      </c>
      <c r="BM373" s="7">
        <f t="shared" si="93"/>
        <v>0</v>
      </c>
      <c r="BN373" s="7">
        <f t="shared" si="94"/>
        <v>1</v>
      </c>
      <c r="BO373" s="7">
        <f t="shared" si="95"/>
        <v>3</v>
      </c>
    </row>
    <row r="374" spans="1:67" ht="45" x14ac:dyDescent="0.25">
      <c r="A374" s="2">
        <v>100132</v>
      </c>
      <c r="B374" s="2">
        <v>0</v>
      </c>
      <c r="C374" s="2">
        <v>0</v>
      </c>
      <c r="D374" s="2">
        <v>0</v>
      </c>
      <c r="E374" s="2">
        <v>0</v>
      </c>
      <c r="F374" s="2">
        <v>1</v>
      </c>
      <c r="G374" s="2">
        <v>0</v>
      </c>
      <c r="H374" s="2">
        <v>1</v>
      </c>
      <c r="I374" s="2">
        <v>0</v>
      </c>
      <c r="J374" s="2">
        <v>0</v>
      </c>
      <c r="K374" s="2">
        <v>0</v>
      </c>
      <c r="L374" s="2">
        <f t="shared" si="80"/>
        <v>0</v>
      </c>
      <c r="M374" s="3" t="s">
        <v>674</v>
      </c>
      <c r="N374" s="2" t="s">
        <v>80</v>
      </c>
      <c r="O374" s="2" t="s">
        <v>80</v>
      </c>
      <c r="P374" s="2" t="s">
        <v>81</v>
      </c>
      <c r="Q374" s="2" t="s">
        <v>675</v>
      </c>
      <c r="R374" s="2">
        <v>1</v>
      </c>
      <c r="S374" s="2" t="s">
        <v>676</v>
      </c>
      <c r="T374" s="2">
        <v>1.3726259040530601E+18</v>
      </c>
      <c r="U374" s="2" t="b">
        <v>0</v>
      </c>
      <c r="W374" s="2">
        <v>0</v>
      </c>
      <c r="X374" s="2">
        <v>0</v>
      </c>
      <c r="Y374" s="2" t="s">
        <v>55</v>
      </c>
      <c r="Z374" s="2" t="s">
        <v>677</v>
      </c>
      <c r="AA374" s="2" t="s">
        <v>678</v>
      </c>
      <c r="AB374" s="2" t="s">
        <v>679</v>
      </c>
      <c r="AC374" s="2" t="b">
        <v>0</v>
      </c>
      <c r="AD374" s="2">
        <v>37</v>
      </c>
      <c r="AE374" s="2" t="s">
        <v>59</v>
      </c>
      <c r="AF374" s="2" t="s">
        <v>59</v>
      </c>
      <c r="AG374" s="2">
        <v>0</v>
      </c>
      <c r="AH374" s="2">
        <v>0</v>
      </c>
      <c r="AI374" s="2">
        <v>0</v>
      </c>
      <c r="AJ374" s="2">
        <v>0</v>
      </c>
      <c r="AK374" s="2">
        <v>1</v>
      </c>
      <c r="AL374" s="2">
        <v>0</v>
      </c>
      <c r="AM374" s="2">
        <v>1</v>
      </c>
      <c r="AN374" s="2">
        <v>0</v>
      </c>
      <c r="AO374" s="2">
        <v>0</v>
      </c>
      <c r="AP374" s="2">
        <v>0</v>
      </c>
      <c r="AQ374" s="2">
        <f t="shared" si="81"/>
        <v>0</v>
      </c>
      <c r="AR374" s="4">
        <v>0</v>
      </c>
      <c r="AS374" s="2">
        <v>0</v>
      </c>
      <c r="AT374" s="2">
        <v>0.78100000000000003</v>
      </c>
      <c r="AU374" s="2">
        <v>0.219</v>
      </c>
      <c r="AV374" s="2">
        <v>0.7339</v>
      </c>
      <c r="AW374" s="5">
        <v>0</v>
      </c>
      <c r="AX374" s="5">
        <v>0</v>
      </c>
      <c r="AY374" s="5">
        <v>1</v>
      </c>
      <c r="AZ374" s="5">
        <v>1</v>
      </c>
      <c r="BA374" s="5">
        <v>0</v>
      </c>
      <c r="BB374" s="6">
        <f t="shared" si="82"/>
        <v>0</v>
      </c>
      <c r="BC374" s="7">
        <f t="shared" si="83"/>
        <v>0</v>
      </c>
      <c r="BD374" s="7">
        <f t="shared" si="84"/>
        <v>0</v>
      </c>
      <c r="BE374" s="7">
        <f t="shared" si="85"/>
        <v>0</v>
      </c>
      <c r="BF374" s="7">
        <f t="shared" si="86"/>
        <v>0</v>
      </c>
      <c r="BG374" s="7">
        <f t="shared" si="87"/>
        <v>1</v>
      </c>
      <c r="BH374" s="7">
        <f t="shared" si="88"/>
        <v>0</v>
      </c>
      <c r="BI374" s="7">
        <f t="shared" si="89"/>
        <v>1</v>
      </c>
      <c r="BJ374" s="7">
        <f t="shared" si="90"/>
        <v>0</v>
      </c>
      <c r="BK374" s="7">
        <f t="shared" si="91"/>
        <v>0</v>
      </c>
      <c r="BL374" s="7">
        <f t="shared" si="92"/>
        <v>0</v>
      </c>
      <c r="BM374" s="7">
        <f t="shared" si="93"/>
        <v>0</v>
      </c>
      <c r="BN374" s="7">
        <f t="shared" si="94"/>
        <v>2</v>
      </c>
      <c r="BO374" s="7">
        <f t="shared" si="95"/>
        <v>0</v>
      </c>
    </row>
    <row r="375" spans="1:67" ht="30" x14ac:dyDescent="0.25">
      <c r="A375" s="2">
        <v>124497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f t="shared" si="80"/>
        <v>1</v>
      </c>
      <c r="M375" s="3" t="s">
        <v>776</v>
      </c>
      <c r="N375" s="2" t="s">
        <v>61</v>
      </c>
      <c r="O375" s="2" t="s">
        <v>62</v>
      </c>
      <c r="P375" s="2" t="s">
        <v>81</v>
      </c>
      <c r="Q375" s="2" t="s">
        <v>493</v>
      </c>
      <c r="R375" s="2">
        <v>17</v>
      </c>
      <c r="S375" s="2" t="s">
        <v>777</v>
      </c>
      <c r="T375" s="2">
        <v>1.3722266911085801E+18</v>
      </c>
      <c r="U375" s="2" t="b">
        <v>0</v>
      </c>
      <c r="W375" s="2">
        <v>0</v>
      </c>
      <c r="X375" s="2">
        <v>0</v>
      </c>
      <c r="Y375" s="2" t="s">
        <v>55</v>
      </c>
      <c r="Z375" s="2" t="s">
        <v>778</v>
      </c>
      <c r="AA375" s="2" t="s">
        <v>779</v>
      </c>
      <c r="AB375" s="2" t="s">
        <v>780</v>
      </c>
      <c r="AC375" s="2" t="b">
        <v>0</v>
      </c>
      <c r="AD375" s="2">
        <v>372</v>
      </c>
      <c r="AE375" s="2" t="s">
        <v>59</v>
      </c>
      <c r="AF375" s="2" t="s">
        <v>59</v>
      </c>
      <c r="AG375" s="2">
        <v>0</v>
      </c>
      <c r="AH375" s="2">
        <v>1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s="2">
        <v>0</v>
      </c>
      <c r="AP375" s="2">
        <v>1</v>
      </c>
      <c r="AQ375" s="2">
        <f t="shared" si="81"/>
        <v>0</v>
      </c>
      <c r="AR375" s="4">
        <v>0</v>
      </c>
      <c r="AS375" s="2">
        <v>0</v>
      </c>
      <c r="AT375" s="2">
        <v>1</v>
      </c>
      <c r="AU375" s="2">
        <v>0</v>
      </c>
      <c r="AV375" s="2">
        <v>0</v>
      </c>
      <c r="AW375" s="5">
        <v>0</v>
      </c>
      <c r="AX375" s="5">
        <v>1</v>
      </c>
      <c r="AY375" s="5">
        <v>0</v>
      </c>
      <c r="AZ375" s="5">
        <v>0</v>
      </c>
      <c r="BA375" s="5">
        <v>0</v>
      </c>
      <c r="BB375" s="6">
        <f t="shared" si="82"/>
        <v>1</v>
      </c>
      <c r="BC375" s="7">
        <f t="shared" si="83"/>
        <v>0</v>
      </c>
      <c r="BD375" s="7">
        <f t="shared" si="84"/>
        <v>-1</v>
      </c>
      <c r="BE375" s="7">
        <f t="shared" si="85"/>
        <v>0</v>
      </c>
      <c r="BF375" s="7">
        <f t="shared" si="86"/>
        <v>0</v>
      </c>
      <c r="BG375" s="7">
        <f t="shared" si="87"/>
        <v>0</v>
      </c>
      <c r="BH375" s="7">
        <f t="shared" si="88"/>
        <v>0</v>
      </c>
      <c r="BI375" s="7">
        <f t="shared" si="89"/>
        <v>0</v>
      </c>
      <c r="BJ375" s="7">
        <f t="shared" si="90"/>
        <v>0</v>
      </c>
      <c r="BK375" s="7">
        <f t="shared" si="91"/>
        <v>0</v>
      </c>
      <c r="BL375" s="7">
        <f t="shared" si="92"/>
        <v>-1</v>
      </c>
      <c r="BM375" s="7">
        <f t="shared" si="93"/>
        <v>-1</v>
      </c>
      <c r="BN375" s="7">
        <f t="shared" si="94"/>
        <v>0</v>
      </c>
      <c r="BO375" s="7">
        <f t="shared" si="95"/>
        <v>3</v>
      </c>
    </row>
    <row r="376" spans="1:67" ht="30" x14ac:dyDescent="0.25">
      <c r="A376" s="2">
        <v>152024</v>
      </c>
      <c r="B376" s="2">
        <v>0</v>
      </c>
      <c r="C376" s="2">
        <v>0</v>
      </c>
      <c r="D376" s="2">
        <v>0</v>
      </c>
      <c r="E376" s="2">
        <v>0</v>
      </c>
      <c r="F376" s="2">
        <v>1</v>
      </c>
      <c r="G376" s="2">
        <v>0</v>
      </c>
      <c r="H376" s="2">
        <v>1</v>
      </c>
      <c r="I376" s="2">
        <v>0</v>
      </c>
      <c r="J376" s="2">
        <v>0</v>
      </c>
      <c r="K376" s="2">
        <v>0</v>
      </c>
      <c r="L376" s="2">
        <f t="shared" si="80"/>
        <v>0</v>
      </c>
      <c r="M376" s="3" t="s">
        <v>863</v>
      </c>
      <c r="N376" s="2" t="s">
        <v>80</v>
      </c>
      <c r="O376" s="2" t="s">
        <v>80</v>
      </c>
      <c r="P376" s="2" t="s">
        <v>81</v>
      </c>
      <c r="Q376" s="2" t="s">
        <v>864</v>
      </c>
      <c r="R376" s="2">
        <v>42</v>
      </c>
      <c r="S376" s="2" t="s">
        <v>865</v>
      </c>
      <c r="T376" s="2">
        <v>1.3725879399563899E+18</v>
      </c>
      <c r="U376" s="2" t="b">
        <v>0</v>
      </c>
      <c r="W376" s="2">
        <v>0</v>
      </c>
      <c r="X376" s="2">
        <v>7</v>
      </c>
      <c r="Y376" s="2" t="s">
        <v>55</v>
      </c>
      <c r="Z376" s="2" t="s">
        <v>866</v>
      </c>
      <c r="AA376" s="2" t="s">
        <v>867</v>
      </c>
      <c r="AB376" s="2" t="s">
        <v>868</v>
      </c>
      <c r="AC376" s="2" t="b">
        <v>0</v>
      </c>
      <c r="AD376" s="2">
        <v>70</v>
      </c>
      <c r="AE376" s="2" t="s">
        <v>869</v>
      </c>
      <c r="AF376" s="2" t="s">
        <v>59</v>
      </c>
      <c r="AG376" s="2">
        <v>0</v>
      </c>
      <c r="AH376" s="2">
        <v>0</v>
      </c>
      <c r="AI376" s="2">
        <v>0</v>
      </c>
      <c r="AJ376" s="2">
        <v>0</v>
      </c>
      <c r="AK376" s="2">
        <v>1</v>
      </c>
      <c r="AL376" s="2">
        <v>0</v>
      </c>
      <c r="AM376" s="2">
        <v>1</v>
      </c>
      <c r="AN376" s="2">
        <v>0</v>
      </c>
      <c r="AO376" s="2">
        <v>0</v>
      </c>
      <c r="AP376" s="2">
        <v>0</v>
      </c>
      <c r="AQ376" s="2">
        <f t="shared" si="81"/>
        <v>0</v>
      </c>
      <c r="AR376" s="4">
        <v>0</v>
      </c>
      <c r="AS376" s="2">
        <v>0</v>
      </c>
      <c r="AT376" s="2">
        <v>0.45600000000000002</v>
      </c>
      <c r="AU376" s="2">
        <v>0.54400000000000004</v>
      </c>
      <c r="AV376" s="2">
        <v>0.69730000000000003</v>
      </c>
      <c r="AW376" s="5">
        <v>0</v>
      </c>
      <c r="AX376" s="5">
        <v>0</v>
      </c>
      <c r="AY376" s="5">
        <v>1</v>
      </c>
      <c r="AZ376" s="5">
        <v>1</v>
      </c>
      <c r="BA376" s="5">
        <v>1</v>
      </c>
      <c r="BB376" s="6">
        <f t="shared" si="82"/>
        <v>1</v>
      </c>
      <c r="BC376" s="7">
        <f t="shared" si="83"/>
        <v>0</v>
      </c>
      <c r="BD376" s="7">
        <f t="shared" si="84"/>
        <v>0</v>
      </c>
      <c r="BE376" s="7">
        <f t="shared" si="85"/>
        <v>0</v>
      </c>
      <c r="BF376" s="7">
        <f t="shared" si="86"/>
        <v>0</v>
      </c>
      <c r="BG376" s="7">
        <f t="shared" si="87"/>
        <v>1</v>
      </c>
      <c r="BH376" s="7">
        <f t="shared" si="88"/>
        <v>0</v>
      </c>
      <c r="BI376" s="7">
        <f t="shared" si="89"/>
        <v>1</v>
      </c>
      <c r="BJ376" s="7">
        <f t="shared" si="90"/>
        <v>0</v>
      </c>
      <c r="BK376" s="7">
        <f t="shared" si="91"/>
        <v>0</v>
      </c>
      <c r="BL376" s="7">
        <f t="shared" si="92"/>
        <v>0</v>
      </c>
      <c r="BM376" s="7">
        <f t="shared" si="93"/>
        <v>0</v>
      </c>
      <c r="BN376" s="7">
        <f t="shared" si="94"/>
        <v>2</v>
      </c>
      <c r="BO376" s="7">
        <f t="shared" si="95"/>
        <v>0</v>
      </c>
    </row>
    <row r="377" spans="1:67" ht="45" x14ac:dyDescent="0.25">
      <c r="A377" s="2">
        <v>213161</v>
      </c>
      <c r="B377" s="2">
        <v>0</v>
      </c>
      <c r="C377" s="2">
        <v>0</v>
      </c>
      <c r="D377" s="2">
        <v>0</v>
      </c>
      <c r="E377" s="2">
        <v>0</v>
      </c>
      <c r="F377" s="2">
        <v>1</v>
      </c>
      <c r="G377" s="2">
        <v>0</v>
      </c>
      <c r="H377" s="2">
        <v>1</v>
      </c>
      <c r="I377" s="2">
        <v>0</v>
      </c>
      <c r="J377" s="2">
        <v>0</v>
      </c>
      <c r="K377" s="2">
        <v>0</v>
      </c>
      <c r="L377" s="2">
        <f t="shared" si="80"/>
        <v>0</v>
      </c>
      <c r="M377" s="3" t="s">
        <v>1074</v>
      </c>
      <c r="N377" s="2" t="s">
        <v>80</v>
      </c>
      <c r="O377" s="2" t="s">
        <v>80</v>
      </c>
      <c r="P377" s="2" t="s">
        <v>81</v>
      </c>
      <c r="Q377" s="2" t="s">
        <v>564</v>
      </c>
      <c r="R377" s="2">
        <v>8</v>
      </c>
      <c r="S377" s="2" t="s">
        <v>1075</v>
      </c>
      <c r="T377" s="2">
        <v>1.37292427746128E+18</v>
      </c>
      <c r="U377" s="2" t="b">
        <v>0</v>
      </c>
      <c r="V377" s="2" t="s">
        <v>1076</v>
      </c>
      <c r="W377" s="2">
        <v>0</v>
      </c>
      <c r="X377" s="2">
        <v>0</v>
      </c>
      <c r="Y377" s="2" t="s">
        <v>55</v>
      </c>
      <c r="Z377" s="2" t="s">
        <v>1077</v>
      </c>
      <c r="AA377" s="2" t="s">
        <v>1078</v>
      </c>
      <c r="AB377" s="2" t="s">
        <v>1079</v>
      </c>
      <c r="AC377" s="2" t="b">
        <v>0</v>
      </c>
      <c r="AD377" s="2">
        <v>171</v>
      </c>
      <c r="AE377" s="2" t="s">
        <v>59</v>
      </c>
      <c r="AF377" s="2" t="s">
        <v>59</v>
      </c>
      <c r="AG377" s="2">
        <v>0</v>
      </c>
      <c r="AH377" s="2">
        <v>0</v>
      </c>
      <c r="AI377" s="2">
        <v>0</v>
      </c>
      <c r="AJ377" s="2">
        <v>0</v>
      </c>
      <c r="AK377" s="2">
        <v>1</v>
      </c>
      <c r="AL377" s="2">
        <v>0</v>
      </c>
      <c r="AM377" s="2">
        <v>1</v>
      </c>
      <c r="AN377" s="2">
        <v>0</v>
      </c>
      <c r="AO377" s="2">
        <v>0</v>
      </c>
      <c r="AP377" s="2">
        <v>0</v>
      </c>
      <c r="AQ377" s="2">
        <f t="shared" si="81"/>
        <v>0</v>
      </c>
      <c r="AR377" s="4">
        <v>0</v>
      </c>
      <c r="AS377" s="2">
        <v>0</v>
      </c>
      <c r="AT377" s="2">
        <v>0.46300000000000002</v>
      </c>
      <c r="AU377" s="2">
        <v>0.53700000000000003</v>
      </c>
      <c r="AV377" s="2">
        <v>0.89100000000000001</v>
      </c>
      <c r="AW377" s="5">
        <v>0</v>
      </c>
      <c r="AX377" s="5">
        <v>0</v>
      </c>
      <c r="AY377" s="5">
        <v>1</v>
      </c>
      <c r="AZ377" s="5">
        <v>1</v>
      </c>
      <c r="BA377" s="5">
        <v>1</v>
      </c>
      <c r="BB377" s="6">
        <f t="shared" si="82"/>
        <v>1</v>
      </c>
      <c r="BC377" s="7">
        <f t="shared" si="83"/>
        <v>0</v>
      </c>
      <c r="BD377" s="7">
        <f t="shared" si="84"/>
        <v>0</v>
      </c>
      <c r="BE377" s="7">
        <f t="shared" si="85"/>
        <v>0</v>
      </c>
      <c r="BF377" s="7">
        <f t="shared" si="86"/>
        <v>0</v>
      </c>
      <c r="BG377" s="7">
        <f t="shared" si="87"/>
        <v>1</v>
      </c>
      <c r="BH377" s="7">
        <f t="shared" si="88"/>
        <v>0</v>
      </c>
      <c r="BI377" s="7">
        <f t="shared" si="89"/>
        <v>1</v>
      </c>
      <c r="BJ377" s="7">
        <f t="shared" si="90"/>
        <v>0</v>
      </c>
      <c r="BK377" s="7">
        <f t="shared" si="91"/>
        <v>0</v>
      </c>
      <c r="BL377" s="7">
        <f t="shared" si="92"/>
        <v>0</v>
      </c>
      <c r="BM377" s="7">
        <f t="shared" si="93"/>
        <v>0</v>
      </c>
      <c r="BN377" s="7">
        <f t="shared" si="94"/>
        <v>2</v>
      </c>
      <c r="BO377" s="7">
        <f t="shared" si="95"/>
        <v>0</v>
      </c>
    </row>
    <row r="378" spans="1:67" ht="45" x14ac:dyDescent="0.25">
      <c r="A378" s="2">
        <v>217627</v>
      </c>
      <c r="B378" s="2">
        <v>0</v>
      </c>
      <c r="C378" s="2">
        <v>0</v>
      </c>
      <c r="D378" s="2">
        <v>0</v>
      </c>
      <c r="E378" s="2">
        <v>0</v>
      </c>
      <c r="F378" s="2">
        <v>1</v>
      </c>
      <c r="G378" s="2">
        <v>0</v>
      </c>
      <c r="H378" s="2">
        <v>1</v>
      </c>
      <c r="I378" s="2">
        <v>0</v>
      </c>
      <c r="J378" s="2">
        <v>0</v>
      </c>
      <c r="K378" s="2">
        <v>0</v>
      </c>
      <c r="L378" s="2">
        <f t="shared" si="80"/>
        <v>0</v>
      </c>
      <c r="M378" s="3" t="s">
        <v>1086</v>
      </c>
      <c r="N378" s="2" t="s">
        <v>80</v>
      </c>
      <c r="O378" s="2" t="s">
        <v>80</v>
      </c>
      <c r="P378" s="2" t="s">
        <v>81</v>
      </c>
      <c r="Q378" s="2" t="s">
        <v>95</v>
      </c>
      <c r="R378" s="2">
        <v>32</v>
      </c>
      <c r="S378" s="2" t="s">
        <v>1087</v>
      </c>
      <c r="T378" s="2">
        <v>1.37287944160142E+18</v>
      </c>
      <c r="U378" s="2" t="b">
        <v>1</v>
      </c>
      <c r="W378" s="2">
        <v>0</v>
      </c>
      <c r="X378" s="2">
        <v>4</v>
      </c>
      <c r="Y378" s="2" t="s">
        <v>55</v>
      </c>
      <c r="Z378" s="2" t="s">
        <v>1088</v>
      </c>
      <c r="AA378" s="2" t="s">
        <v>1089</v>
      </c>
      <c r="AB378" s="2" t="s">
        <v>1090</v>
      </c>
      <c r="AC378" s="2" t="b">
        <v>0</v>
      </c>
      <c r="AD378" s="2">
        <v>1949</v>
      </c>
      <c r="AE378" s="2" t="s">
        <v>1091</v>
      </c>
      <c r="AF378" s="2" t="s">
        <v>59</v>
      </c>
      <c r="AG378" s="2">
        <v>0</v>
      </c>
      <c r="AH378" s="2">
        <v>0</v>
      </c>
      <c r="AI378" s="2">
        <v>0</v>
      </c>
      <c r="AJ378" s="2">
        <v>0</v>
      </c>
      <c r="AK378" s="2">
        <v>1</v>
      </c>
      <c r="AL378" s="2">
        <v>0</v>
      </c>
      <c r="AM378" s="2">
        <v>1</v>
      </c>
      <c r="AN378" s="2">
        <v>0</v>
      </c>
      <c r="AO378" s="2">
        <v>0</v>
      </c>
      <c r="AP378" s="2">
        <v>0</v>
      </c>
      <c r="AQ378" s="2">
        <f t="shared" si="81"/>
        <v>0</v>
      </c>
      <c r="AR378" s="4">
        <v>0</v>
      </c>
      <c r="AS378" s="2">
        <v>0</v>
      </c>
      <c r="AT378" s="2">
        <v>0.873</v>
      </c>
      <c r="AU378" s="2">
        <v>0.127</v>
      </c>
      <c r="AV378" s="2">
        <v>0.4703</v>
      </c>
      <c r="AW378" s="5">
        <v>0</v>
      </c>
      <c r="AX378" s="5">
        <v>0</v>
      </c>
      <c r="AY378" s="5">
        <v>1</v>
      </c>
      <c r="AZ378" s="5">
        <v>1</v>
      </c>
      <c r="BA378" s="5">
        <v>0</v>
      </c>
      <c r="BB378" s="6">
        <f t="shared" si="82"/>
        <v>0</v>
      </c>
      <c r="BC378" s="7">
        <f t="shared" si="83"/>
        <v>0</v>
      </c>
      <c r="BD378" s="7">
        <f t="shared" si="84"/>
        <v>0</v>
      </c>
      <c r="BE378" s="7">
        <f t="shared" si="85"/>
        <v>0</v>
      </c>
      <c r="BF378" s="7">
        <f t="shared" si="86"/>
        <v>0</v>
      </c>
      <c r="BG378" s="7">
        <f t="shared" si="87"/>
        <v>1</v>
      </c>
      <c r="BH378" s="7">
        <f t="shared" si="88"/>
        <v>0</v>
      </c>
      <c r="BI378" s="7">
        <f t="shared" si="89"/>
        <v>1</v>
      </c>
      <c r="BJ378" s="7">
        <f t="shared" si="90"/>
        <v>0</v>
      </c>
      <c r="BK378" s="7">
        <f t="shared" si="91"/>
        <v>0</v>
      </c>
      <c r="BL378" s="7">
        <f t="shared" si="92"/>
        <v>0</v>
      </c>
      <c r="BM378" s="7">
        <f t="shared" si="93"/>
        <v>0</v>
      </c>
      <c r="BN378" s="7">
        <f t="shared" si="94"/>
        <v>2</v>
      </c>
      <c r="BO378" s="7">
        <f t="shared" si="95"/>
        <v>0</v>
      </c>
    </row>
    <row r="379" spans="1:67" ht="45" x14ac:dyDescent="0.25">
      <c r="A379" s="2">
        <v>222867</v>
      </c>
      <c r="B379" s="2">
        <v>0</v>
      </c>
      <c r="C379" s="2">
        <v>1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f t="shared" si="80"/>
        <v>0</v>
      </c>
      <c r="M379" s="3" t="s">
        <v>1119</v>
      </c>
      <c r="N379" s="2" t="s">
        <v>195</v>
      </c>
      <c r="O379" s="2" t="s">
        <v>108</v>
      </c>
      <c r="P379" s="2" t="s">
        <v>81</v>
      </c>
      <c r="Q379" s="2" t="s">
        <v>851</v>
      </c>
      <c r="R379" s="2">
        <v>43</v>
      </c>
      <c r="S379" s="2" t="s">
        <v>1120</v>
      </c>
      <c r="T379" s="2">
        <v>1.3730232410323799E+18</v>
      </c>
      <c r="U379" s="2" t="b">
        <v>1</v>
      </c>
      <c r="W379" s="2">
        <v>0</v>
      </c>
      <c r="X379" s="2">
        <v>0</v>
      </c>
      <c r="Y379" s="2" t="s">
        <v>55</v>
      </c>
      <c r="Z379" s="2" t="s">
        <v>1121</v>
      </c>
      <c r="AA379" s="2" t="s">
        <v>1122</v>
      </c>
      <c r="AB379" s="2" t="s">
        <v>1123</v>
      </c>
      <c r="AC379" s="2" t="b">
        <v>0</v>
      </c>
      <c r="AD379" s="2">
        <v>1283</v>
      </c>
      <c r="AE379" s="2" t="s">
        <v>59</v>
      </c>
      <c r="AF379" s="2" t="s">
        <v>59</v>
      </c>
      <c r="AG379" s="2">
        <v>0</v>
      </c>
      <c r="AH379" s="2">
        <v>1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2">
        <v>0</v>
      </c>
      <c r="AP379" s="2">
        <v>0</v>
      </c>
      <c r="AQ379" s="2">
        <f t="shared" si="81"/>
        <v>0</v>
      </c>
      <c r="AR379" s="4">
        <v>0</v>
      </c>
      <c r="AS379" s="2">
        <v>0</v>
      </c>
      <c r="AT379" s="2">
        <v>1</v>
      </c>
      <c r="AU379" s="2">
        <v>0</v>
      </c>
      <c r="AV379" s="2">
        <v>0</v>
      </c>
      <c r="AW379" s="5">
        <v>0</v>
      </c>
      <c r="AX379" s="5">
        <v>1</v>
      </c>
      <c r="AY379" s="5">
        <v>0</v>
      </c>
      <c r="AZ379" s="5">
        <v>0</v>
      </c>
      <c r="BA379" s="5">
        <v>0</v>
      </c>
      <c r="BB379" s="6">
        <f t="shared" si="82"/>
        <v>1</v>
      </c>
      <c r="BC379" s="7">
        <f t="shared" si="83"/>
        <v>0</v>
      </c>
      <c r="BD379" s="7">
        <f t="shared" si="84"/>
        <v>1</v>
      </c>
      <c r="BE379" s="7">
        <f t="shared" si="85"/>
        <v>0</v>
      </c>
      <c r="BF379" s="7">
        <f t="shared" si="86"/>
        <v>0</v>
      </c>
      <c r="BG379" s="7">
        <f t="shared" si="87"/>
        <v>0</v>
      </c>
      <c r="BH379" s="7">
        <f t="shared" si="88"/>
        <v>0</v>
      </c>
      <c r="BI379" s="7">
        <f t="shared" si="89"/>
        <v>0</v>
      </c>
      <c r="BJ379" s="7">
        <f t="shared" si="90"/>
        <v>0</v>
      </c>
      <c r="BK379" s="7">
        <f t="shared" si="91"/>
        <v>0</v>
      </c>
      <c r="BL379" s="7">
        <f t="shared" si="92"/>
        <v>0</v>
      </c>
      <c r="BM379" s="7">
        <f t="shared" si="93"/>
        <v>0</v>
      </c>
      <c r="BN379" s="7">
        <f t="shared" si="94"/>
        <v>1</v>
      </c>
      <c r="BO379" s="7">
        <f t="shared" si="95"/>
        <v>0</v>
      </c>
    </row>
    <row r="380" spans="1:67" x14ac:dyDescent="0.25">
      <c r="A380" s="2">
        <v>223234</v>
      </c>
      <c r="B380" s="2">
        <v>0</v>
      </c>
      <c r="C380" s="2">
        <v>1</v>
      </c>
      <c r="D380" s="2">
        <v>0</v>
      </c>
      <c r="E380" s="2">
        <v>0</v>
      </c>
      <c r="F380" s="2">
        <v>1</v>
      </c>
      <c r="G380" s="2">
        <v>0</v>
      </c>
      <c r="H380" s="2">
        <v>1</v>
      </c>
      <c r="I380" s="2">
        <v>0</v>
      </c>
      <c r="J380" s="2">
        <v>0</v>
      </c>
      <c r="K380" s="2">
        <v>0</v>
      </c>
      <c r="L380" s="2">
        <f t="shared" si="80"/>
        <v>0</v>
      </c>
      <c r="M380" s="3" t="s">
        <v>1124</v>
      </c>
      <c r="N380" s="2" t="s">
        <v>195</v>
      </c>
      <c r="O380" s="2" t="s">
        <v>108</v>
      </c>
      <c r="P380" s="2" t="s">
        <v>81</v>
      </c>
      <c r="Q380" s="2" t="s">
        <v>851</v>
      </c>
      <c r="R380" s="2">
        <v>43</v>
      </c>
      <c r="S380" s="2" t="s">
        <v>1125</v>
      </c>
      <c r="T380" s="2">
        <v>1.3729893394210401E+18</v>
      </c>
      <c r="U380" s="2" t="b">
        <v>0</v>
      </c>
      <c r="W380" s="2">
        <v>0</v>
      </c>
      <c r="X380" s="2">
        <v>2</v>
      </c>
      <c r="Y380" s="2" t="s">
        <v>55</v>
      </c>
      <c r="Z380" s="2" t="s">
        <v>1126</v>
      </c>
      <c r="AA380" s="2" t="s">
        <v>1127</v>
      </c>
      <c r="AB380" s="2" t="s">
        <v>1128</v>
      </c>
      <c r="AC380" s="2" t="b">
        <v>0</v>
      </c>
      <c r="AD380" s="2">
        <v>351</v>
      </c>
      <c r="AE380" s="2" t="s">
        <v>869</v>
      </c>
      <c r="AF380" s="2" t="s">
        <v>59</v>
      </c>
      <c r="AG380" s="2">
        <v>0</v>
      </c>
      <c r="AH380" s="2">
        <v>1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  <c r="AO380" s="2">
        <v>0</v>
      </c>
      <c r="AP380" s="2">
        <v>0</v>
      </c>
      <c r="AQ380" s="2">
        <f t="shared" si="81"/>
        <v>0</v>
      </c>
      <c r="AR380" s="4">
        <v>0</v>
      </c>
      <c r="AS380" s="2">
        <v>0</v>
      </c>
      <c r="AT380" s="2">
        <v>1</v>
      </c>
      <c r="AU380" s="2">
        <v>0</v>
      </c>
      <c r="AV380" s="2">
        <v>0</v>
      </c>
      <c r="AW380" s="5">
        <v>0</v>
      </c>
      <c r="AX380" s="5">
        <v>0</v>
      </c>
      <c r="AY380" s="5">
        <v>1</v>
      </c>
      <c r="AZ380" s="5">
        <v>1</v>
      </c>
      <c r="BA380" s="5">
        <v>0</v>
      </c>
      <c r="BB380" s="6">
        <f t="shared" si="82"/>
        <v>0</v>
      </c>
      <c r="BC380" s="7">
        <f t="shared" si="83"/>
        <v>0</v>
      </c>
      <c r="BD380" s="7">
        <f t="shared" si="84"/>
        <v>1</v>
      </c>
      <c r="BE380" s="7">
        <f t="shared" si="85"/>
        <v>0</v>
      </c>
      <c r="BF380" s="7">
        <f t="shared" si="86"/>
        <v>0</v>
      </c>
      <c r="BG380" s="7">
        <f t="shared" si="87"/>
        <v>-1</v>
      </c>
      <c r="BH380" s="7">
        <f t="shared" si="88"/>
        <v>0</v>
      </c>
      <c r="BI380" s="7">
        <f t="shared" si="89"/>
        <v>-1</v>
      </c>
      <c r="BJ380" s="7">
        <f t="shared" si="90"/>
        <v>0</v>
      </c>
      <c r="BK380" s="7">
        <f t="shared" si="91"/>
        <v>0</v>
      </c>
      <c r="BL380" s="7">
        <f t="shared" si="92"/>
        <v>0</v>
      </c>
      <c r="BM380" s="7">
        <f t="shared" si="93"/>
        <v>0</v>
      </c>
      <c r="BN380" s="7">
        <f t="shared" si="94"/>
        <v>1</v>
      </c>
      <c r="BO380" s="7">
        <f t="shared" si="95"/>
        <v>2</v>
      </c>
    </row>
    <row r="381" spans="1:67" ht="45" x14ac:dyDescent="0.25">
      <c r="A381" s="2">
        <v>223511</v>
      </c>
      <c r="B381" s="2">
        <v>0</v>
      </c>
      <c r="C381" s="2">
        <v>0</v>
      </c>
      <c r="D381" s="2">
        <v>0</v>
      </c>
      <c r="E381" s="2">
        <v>0</v>
      </c>
      <c r="F381" s="2">
        <v>1</v>
      </c>
      <c r="G381" s="2">
        <v>0</v>
      </c>
      <c r="H381" s="2">
        <v>1</v>
      </c>
      <c r="I381" s="2">
        <v>0</v>
      </c>
      <c r="J381" s="2">
        <v>0</v>
      </c>
      <c r="K381" s="2">
        <v>0</v>
      </c>
      <c r="L381" s="2">
        <f t="shared" si="80"/>
        <v>0</v>
      </c>
      <c r="M381" s="3" t="s">
        <v>1129</v>
      </c>
      <c r="N381" s="2" t="s">
        <v>80</v>
      </c>
      <c r="O381" s="2" t="s">
        <v>80</v>
      </c>
      <c r="P381" s="2" t="s">
        <v>81</v>
      </c>
      <c r="Q381" s="2" t="s">
        <v>305</v>
      </c>
      <c r="R381" s="2">
        <v>44</v>
      </c>
      <c r="S381" s="2" t="s">
        <v>1130</v>
      </c>
      <c r="T381" s="2">
        <v>1.3730645733060301E+18</v>
      </c>
      <c r="U381" s="2" t="b">
        <v>0</v>
      </c>
      <c r="W381" s="2">
        <v>0</v>
      </c>
      <c r="X381" s="2">
        <v>0</v>
      </c>
      <c r="Y381" s="2" t="s">
        <v>55</v>
      </c>
      <c r="Z381" s="2" t="s">
        <v>1131</v>
      </c>
      <c r="AA381" s="2" t="s">
        <v>1132</v>
      </c>
      <c r="AB381" s="2" t="s">
        <v>1133</v>
      </c>
      <c r="AC381" s="2" t="b">
        <v>0</v>
      </c>
      <c r="AD381" s="2">
        <v>95</v>
      </c>
      <c r="AE381" s="2" t="s">
        <v>1134</v>
      </c>
      <c r="AF381" s="2" t="s">
        <v>59</v>
      </c>
      <c r="AG381" s="2">
        <v>0</v>
      </c>
      <c r="AH381" s="2">
        <v>0</v>
      </c>
      <c r="AI381" s="2">
        <v>0</v>
      </c>
      <c r="AJ381" s="2">
        <v>0</v>
      </c>
      <c r="AK381" s="2">
        <v>1</v>
      </c>
      <c r="AL381" s="2">
        <v>0</v>
      </c>
      <c r="AM381" s="2">
        <v>0</v>
      </c>
      <c r="AN381" s="2">
        <v>0</v>
      </c>
      <c r="AO381" s="2">
        <v>0</v>
      </c>
      <c r="AP381" s="2">
        <v>0</v>
      </c>
      <c r="AQ381" s="2">
        <f t="shared" si="81"/>
        <v>0</v>
      </c>
      <c r="AR381" s="4">
        <v>0</v>
      </c>
      <c r="AS381" s="2">
        <v>0</v>
      </c>
      <c r="AT381" s="2">
        <v>1</v>
      </c>
      <c r="AU381" s="2">
        <v>0</v>
      </c>
      <c r="AV381" s="2">
        <v>0</v>
      </c>
      <c r="AW381" s="5">
        <v>0</v>
      </c>
      <c r="AX381" s="5">
        <v>0</v>
      </c>
      <c r="AY381" s="5">
        <v>1</v>
      </c>
      <c r="AZ381" s="5">
        <v>1</v>
      </c>
      <c r="BA381" s="5">
        <v>0</v>
      </c>
      <c r="BB381" s="6">
        <f t="shared" si="82"/>
        <v>0</v>
      </c>
      <c r="BC381" s="7">
        <f t="shared" si="83"/>
        <v>0</v>
      </c>
      <c r="BD381" s="7">
        <f t="shared" si="84"/>
        <v>0</v>
      </c>
      <c r="BE381" s="7">
        <f t="shared" si="85"/>
        <v>0</v>
      </c>
      <c r="BF381" s="7">
        <f t="shared" si="86"/>
        <v>0</v>
      </c>
      <c r="BG381" s="7">
        <f t="shared" si="87"/>
        <v>1</v>
      </c>
      <c r="BH381" s="7">
        <f t="shared" si="88"/>
        <v>0</v>
      </c>
      <c r="BI381" s="7">
        <f t="shared" si="89"/>
        <v>-1</v>
      </c>
      <c r="BJ381" s="7">
        <f t="shared" si="90"/>
        <v>0</v>
      </c>
      <c r="BK381" s="7">
        <f t="shared" si="91"/>
        <v>0</v>
      </c>
      <c r="BL381" s="7">
        <f t="shared" si="92"/>
        <v>0</v>
      </c>
      <c r="BM381" s="7">
        <f t="shared" si="93"/>
        <v>0</v>
      </c>
      <c r="BN381" s="7">
        <f t="shared" si="94"/>
        <v>1</v>
      </c>
      <c r="BO381" s="7">
        <f t="shared" si="95"/>
        <v>1</v>
      </c>
    </row>
    <row r="382" spans="1:67" ht="45" x14ac:dyDescent="0.25">
      <c r="A382" s="2">
        <v>243819</v>
      </c>
      <c r="B382" s="2">
        <v>0</v>
      </c>
      <c r="C382" s="2">
        <v>1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f t="shared" si="80"/>
        <v>0</v>
      </c>
      <c r="M382" s="3" t="s">
        <v>1210</v>
      </c>
      <c r="N382" s="2" t="s">
        <v>195</v>
      </c>
      <c r="O382" s="2" t="s">
        <v>108</v>
      </c>
      <c r="P382" s="2" t="s">
        <v>81</v>
      </c>
      <c r="Q382" s="2" t="s">
        <v>362</v>
      </c>
      <c r="R382" s="2">
        <v>2</v>
      </c>
      <c r="S382" s="2" t="s">
        <v>1211</v>
      </c>
      <c r="T382" s="2">
        <v>1.37306180370658E+18</v>
      </c>
      <c r="U382" s="2" t="b">
        <v>1</v>
      </c>
      <c r="W382" s="2">
        <v>0</v>
      </c>
      <c r="X382" s="2">
        <v>10</v>
      </c>
      <c r="Y382" s="2" t="s">
        <v>55</v>
      </c>
      <c r="Z382" s="2" t="s">
        <v>1212</v>
      </c>
      <c r="AA382" s="2" t="s">
        <v>1213</v>
      </c>
      <c r="AB382" s="2" t="s">
        <v>1214</v>
      </c>
      <c r="AC382" s="2" t="b">
        <v>0</v>
      </c>
      <c r="AD382" s="2">
        <v>797</v>
      </c>
      <c r="AE382" s="2" t="s">
        <v>59</v>
      </c>
      <c r="AF382" s="2" t="s">
        <v>59</v>
      </c>
      <c r="AG382" s="2">
        <v>0</v>
      </c>
      <c r="AH382" s="2">
        <v>0</v>
      </c>
      <c r="AI382" s="2">
        <v>0</v>
      </c>
      <c r="AJ382" s="2">
        <v>1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f t="shared" si="81"/>
        <v>0</v>
      </c>
      <c r="AR382" s="4">
        <v>0</v>
      </c>
      <c r="AS382" s="2">
        <v>0.11700000000000001</v>
      </c>
      <c r="AT382" s="2">
        <v>0.88300000000000001</v>
      </c>
      <c r="AU382" s="2">
        <v>0</v>
      </c>
      <c r="AV382" s="2">
        <v>-0.42009999999999997</v>
      </c>
      <c r="AW382" s="5">
        <v>1</v>
      </c>
      <c r="AX382" s="5">
        <v>0</v>
      </c>
      <c r="AY382" s="5">
        <v>0</v>
      </c>
      <c r="AZ382" s="5">
        <v>-1</v>
      </c>
      <c r="BA382" s="5">
        <v>0</v>
      </c>
      <c r="BB382" s="6">
        <f t="shared" si="82"/>
        <v>0</v>
      </c>
      <c r="BC382" s="7">
        <f t="shared" si="83"/>
        <v>0</v>
      </c>
      <c r="BD382" s="7">
        <f t="shared" si="84"/>
        <v>-1</v>
      </c>
      <c r="BE382" s="7">
        <f t="shared" si="85"/>
        <v>0</v>
      </c>
      <c r="BF382" s="7">
        <f t="shared" si="86"/>
        <v>-1</v>
      </c>
      <c r="BG382" s="7">
        <f t="shared" si="87"/>
        <v>0</v>
      </c>
      <c r="BH382" s="7">
        <f t="shared" si="88"/>
        <v>0</v>
      </c>
      <c r="BI382" s="7">
        <f t="shared" si="89"/>
        <v>0</v>
      </c>
      <c r="BJ382" s="7">
        <f t="shared" si="90"/>
        <v>0</v>
      </c>
      <c r="BK382" s="7">
        <f t="shared" si="91"/>
        <v>0</v>
      </c>
      <c r="BL382" s="7">
        <f t="shared" si="92"/>
        <v>0</v>
      </c>
      <c r="BM382" s="7">
        <f t="shared" si="93"/>
        <v>0</v>
      </c>
      <c r="BN382" s="7">
        <f t="shared" si="94"/>
        <v>0</v>
      </c>
      <c r="BO382" s="7">
        <f t="shared" si="95"/>
        <v>2</v>
      </c>
    </row>
    <row r="383" spans="1:67" ht="45" x14ac:dyDescent="0.25">
      <c r="A383" s="2">
        <v>244923</v>
      </c>
      <c r="B383" s="2">
        <v>0</v>
      </c>
      <c r="C383" s="2">
        <v>0</v>
      </c>
      <c r="D383" s="2">
        <v>0</v>
      </c>
      <c r="E383" s="2">
        <v>0</v>
      </c>
      <c r="F383" s="2">
        <v>1</v>
      </c>
      <c r="G383" s="2">
        <v>0</v>
      </c>
      <c r="H383" s="2">
        <v>1</v>
      </c>
      <c r="I383" s="2">
        <v>0</v>
      </c>
      <c r="J383" s="2">
        <v>0</v>
      </c>
      <c r="K383" s="2">
        <v>0</v>
      </c>
      <c r="L383" s="2">
        <f t="shared" si="80"/>
        <v>0</v>
      </c>
      <c r="M383" s="3" t="s">
        <v>1215</v>
      </c>
      <c r="N383" s="2" t="s">
        <v>80</v>
      </c>
      <c r="O383" s="2" t="s">
        <v>80</v>
      </c>
      <c r="P383" s="2" t="s">
        <v>81</v>
      </c>
      <c r="Q383" s="2" t="s">
        <v>564</v>
      </c>
      <c r="R383" s="2">
        <v>8</v>
      </c>
      <c r="S383" s="2" t="s">
        <v>1216</v>
      </c>
      <c r="T383" s="2">
        <v>1.37303346119216E+18</v>
      </c>
      <c r="U383" s="2" t="b">
        <v>0</v>
      </c>
      <c r="W383" s="2">
        <v>1</v>
      </c>
      <c r="X383" s="2">
        <v>10</v>
      </c>
      <c r="Y383" s="2" t="s">
        <v>55</v>
      </c>
      <c r="Z383" s="2" t="s">
        <v>1217</v>
      </c>
      <c r="AA383" s="2" t="s">
        <v>1218</v>
      </c>
      <c r="AB383" s="2" t="s">
        <v>1219</v>
      </c>
      <c r="AC383" s="2" t="b">
        <v>0</v>
      </c>
      <c r="AD383" s="2">
        <v>15591</v>
      </c>
      <c r="AE383" s="2" t="s">
        <v>59</v>
      </c>
      <c r="AF383" s="2" t="s">
        <v>59</v>
      </c>
      <c r="AG383" s="2">
        <v>0</v>
      </c>
      <c r="AH383" s="2">
        <v>0</v>
      </c>
      <c r="AI383" s="2">
        <v>0</v>
      </c>
      <c r="AJ383" s="2">
        <v>0</v>
      </c>
      <c r="AK383" s="2">
        <v>1</v>
      </c>
      <c r="AL383" s="2">
        <v>0</v>
      </c>
      <c r="AM383" s="2">
        <v>1</v>
      </c>
      <c r="AN383" s="2">
        <v>0</v>
      </c>
      <c r="AO383" s="2">
        <v>0</v>
      </c>
      <c r="AP383" s="2">
        <v>0</v>
      </c>
      <c r="AQ383" s="2">
        <f t="shared" si="81"/>
        <v>0</v>
      </c>
      <c r="AR383" s="4">
        <v>0</v>
      </c>
      <c r="AS383" s="2">
        <v>0</v>
      </c>
      <c r="AT383" s="2">
        <v>0.78100000000000003</v>
      </c>
      <c r="AU383" s="2">
        <v>0.219</v>
      </c>
      <c r="AV383" s="2">
        <v>0.66959999999999997</v>
      </c>
      <c r="AW383" s="5">
        <v>0</v>
      </c>
      <c r="AX383" s="5">
        <v>0</v>
      </c>
      <c r="AY383" s="5">
        <v>1</v>
      </c>
      <c r="AZ383" s="5">
        <v>1</v>
      </c>
      <c r="BA383" s="5">
        <v>0</v>
      </c>
      <c r="BB383" s="6">
        <f t="shared" si="82"/>
        <v>0</v>
      </c>
      <c r="BC383" s="7">
        <f t="shared" si="83"/>
        <v>0</v>
      </c>
      <c r="BD383" s="7">
        <f t="shared" si="84"/>
        <v>0</v>
      </c>
      <c r="BE383" s="7">
        <f t="shared" si="85"/>
        <v>0</v>
      </c>
      <c r="BF383" s="7">
        <f t="shared" si="86"/>
        <v>0</v>
      </c>
      <c r="BG383" s="7">
        <f t="shared" si="87"/>
        <v>1</v>
      </c>
      <c r="BH383" s="7">
        <f t="shared" si="88"/>
        <v>0</v>
      </c>
      <c r="BI383" s="7">
        <f t="shared" si="89"/>
        <v>1</v>
      </c>
      <c r="BJ383" s="7">
        <f t="shared" si="90"/>
        <v>0</v>
      </c>
      <c r="BK383" s="7">
        <f t="shared" si="91"/>
        <v>0</v>
      </c>
      <c r="BL383" s="7">
        <f t="shared" si="92"/>
        <v>0</v>
      </c>
      <c r="BM383" s="7">
        <f t="shared" si="93"/>
        <v>0</v>
      </c>
      <c r="BN383" s="7">
        <f t="shared" si="94"/>
        <v>2</v>
      </c>
      <c r="BO383" s="7">
        <f t="shared" si="95"/>
        <v>0</v>
      </c>
    </row>
    <row r="384" spans="1:67" ht="30" x14ac:dyDescent="0.25">
      <c r="A384" s="2">
        <v>264917</v>
      </c>
      <c r="B384" s="2">
        <v>0</v>
      </c>
      <c r="C384" s="2">
        <v>0</v>
      </c>
      <c r="D384" s="2">
        <v>0</v>
      </c>
      <c r="E384" s="2">
        <v>0</v>
      </c>
      <c r="F384" s="2">
        <v>1</v>
      </c>
      <c r="G384" s="2">
        <v>0</v>
      </c>
      <c r="H384" s="2">
        <v>1</v>
      </c>
      <c r="I384" s="2">
        <v>0</v>
      </c>
      <c r="J384" s="2">
        <v>0</v>
      </c>
      <c r="K384" s="2">
        <v>0</v>
      </c>
      <c r="L384" s="2">
        <f t="shared" si="80"/>
        <v>0</v>
      </c>
      <c r="M384" s="3" t="s">
        <v>1245</v>
      </c>
      <c r="N384" s="2" t="s">
        <v>149</v>
      </c>
      <c r="O384" s="2" t="s">
        <v>80</v>
      </c>
      <c r="P384" s="2" t="s">
        <v>81</v>
      </c>
      <c r="Q384" s="2" t="s">
        <v>934</v>
      </c>
      <c r="R384" s="2">
        <v>58</v>
      </c>
      <c r="S384" s="2" t="s">
        <v>1246</v>
      </c>
      <c r="T384" s="2">
        <v>1.3731003221854799E+18</v>
      </c>
      <c r="U384" s="2" t="b">
        <v>0</v>
      </c>
      <c r="W384" s="2">
        <v>0</v>
      </c>
      <c r="X384" s="2">
        <v>21</v>
      </c>
      <c r="Y384" s="2" t="s">
        <v>55</v>
      </c>
      <c r="Z384" s="2" t="s">
        <v>1247</v>
      </c>
      <c r="AA384" s="2" t="s">
        <v>1248</v>
      </c>
      <c r="AB384" s="2" t="s">
        <v>1249</v>
      </c>
      <c r="AC384" s="2" t="b">
        <v>0</v>
      </c>
      <c r="AD384" s="2">
        <v>3749</v>
      </c>
      <c r="AE384" s="2" t="s">
        <v>59</v>
      </c>
      <c r="AF384" s="2" t="s">
        <v>59</v>
      </c>
      <c r="AG384" s="2">
        <v>0</v>
      </c>
      <c r="AH384" s="2">
        <v>0</v>
      </c>
      <c r="AI384" s="2">
        <v>0</v>
      </c>
      <c r="AJ384" s="2">
        <v>1</v>
      </c>
      <c r="AK384" s="2">
        <v>0</v>
      </c>
      <c r="AL384" s="2">
        <v>0</v>
      </c>
      <c r="AM384" s="2">
        <v>0</v>
      </c>
      <c r="AN384" s="2">
        <v>0</v>
      </c>
      <c r="AO384" s="2">
        <v>0</v>
      </c>
      <c r="AP384" s="2">
        <v>0</v>
      </c>
      <c r="AQ384" s="2">
        <f t="shared" si="81"/>
        <v>0</v>
      </c>
      <c r="AR384" s="4">
        <v>0</v>
      </c>
      <c r="AS384" s="2">
        <v>0</v>
      </c>
      <c r="AT384" s="2">
        <v>1</v>
      </c>
      <c r="AU384" s="2">
        <v>0</v>
      </c>
      <c r="AV384" s="2">
        <v>0</v>
      </c>
      <c r="AW384" s="5">
        <v>0</v>
      </c>
      <c r="AX384" s="5">
        <v>0</v>
      </c>
      <c r="AY384" s="5">
        <v>1</v>
      </c>
      <c r="AZ384" s="5">
        <v>1</v>
      </c>
      <c r="BA384" s="5">
        <v>0</v>
      </c>
      <c r="BB384" s="6">
        <f t="shared" si="82"/>
        <v>0</v>
      </c>
      <c r="BC384" s="7">
        <f t="shared" si="83"/>
        <v>0</v>
      </c>
      <c r="BD384" s="7">
        <f t="shared" si="84"/>
        <v>0</v>
      </c>
      <c r="BE384" s="7">
        <f t="shared" si="85"/>
        <v>0</v>
      </c>
      <c r="BF384" s="7">
        <f t="shared" si="86"/>
        <v>-1</v>
      </c>
      <c r="BG384" s="7">
        <f t="shared" si="87"/>
        <v>-1</v>
      </c>
      <c r="BH384" s="7">
        <f t="shared" si="88"/>
        <v>0</v>
      </c>
      <c r="BI384" s="7">
        <f t="shared" si="89"/>
        <v>-1</v>
      </c>
      <c r="BJ384" s="7">
        <f t="shared" si="90"/>
        <v>0</v>
      </c>
      <c r="BK384" s="7">
        <f t="shared" si="91"/>
        <v>0</v>
      </c>
      <c r="BL384" s="7">
        <f t="shared" si="92"/>
        <v>0</v>
      </c>
      <c r="BM384" s="7">
        <f t="shared" si="93"/>
        <v>0</v>
      </c>
      <c r="BN384" s="7">
        <f t="shared" si="94"/>
        <v>0</v>
      </c>
      <c r="BO384" s="7">
        <f t="shared" si="95"/>
        <v>3</v>
      </c>
    </row>
    <row r="385" spans="1:67" ht="45" x14ac:dyDescent="0.25">
      <c r="A385" s="2">
        <v>267342</v>
      </c>
      <c r="B385" s="2">
        <v>0</v>
      </c>
      <c r="C385" s="2">
        <v>0</v>
      </c>
      <c r="D385" s="2">
        <v>0</v>
      </c>
      <c r="E385" s="2">
        <v>0</v>
      </c>
      <c r="F385" s="2">
        <v>1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f t="shared" si="80"/>
        <v>0</v>
      </c>
      <c r="M385" s="3" t="s">
        <v>1255</v>
      </c>
      <c r="N385" s="2" t="s">
        <v>80</v>
      </c>
      <c r="O385" s="2" t="s">
        <v>80</v>
      </c>
      <c r="P385" s="2" t="s">
        <v>81</v>
      </c>
      <c r="Q385" s="2" t="s">
        <v>467</v>
      </c>
      <c r="R385" s="2">
        <v>58</v>
      </c>
      <c r="S385" s="2" t="s">
        <v>1256</v>
      </c>
      <c r="T385" s="2">
        <v>1.3732027451848901E+18</v>
      </c>
      <c r="U385" s="2" t="b">
        <v>1</v>
      </c>
      <c r="W385" s="2">
        <v>0</v>
      </c>
      <c r="X385" s="2">
        <v>0</v>
      </c>
      <c r="Y385" s="2" t="s">
        <v>55</v>
      </c>
      <c r="Z385" s="2" t="s">
        <v>1257</v>
      </c>
      <c r="AA385" s="2" t="s">
        <v>1258</v>
      </c>
      <c r="AB385" s="2" t="s">
        <v>1259</v>
      </c>
      <c r="AC385" s="2" t="b">
        <v>0</v>
      </c>
      <c r="AD385" s="2">
        <v>17688</v>
      </c>
      <c r="AE385" s="2" t="s">
        <v>59</v>
      </c>
      <c r="AF385" s="2" t="s">
        <v>59</v>
      </c>
      <c r="AG385" s="2">
        <v>0</v>
      </c>
      <c r="AH385" s="2">
        <v>0</v>
      </c>
      <c r="AI385" s="2">
        <v>0</v>
      </c>
      <c r="AJ385" s="2">
        <v>0</v>
      </c>
      <c r="AK385" s="2">
        <v>1</v>
      </c>
      <c r="AL385" s="2">
        <v>0</v>
      </c>
      <c r="AM385" s="2">
        <v>0</v>
      </c>
      <c r="AN385" s="2">
        <v>0</v>
      </c>
      <c r="AO385" s="2">
        <v>0</v>
      </c>
      <c r="AP385" s="2">
        <v>0</v>
      </c>
      <c r="AQ385" s="2">
        <f t="shared" si="81"/>
        <v>0</v>
      </c>
      <c r="AR385" s="4">
        <v>0</v>
      </c>
      <c r="AS385" s="2">
        <v>0.23599999999999999</v>
      </c>
      <c r="AT385" s="2">
        <v>0.55400000000000005</v>
      </c>
      <c r="AU385" s="2">
        <v>0.21</v>
      </c>
      <c r="AV385" s="2">
        <v>-0.1779</v>
      </c>
      <c r="AW385" s="5">
        <v>0</v>
      </c>
      <c r="AX385" s="5">
        <v>0</v>
      </c>
      <c r="AY385" s="5">
        <v>1</v>
      </c>
      <c r="AZ385" s="5">
        <v>1</v>
      </c>
      <c r="BA385" s="5">
        <v>0</v>
      </c>
      <c r="BB385" s="6">
        <f t="shared" si="82"/>
        <v>0</v>
      </c>
      <c r="BC385" s="7">
        <f t="shared" si="83"/>
        <v>0</v>
      </c>
      <c r="BD385" s="7">
        <f t="shared" si="84"/>
        <v>0</v>
      </c>
      <c r="BE385" s="7">
        <f t="shared" si="85"/>
        <v>0</v>
      </c>
      <c r="BF385" s="7">
        <f t="shared" si="86"/>
        <v>0</v>
      </c>
      <c r="BG385" s="7">
        <f t="shared" si="87"/>
        <v>1</v>
      </c>
      <c r="BH385" s="7">
        <f t="shared" si="88"/>
        <v>0</v>
      </c>
      <c r="BI385" s="7">
        <f t="shared" si="89"/>
        <v>0</v>
      </c>
      <c r="BJ385" s="7">
        <f t="shared" si="90"/>
        <v>0</v>
      </c>
      <c r="BK385" s="7">
        <f t="shared" si="91"/>
        <v>0</v>
      </c>
      <c r="BL385" s="7">
        <f t="shared" si="92"/>
        <v>0</v>
      </c>
      <c r="BM385" s="7">
        <f t="shared" si="93"/>
        <v>0</v>
      </c>
      <c r="BN385" s="7">
        <f t="shared" si="94"/>
        <v>1</v>
      </c>
      <c r="BO385" s="7">
        <f t="shared" si="95"/>
        <v>0</v>
      </c>
    </row>
    <row r="386" spans="1:67" ht="30" x14ac:dyDescent="0.25">
      <c r="A386" s="2">
        <v>281719</v>
      </c>
      <c r="B386" s="2">
        <v>0</v>
      </c>
      <c r="C386" s="2">
        <v>0</v>
      </c>
      <c r="D386" s="2">
        <v>0</v>
      </c>
      <c r="E386" s="2">
        <v>0</v>
      </c>
      <c r="F386" s="2">
        <v>1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f t="shared" ref="L386:L449" si="96">IF(SUM(B386:K386)=0, 1, 0)</f>
        <v>0</v>
      </c>
      <c r="M386" s="3" t="s">
        <v>1305</v>
      </c>
      <c r="N386" s="2" t="s">
        <v>80</v>
      </c>
      <c r="O386" s="2" t="s">
        <v>80</v>
      </c>
      <c r="P386" s="2" t="s">
        <v>81</v>
      </c>
      <c r="Q386" s="2" t="s">
        <v>1306</v>
      </c>
      <c r="R386" s="2">
        <v>11</v>
      </c>
      <c r="S386" s="2" t="s">
        <v>1307</v>
      </c>
      <c r="T386" s="2">
        <v>1.37331424466241E+18</v>
      </c>
      <c r="U386" s="2" t="b">
        <v>0</v>
      </c>
      <c r="W386" s="2">
        <v>0</v>
      </c>
      <c r="X386" s="2">
        <v>12</v>
      </c>
      <c r="Y386" s="2" t="s">
        <v>55</v>
      </c>
      <c r="Z386" s="2" t="s">
        <v>1308</v>
      </c>
      <c r="AA386" s="2" t="s">
        <v>1309</v>
      </c>
      <c r="AB386" s="2" t="s">
        <v>1310</v>
      </c>
      <c r="AC386" s="2" t="b">
        <v>0</v>
      </c>
      <c r="AD386" s="2">
        <v>461</v>
      </c>
      <c r="AE386" s="2" t="s">
        <v>1311</v>
      </c>
      <c r="AF386" s="2" t="s">
        <v>59</v>
      </c>
      <c r="AG386" s="2">
        <v>0</v>
      </c>
      <c r="AH386" s="2">
        <v>0</v>
      </c>
      <c r="AI386" s="2">
        <v>0</v>
      </c>
      <c r="AJ386" s="2">
        <v>0</v>
      </c>
      <c r="AK386" s="2">
        <v>1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f t="shared" ref="AQ386:AQ449" si="97">IF(SUM(AG386:AP386)=0, 1, 0)</f>
        <v>0</v>
      </c>
      <c r="AR386" s="4">
        <v>0</v>
      </c>
      <c r="AS386" s="2">
        <v>0</v>
      </c>
      <c r="AT386" s="2">
        <v>0.67800000000000005</v>
      </c>
      <c r="AU386" s="2">
        <v>0.32200000000000001</v>
      </c>
      <c r="AV386" s="2">
        <v>0.64580000000000004</v>
      </c>
      <c r="AW386" s="5">
        <v>0</v>
      </c>
      <c r="AX386" s="5">
        <v>0</v>
      </c>
      <c r="AY386" s="5">
        <v>1</v>
      </c>
      <c r="AZ386" s="5">
        <v>1</v>
      </c>
      <c r="BA386" s="5">
        <v>0</v>
      </c>
      <c r="BB386" s="6">
        <f t="shared" ref="BB386:BB449" si="98">(BA386=AZ386)+0</f>
        <v>0</v>
      </c>
      <c r="BC386" s="7">
        <f t="shared" ref="BC386:BC401" si="99">IF(OR(AG386=1, B386=1), IF(B386=AG386, 1, -1), 0)</f>
        <v>0</v>
      </c>
      <c r="BD386" s="7">
        <f t="shared" ref="BD386:BD401" si="100">IF(OR(AH386=1, C386=1), IF(C386=AH386, 1, -1), 0)</f>
        <v>0</v>
      </c>
      <c r="BE386" s="7">
        <f t="shared" ref="BE386:BE401" si="101">IF(OR(AI386=1, D386=1), IF(D386=AI386, 1, -1), 0)</f>
        <v>0</v>
      </c>
      <c r="BF386" s="7">
        <f t="shared" ref="BF386:BF401" si="102">IF(OR(AJ386=1, E386=1), IF(E386=AJ386, 1, -1), 0)</f>
        <v>0</v>
      </c>
      <c r="BG386" s="7">
        <f t="shared" ref="BG386:BG401" si="103">IF(OR(AK386=1, F386=1), IF(F386=AK386, 1, -1), 0)</f>
        <v>1</v>
      </c>
      <c r="BH386" s="7">
        <f t="shared" ref="BH386:BH401" si="104">IF(OR(AL386=1, G386=1), IF(G386=AL386, 1, -1), 0)</f>
        <v>0</v>
      </c>
      <c r="BI386" s="7">
        <f t="shared" ref="BI386:BI401" si="105">IF(OR(AM386=1, H386=1), IF(H386=AM386, 1, -1), 0)</f>
        <v>0</v>
      </c>
      <c r="BJ386" s="7">
        <f t="shared" ref="BJ386:BJ401" si="106">IF(OR(AN386=1, I386=1), IF(I386=AN386, 1, -1), 0)</f>
        <v>0</v>
      </c>
      <c r="BK386" s="7">
        <f t="shared" ref="BK386:BK401" si="107">IF(OR(AO386=1, J386=1), IF(J386=AO386, 1, -1), 0)</f>
        <v>0</v>
      </c>
      <c r="BL386" s="7">
        <f t="shared" ref="BL386:BL401" si="108">IF(OR(AP386=1, K386=1), IF(K386=AP386, 1, -1), 0)</f>
        <v>0</v>
      </c>
      <c r="BM386" s="7">
        <f t="shared" ref="BM386:BM401" si="109">IF(OR(AQ386=1, L386=1), IF(L386=AQ386, 1, -1), 0)</f>
        <v>0</v>
      </c>
      <c r="BN386" s="7">
        <f t="shared" ref="BN386:BN449" si="110">COUNTIF(BC386:BM386,1)</f>
        <v>1</v>
      </c>
      <c r="BO386" s="7">
        <f t="shared" ref="BO386:BO401" si="111">COUNTIF(BC386:BM386,-1)</f>
        <v>0</v>
      </c>
    </row>
    <row r="387" spans="1:67" ht="45" x14ac:dyDescent="0.25">
      <c r="A387" s="2">
        <v>288255</v>
      </c>
      <c r="B387" s="2">
        <v>0</v>
      </c>
      <c r="C387" s="2">
        <v>0</v>
      </c>
      <c r="D387" s="2">
        <v>0</v>
      </c>
      <c r="E387" s="2">
        <v>0</v>
      </c>
      <c r="F387" s="2">
        <v>1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f t="shared" si="96"/>
        <v>0</v>
      </c>
      <c r="M387" s="3" t="s">
        <v>1341</v>
      </c>
      <c r="N387" s="2" t="s">
        <v>80</v>
      </c>
      <c r="O387" s="2" t="s">
        <v>80</v>
      </c>
      <c r="P387" s="2" t="s">
        <v>81</v>
      </c>
      <c r="Q387" s="2" t="s">
        <v>864</v>
      </c>
      <c r="R387" s="2">
        <v>46</v>
      </c>
      <c r="S387" s="2" t="s">
        <v>1342</v>
      </c>
      <c r="T387" s="2">
        <v>1.3734142379897101E+18</v>
      </c>
      <c r="U387" s="2" t="b">
        <v>1</v>
      </c>
      <c r="W387" s="2">
        <v>0</v>
      </c>
      <c r="X387" s="2">
        <v>0</v>
      </c>
      <c r="Y387" s="2" t="s">
        <v>55</v>
      </c>
      <c r="Z387" s="2" t="s">
        <v>1343</v>
      </c>
      <c r="AA387" s="2" t="s">
        <v>1344</v>
      </c>
      <c r="AB387" s="2" t="s">
        <v>1345</v>
      </c>
      <c r="AC387" s="2" t="b">
        <v>0</v>
      </c>
      <c r="AD387" s="2">
        <v>374</v>
      </c>
      <c r="AE387" s="2" t="s">
        <v>59</v>
      </c>
      <c r="AF387" s="2" t="s">
        <v>59</v>
      </c>
      <c r="AG387" s="2">
        <v>0</v>
      </c>
      <c r="AH387" s="2">
        <v>0</v>
      </c>
      <c r="AI387" s="2">
        <v>0</v>
      </c>
      <c r="AJ387" s="2">
        <v>0</v>
      </c>
      <c r="AK387" s="2">
        <v>1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f t="shared" si="97"/>
        <v>0</v>
      </c>
      <c r="AR387" s="4">
        <v>0</v>
      </c>
      <c r="AS387" s="2">
        <v>0</v>
      </c>
      <c r="AT387" s="2">
        <v>1</v>
      </c>
      <c r="AU387" s="2">
        <v>0</v>
      </c>
      <c r="AV387" s="2">
        <v>0</v>
      </c>
      <c r="AW387" s="5">
        <v>0</v>
      </c>
      <c r="AX387" s="5">
        <v>0</v>
      </c>
      <c r="AY387" s="5">
        <v>1</v>
      </c>
      <c r="AZ387" s="5">
        <v>1</v>
      </c>
      <c r="BA387" s="5">
        <v>0</v>
      </c>
      <c r="BB387" s="6">
        <f t="shared" si="98"/>
        <v>0</v>
      </c>
      <c r="BC387" s="7">
        <f t="shared" si="99"/>
        <v>0</v>
      </c>
      <c r="BD387" s="7">
        <f t="shared" si="100"/>
        <v>0</v>
      </c>
      <c r="BE387" s="7">
        <f t="shared" si="101"/>
        <v>0</v>
      </c>
      <c r="BF387" s="7">
        <f t="shared" si="102"/>
        <v>0</v>
      </c>
      <c r="BG387" s="7">
        <f t="shared" si="103"/>
        <v>1</v>
      </c>
      <c r="BH387" s="7">
        <f t="shared" si="104"/>
        <v>0</v>
      </c>
      <c r="BI387" s="7">
        <f t="shared" si="105"/>
        <v>0</v>
      </c>
      <c r="BJ387" s="7">
        <f t="shared" si="106"/>
        <v>0</v>
      </c>
      <c r="BK387" s="7">
        <f t="shared" si="107"/>
        <v>0</v>
      </c>
      <c r="BL387" s="7">
        <f t="shared" si="108"/>
        <v>0</v>
      </c>
      <c r="BM387" s="7">
        <f t="shared" si="109"/>
        <v>0</v>
      </c>
      <c r="BN387" s="7">
        <f t="shared" si="110"/>
        <v>1</v>
      </c>
      <c r="BO387" s="7">
        <f t="shared" si="111"/>
        <v>0</v>
      </c>
    </row>
    <row r="388" spans="1:67" ht="60" x14ac:dyDescent="0.25">
      <c r="A388" s="2">
        <v>294586</v>
      </c>
      <c r="B388" s="2">
        <v>0</v>
      </c>
      <c r="C388" s="2">
        <v>0</v>
      </c>
      <c r="D388" s="2">
        <v>0</v>
      </c>
      <c r="E388" s="2">
        <v>0</v>
      </c>
      <c r="F388" s="2">
        <v>1</v>
      </c>
      <c r="G388" s="2">
        <v>0</v>
      </c>
      <c r="H388" s="2">
        <v>1</v>
      </c>
      <c r="I388" s="2">
        <v>0</v>
      </c>
      <c r="J388" s="2">
        <v>0</v>
      </c>
      <c r="K388" s="2">
        <v>0</v>
      </c>
      <c r="L388" s="2">
        <f t="shared" si="96"/>
        <v>0</v>
      </c>
      <c r="M388" s="3" t="s">
        <v>1358</v>
      </c>
      <c r="N388" s="2" t="s">
        <v>80</v>
      </c>
      <c r="O388" s="2" t="s">
        <v>80</v>
      </c>
      <c r="P388" s="2" t="s">
        <v>81</v>
      </c>
      <c r="Q388" s="2" t="s">
        <v>910</v>
      </c>
      <c r="R388" s="2">
        <v>57</v>
      </c>
      <c r="S388" s="2" t="s">
        <v>1359</v>
      </c>
      <c r="T388" s="2">
        <v>1.37345094465922E+18</v>
      </c>
      <c r="U388" s="2" t="b">
        <v>1</v>
      </c>
      <c r="V388" s="2" t="s">
        <v>1360</v>
      </c>
      <c r="W388" s="2">
        <v>0</v>
      </c>
      <c r="X388" s="2">
        <v>0</v>
      </c>
      <c r="Y388" s="2" t="s">
        <v>55</v>
      </c>
      <c r="Z388" s="2" t="s">
        <v>1361</v>
      </c>
      <c r="AA388" s="2" t="s">
        <v>1362</v>
      </c>
      <c r="AB388" s="2" t="s">
        <v>1363</v>
      </c>
      <c r="AC388" s="2" t="b">
        <v>0</v>
      </c>
      <c r="AD388" s="2">
        <v>65</v>
      </c>
      <c r="AE388" s="2" t="s">
        <v>59</v>
      </c>
      <c r="AF388" s="2" t="s">
        <v>59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f t="shared" si="97"/>
        <v>1</v>
      </c>
      <c r="AR388" s="4">
        <v>0</v>
      </c>
      <c r="AS388" s="2">
        <v>0</v>
      </c>
      <c r="AT388" s="2">
        <v>1</v>
      </c>
      <c r="AU388" s="2">
        <v>0</v>
      </c>
      <c r="AV388" s="2">
        <v>0</v>
      </c>
      <c r="AW388" s="5">
        <v>0</v>
      </c>
      <c r="AX388" s="5">
        <v>0</v>
      </c>
      <c r="AY388" s="5">
        <v>1</v>
      </c>
      <c r="AZ388" s="5">
        <v>1</v>
      </c>
      <c r="BA388" s="5">
        <v>0</v>
      </c>
      <c r="BB388" s="6">
        <f t="shared" si="98"/>
        <v>0</v>
      </c>
      <c r="BC388" s="7">
        <f t="shared" si="99"/>
        <v>0</v>
      </c>
      <c r="BD388" s="7">
        <f t="shared" si="100"/>
        <v>0</v>
      </c>
      <c r="BE388" s="7">
        <f t="shared" si="101"/>
        <v>0</v>
      </c>
      <c r="BF388" s="7">
        <f t="shared" si="102"/>
        <v>0</v>
      </c>
      <c r="BG388" s="7">
        <f t="shared" si="103"/>
        <v>-1</v>
      </c>
      <c r="BH388" s="7">
        <f t="shared" si="104"/>
        <v>0</v>
      </c>
      <c r="BI388" s="7">
        <f t="shared" si="105"/>
        <v>-1</v>
      </c>
      <c r="BJ388" s="7">
        <f t="shared" si="106"/>
        <v>0</v>
      </c>
      <c r="BK388" s="7">
        <f t="shared" si="107"/>
        <v>0</v>
      </c>
      <c r="BL388" s="7">
        <f t="shared" si="108"/>
        <v>0</v>
      </c>
      <c r="BM388" s="7">
        <f t="shared" si="109"/>
        <v>-1</v>
      </c>
      <c r="BN388" s="7">
        <f t="shared" si="110"/>
        <v>0</v>
      </c>
      <c r="BO388" s="7">
        <f t="shared" si="111"/>
        <v>3</v>
      </c>
    </row>
    <row r="389" spans="1:67" ht="45" x14ac:dyDescent="0.25">
      <c r="A389" s="2">
        <v>316754</v>
      </c>
      <c r="B389" s="2">
        <v>0</v>
      </c>
      <c r="C389" s="2">
        <v>0</v>
      </c>
      <c r="D389" s="2">
        <v>0</v>
      </c>
      <c r="E389" s="2">
        <v>0</v>
      </c>
      <c r="F389" s="2">
        <v>1</v>
      </c>
      <c r="G389" s="2">
        <v>0</v>
      </c>
      <c r="H389" s="2">
        <v>1</v>
      </c>
      <c r="I389" s="2">
        <v>0</v>
      </c>
      <c r="J389" s="2">
        <v>0</v>
      </c>
      <c r="K389" s="2">
        <v>0</v>
      </c>
      <c r="L389" s="2">
        <f t="shared" si="96"/>
        <v>0</v>
      </c>
      <c r="M389" s="3" t="s">
        <v>1487</v>
      </c>
      <c r="N389" s="2" t="s">
        <v>149</v>
      </c>
      <c r="O389" s="2" t="s">
        <v>80</v>
      </c>
      <c r="P389" s="2" t="s">
        <v>81</v>
      </c>
      <c r="Q389" s="2" t="s">
        <v>864</v>
      </c>
      <c r="R389" s="2">
        <v>46</v>
      </c>
      <c r="S389" s="2" t="s">
        <v>1488</v>
      </c>
      <c r="T389" s="2">
        <v>1.3733619837943301E+18</v>
      </c>
      <c r="U389" s="2" t="b">
        <v>1</v>
      </c>
      <c r="W389" s="2">
        <v>0</v>
      </c>
      <c r="X389" s="2">
        <v>2</v>
      </c>
      <c r="Y389" s="2" t="s">
        <v>55</v>
      </c>
      <c r="Z389" s="2" t="s">
        <v>1489</v>
      </c>
      <c r="AA389" s="2" t="s">
        <v>1490</v>
      </c>
      <c r="AB389" s="2" t="s">
        <v>1491</v>
      </c>
      <c r="AC389" s="2" t="b">
        <v>0</v>
      </c>
      <c r="AD389" s="2">
        <v>442</v>
      </c>
      <c r="AE389" s="2" t="s">
        <v>59</v>
      </c>
      <c r="AF389" s="2" t="s">
        <v>59</v>
      </c>
      <c r="AG389" s="2">
        <v>0</v>
      </c>
      <c r="AH389" s="2">
        <v>0</v>
      </c>
      <c r="AI389" s="2">
        <v>0</v>
      </c>
      <c r="AJ389" s="2">
        <v>0</v>
      </c>
      <c r="AK389" s="2">
        <v>1</v>
      </c>
      <c r="AL389" s="2">
        <v>0</v>
      </c>
      <c r="AM389" s="2">
        <v>1</v>
      </c>
      <c r="AN389" s="2">
        <v>0</v>
      </c>
      <c r="AO389" s="2">
        <v>0</v>
      </c>
      <c r="AP389" s="2">
        <v>0</v>
      </c>
      <c r="AQ389" s="2">
        <f t="shared" si="97"/>
        <v>0</v>
      </c>
      <c r="AR389" s="4">
        <v>0</v>
      </c>
      <c r="AS389" s="2">
        <v>0</v>
      </c>
      <c r="AT389" s="2">
        <v>0.82899999999999996</v>
      </c>
      <c r="AU389" s="2">
        <v>0.17100000000000001</v>
      </c>
      <c r="AV389" s="2">
        <v>0.57189999999999996</v>
      </c>
      <c r="AW389" s="5">
        <v>0</v>
      </c>
      <c r="AX389" s="5">
        <v>0</v>
      </c>
      <c r="AY389" s="5">
        <v>0</v>
      </c>
      <c r="AZ389" s="5">
        <v>-1</v>
      </c>
      <c r="BA389" s="5">
        <v>0</v>
      </c>
      <c r="BB389" s="6">
        <f t="shared" si="98"/>
        <v>0</v>
      </c>
      <c r="BC389" s="7">
        <f t="shared" si="99"/>
        <v>0</v>
      </c>
      <c r="BD389" s="7">
        <f t="shared" si="100"/>
        <v>0</v>
      </c>
      <c r="BE389" s="7">
        <f t="shared" si="101"/>
        <v>0</v>
      </c>
      <c r="BF389" s="7">
        <f t="shared" si="102"/>
        <v>0</v>
      </c>
      <c r="BG389" s="7">
        <f t="shared" si="103"/>
        <v>1</v>
      </c>
      <c r="BH389" s="7">
        <f t="shared" si="104"/>
        <v>0</v>
      </c>
      <c r="BI389" s="7">
        <f t="shared" si="105"/>
        <v>1</v>
      </c>
      <c r="BJ389" s="7">
        <f t="shared" si="106"/>
        <v>0</v>
      </c>
      <c r="BK389" s="7">
        <f t="shared" si="107"/>
        <v>0</v>
      </c>
      <c r="BL389" s="7">
        <f t="shared" si="108"/>
        <v>0</v>
      </c>
      <c r="BM389" s="7">
        <f t="shared" si="109"/>
        <v>0</v>
      </c>
      <c r="BN389" s="7">
        <f t="shared" si="110"/>
        <v>2</v>
      </c>
      <c r="BO389" s="7">
        <f t="shared" si="111"/>
        <v>0</v>
      </c>
    </row>
    <row r="390" spans="1:67" ht="45" x14ac:dyDescent="0.25">
      <c r="A390" s="2">
        <v>319636</v>
      </c>
      <c r="B390" s="2">
        <v>0</v>
      </c>
      <c r="C390" s="2">
        <v>0</v>
      </c>
      <c r="D390" s="2">
        <v>0</v>
      </c>
      <c r="E390" s="2">
        <v>0</v>
      </c>
      <c r="F390" s="2">
        <v>1</v>
      </c>
      <c r="G390" s="2">
        <v>1</v>
      </c>
      <c r="H390" s="2">
        <v>1</v>
      </c>
      <c r="I390" s="2">
        <v>0</v>
      </c>
      <c r="J390" s="2">
        <v>0</v>
      </c>
      <c r="K390" s="2">
        <v>0</v>
      </c>
      <c r="L390" s="2">
        <f t="shared" si="96"/>
        <v>0</v>
      </c>
      <c r="M390" s="3" t="s">
        <v>1502</v>
      </c>
      <c r="N390" s="2" t="s">
        <v>80</v>
      </c>
      <c r="O390" s="2" t="s">
        <v>80</v>
      </c>
      <c r="P390" s="2" t="s">
        <v>81</v>
      </c>
      <c r="Q390" s="2" t="s">
        <v>582</v>
      </c>
      <c r="R390" s="2">
        <v>47</v>
      </c>
      <c r="S390" s="2" t="s">
        <v>1503</v>
      </c>
      <c r="T390" s="2">
        <v>1.37331629722062E+18</v>
      </c>
      <c r="U390" s="2" t="b">
        <v>1</v>
      </c>
      <c r="W390" s="2">
        <v>0</v>
      </c>
      <c r="X390" s="2">
        <v>12</v>
      </c>
      <c r="Y390" s="2" t="s">
        <v>55</v>
      </c>
      <c r="Z390" s="2" t="s">
        <v>1504</v>
      </c>
      <c r="AA390" s="2" t="s">
        <v>1505</v>
      </c>
      <c r="AB390" s="2" t="s">
        <v>1506</v>
      </c>
      <c r="AC390" s="2" t="b">
        <v>0</v>
      </c>
      <c r="AD390" s="2">
        <v>1526</v>
      </c>
      <c r="AE390" s="2" t="s">
        <v>59</v>
      </c>
      <c r="AF390" s="2" t="s">
        <v>59</v>
      </c>
      <c r="AG390" s="2">
        <v>0</v>
      </c>
      <c r="AH390" s="2">
        <v>0</v>
      </c>
      <c r="AI390" s="2">
        <v>0</v>
      </c>
      <c r="AJ390" s="2">
        <v>0</v>
      </c>
      <c r="AK390" s="2">
        <v>1</v>
      </c>
      <c r="AL390" s="2">
        <v>1</v>
      </c>
      <c r="AM390" s="2">
        <v>1</v>
      </c>
      <c r="AN390" s="2">
        <v>0</v>
      </c>
      <c r="AO390" s="2">
        <v>0</v>
      </c>
      <c r="AP390" s="2">
        <v>0</v>
      </c>
      <c r="AQ390" s="2">
        <f t="shared" si="97"/>
        <v>0</v>
      </c>
      <c r="AR390" s="4">
        <v>0</v>
      </c>
      <c r="AS390" s="2">
        <v>7.2999999999999995E-2</v>
      </c>
      <c r="AT390" s="2">
        <v>0.68400000000000005</v>
      </c>
      <c r="AU390" s="2">
        <v>0.24399999999999999</v>
      </c>
      <c r="AV390" s="2">
        <v>0.61240000000000006</v>
      </c>
      <c r="AW390" s="5">
        <v>0</v>
      </c>
      <c r="AX390" s="5">
        <v>0</v>
      </c>
      <c r="AY390" s="5">
        <v>1</v>
      </c>
      <c r="AZ390" s="5">
        <v>1</v>
      </c>
      <c r="BA390" s="5">
        <v>0</v>
      </c>
      <c r="BB390" s="6">
        <f t="shared" si="98"/>
        <v>0</v>
      </c>
      <c r="BC390" s="7">
        <f t="shared" si="99"/>
        <v>0</v>
      </c>
      <c r="BD390" s="7">
        <f t="shared" si="100"/>
        <v>0</v>
      </c>
      <c r="BE390" s="7">
        <f t="shared" si="101"/>
        <v>0</v>
      </c>
      <c r="BF390" s="7">
        <f t="shared" si="102"/>
        <v>0</v>
      </c>
      <c r="BG390" s="7">
        <f t="shared" si="103"/>
        <v>1</v>
      </c>
      <c r="BH390" s="7">
        <f t="shared" si="104"/>
        <v>1</v>
      </c>
      <c r="BI390" s="7">
        <f t="shared" si="105"/>
        <v>1</v>
      </c>
      <c r="BJ390" s="7">
        <f t="shared" si="106"/>
        <v>0</v>
      </c>
      <c r="BK390" s="7">
        <f t="shared" si="107"/>
        <v>0</v>
      </c>
      <c r="BL390" s="7">
        <f t="shared" si="108"/>
        <v>0</v>
      </c>
      <c r="BM390" s="7">
        <f t="shared" si="109"/>
        <v>0</v>
      </c>
      <c r="BN390" s="7">
        <f t="shared" si="110"/>
        <v>3</v>
      </c>
      <c r="BO390" s="7">
        <f t="shared" si="111"/>
        <v>0</v>
      </c>
    </row>
    <row r="391" spans="1:67" ht="45" x14ac:dyDescent="0.25">
      <c r="A391" s="2">
        <v>320379</v>
      </c>
      <c r="B391" s="2">
        <v>0</v>
      </c>
      <c r="C391" s="2">
        <v>0</v>
      </c>
      <c r="D391" s="2">
        <v>0</v>
      </c>
      <c r="E391" s="2">
        <v>0</v>
      </c>
      <c r="F391" s="2">
        <v>1</v>
      </c>
      <c r="G391" s="2">
        <v>0</v>
      </c>
      <c r="H391" s="2">
        <v>1</v>
      </c>
      <c r="I391" s="2">
        <v>0</v>
      </c>
      <c r="J391" s="2">
        <v>0</v>
      </c>
      <c r="K391" s="2">
        <v>0</v>
      </c>
      <c r="L391" s="2">
        <f t="shared" si="96"/>
        <v>0</v>
      </c>
      <c r="M391" s="3" t="s">
        <v>1507</v>
      </c>
      <c r="N391" s="2" t="s">
        <v>80</v>
      </c>
      <c r="O391" s="2" t="s">
        <v>80</v>
      </c>
      <c r="P391" s="2" t="s">
        <v>81</v>
      </c>
      <c r="Q391" s="2" t="s">
        <v>582</v>
      </c>
      <c r="R391" s="2">
        <v>47</v>
      </c>
      <c r="S391" s="2" t="s">
        <v>1508</v>
      </c>
      <c r="T391" s="2">
        <v>1.3732854904771699E+18</v>
      </c>
      <c r="U391" s="2" t="b">
        <v>1</v>
      </c>
      <c r="W391" s="2">
        <v>0</v>
      </c>
      <c r="X391" s="2">
        <v>0</v>
      </c>
      <c r="Y391" s="2" t="s">
        <v>55</v>
      </c>
      <c r="Z391" s="2" t="s">
        <v>1509</v>
      </c>
      <c r="AA391" s="2" t="s">
        <v>1510</v>
      </c>
      <c r="AB391" s="2" t="s">
        <v>1511</v>
      </c>
      <c r="AC391" s="2" t="b">
        <v>0</v>
      </c>
      <c r="AD391" s="2">
        <v>623</v>
      </c>
      <c r="AE391" s="2" t="s">
        <v>59</v>
      </c>
      <c r="AF391" s="2" t="s">
        <v>59</v>
      </c>
      <c r="AG391" s="2">
        <v>0</v>
      </c>
      <c r="AH391" s="2">
        <v>0</v>
      </c>
      <c r="AI391" s="2">
        <v>0</v>
      </c>
      <c r="AJ391" s="2">
        <v>0</v>
      </c>
      <c r="AK391" s="2">
        <v>1</v>
      </c>
      <c r="AL391" s="2">
        <v>0</v>
      </c>
      <c r="AM391" s="2">
        <v>1</v>
      </c>
      <c r="AN391" s="2">
        <v>0</v>
      </c>
      <c r="AO391" s="2">
        <v>0</v>
      </c>
      <c r="AP391" s="2">
        <v>0</v>
      </c>
      <c r="AQ391" s="2">
        <f t="shared" si="97"/>
        <v>0</v>
      </c>
      <c r="AR391" s="4">
        <v>0</v>
      </c>
      <c r="AS391" s="2">
        <v>0</v>
      </c>
      <c r="AT391" s="2">
        <v>0.73799999999999999</v>
      </c>
      <c r="AU391" s="2">
        <v>0.26200000000000001</v>
      </c>
      <c r="AV391" s="2">
        <v>0.81630000000000003</v>
      </c>
      <c r="AW391" s="5">
        <v>0</v>
      </c>
      <c r="AX391" s="5">
        <v>0</v>
      </c>
      <c r="AY391" s="5">
        <v>1</v>
      </c>
      <c r="AZ391" s="5">
        <v>1</v>
      </c>
      <c r="BA391" s="5">
        <v>0</v>
      </c>
      <c r="BB391" s="6">
        <f t="shared" si="98"/>
        <v>0</v>
      </c>
      <c r="BC391" s="7">
        <f t="shared" si="99"/>
        <v>0</v>
      </c>
      <c r="BD391" s="7">
        <f t="shared" si="100"/>
        <v>0</v>
      </c>
      <c r="BE391" s="7">
        <f t="shared" si="101"/>
        <v>0</v>
      </c>
      <c r="BF391" s="7">
        <f t="shared" si="102"/>
        <v>0</v>
      </c>
      <c r="BG391" s="7">
        <f t="shared" si="103"/>
        <v>1</v>
      </c>
      <c r="BH391" s="7">
        <f t="shared" si="104"/>
        <v>0</v>
      </c>
      <c r="BI391" s="7">
        <f t="shared" si="105"/>
        <v>1</v>
      </c>
      <c r="BJ391" s="7">
        <f t="shared" si="106"/>
        <v>0</v>
      </c>
      <c r="BK391" s="7">
        <f t="shared" si="107"/>
        <v>0</v>
      </c>
      <c r="BL391" s="7">
        <f t="shared" si="108"/>
        <v>0</v>
      </c>
      <c r="BM391" s="7">
        <f t="shared" si="109"/>
        <v>0</v>
      </c>
      <c r="BN391" s="7">
        <f t="shared" si="110"/>
        <v>2</v>
      </c>
      <c r="BO391" s="7">
        <f t="shared" si="111"/>
        <v>0</v>
      </c>
    </row>
    <row r="392" spans="1:67" ht="45" x14ac:dyDescent="0.25">
      <c r="A392" s="2">
        <v>339217</v>
      </c>
      <c r="B392" s="2">
        <v>0</v>
      </c>
      <c r="C392" s="2">
        <v>0</v>
      </c>
      <c r="D392" s="2">
        <v>0</v>
      </c>
      <c r="E392" s="2">
        <v>0</v>
      </c>
      <c r="F392" s="2">
        <v>1</v>
      </c>
      <c r="G392" s="2">
        <v>0</v>
      </c>
      <c r="H392" s="2">
        <v>1</v>
      </c>
      <c r="I392" s="2">
        <v>0</v>
      </c>
      <c r="J392" s="2">
        <v>0</v>
      </c>
      <c r="K392" s="2">
        <v>0</v>
      </c>
      <c r="L392" s="2">
        <f t="shared" si="96"/>
        <v>0</v>
      </c>
      <c r="M392" s="3" t="s">
        <v>1532</v>
      </c>
      <c r="N392" s="2" t="s">
        <v>149</v>
      </c>
      <c r="O392" s="2" t="s">
        <v>80</v>
      </c>
      <c r="P392" s="2" t="s">
        <v>81</v>
      </c>
      <c r="Q392" s="2" t="s">
        <v>1533</v>
      </c>
      <c r="R392" s="2">
        <v>4</v>
      </c>
      <c r="S392" s="2" t="s">
        <v>1534</v>
      </c>
      <c r="T392" s="2">
        <v>1.37338959135343E+18</v>
      </c>
      <c r="U392" s="2" t="b">
        <v>1</v>
      </c>
      <c r="W392" s="2">
        <v>0</v>
      </c>
      <c r="X392" s="2">
        <v>1</v>
      </c>
      <c r="Y392" s="2" t="s">
        <v>55</v>
      </c>
      <c r="Z392" s="2" t="s">
        <v>1535</v>
      </c>
      <c r="AA392" s="2" t="s">
        <v>1536</v>
      </c>
      <c r="AB392" s="2" t="s">
        <v>1537</v>
      </c>
      <c r="AC392" s="2" t="b">
        <v>0</v>
      </c>
      <c r="AD392" s="2">
        <v>27</v>
      </c>
      <c r="AE392" s="2" t="s">
        <v>59</v>
      </c>
      <c r="AF392" s="2" t="s">
        <v>59</v>
      </c>
      <c r="AG392" s="2">
        <v>0</v>
      </c>
      <c r="AH392" s="2">
        <v>0</v>
      </c>
      <c r="AI392" s="2">
        <v>0</v>
      </c>
      <c r="AJ392" s="2">
        <v>0</v>
      </c>
      <c r="AK392" s="2">
        <v>1</v>
      </c>
      <c r="AL392" s="2">
        <v>0</v>
      </c>
      <c r="AM392" s="2">
        <v>1</v>
      </c>
      <c r="AN392" s="2">
        <v>0</v>
      </c>
      <c r="AO392" s="2">
        <v>0</v>
      </c>
      <c r="AP392" s="2">
        <v>0</v>
      </c>
      <c r="AQ392" s="2">
        <f t="shared" si="97"/>
        <v>0</v>
      </c>
      <c r="AR392" s="4">
        <v>0</v>
      </c>
      <c r="AS392" s="2">
        <v>0</v>
      </c>
      <c r="AT392" s="2">
        <v>0.74099999999999999</v>
      </c>
      <c r="AU392" s="2">
        <v>0.25900000000000001</v>
      </c>
      <c r="AV392" s="2">
        <v>0.59940000000000004</v>
      </c>
      <c r="AW392" s="5">
        <v>0</v>
      </c>
      <c r="AX392" s="5">
        <v>0</v>
      </c>
      <c r="AY392" s="5">
        <v>1</v>
      </c>
      <c r="AZ392" s="5">
        <v>1</v>
      </c>
      <c r="BA392" s="5">
        <v>0</v>
      </c>
      <c r="BB392" s="6">
        <f t="shared" si="98"/>
        <v>0</v>
      </c>
      <c r="BC392" s="7">
        <f t="shared" si="99"/>
        <v>0</v>
      </c>
      <c r="BD392" s="7">
        <f t="shared" si="100"/>
        <v>0</v>
      </c>
      <c r="BE392" s="7">
        <f t="shared" si="101"/>
        <v>0</v>
      </c>
      <c r="BF392" s="7">
        <f t="shared" si="102"/>
        <v>0</v>
      </c>
      <c r="BG392" s="7">
        <f t="shared" si="103"/>
        <v>1</v>
      </c>
      <c r="BH392" s="7">
        <f t="shared" si="104"/>
        <v>0</v>
      </c>
      <c r="BI392" s="7">
        <f t="shared" si="105"/>
        <v>1</v>
      </c>
      <c r="BJ392" s="7">
        <f t="shared" si="106"/>
        <v>0</v>
      </c>
      <c r="BK392" s="7">
        <f t="shared" si="107"/>
        <v>0</v>
      </c>
      <c r="BL392" s="7">
        <f t="shared" si="108"/>
        <v>0</v>
      </c>
      <c r="BM392" s="7">
        <f t="shared" si="109"/>
        <v>0</v>
      </c>
      <c r="BN392" s="7">
        <f t="shared" si="110"/>
        <v>2</v>
      </c>
      <c r="BO392" s="7">
        <f t="shared" si="111"/>
        <v>0</v>
      </c>
    </row>
    <row r="393" spans="1:67" ht="45" x14ac:dyDescent="0.25">
      <c r="A393" s="2">
        <v>390148</v>
      </c>
      <c r="B393" s="2">
        <v>0</v>
      </c>
      <c r="C393" s="2">
        <v>0</v>
      </c>
      <c r="D393" s="2">
        <v>0</v>
      </c>
      <c r="E393" s="2">
        <v>0</v>
      </c>
      <c r="F393" s="2">
        <v>1</v>
      </c>
      <c r="G393" s="2">
        <v>0</v>
      </c>
      <c r="H393" s="2">
        <v>1</v>
      </c>
      <c r="I393" s="2">
        <v>0</v>
      </c>
      <c r="J393" s="2">
        <v>0</v>
      </c>
      <c r="K393" s="2">
        <v>0</v>
      </c>
      <c r="L393" s="2">
        <f t="shared" si="96"/>
        <v>0</v>
      </c>
      <c r="M393" s="3" t="s">
        <v>1638</v>
      </c>
      <c r="N393" s="2" t="s">
        <v>149</v>
      </c>
      <c r="O393" s="2" t="s">
        <v>80</v>
      </c>
      <c r="P393" s="2" t="s">
        <v>81</v>
      </c>
      <c r="Q393" s="2" t="s">
        <v>910</v>
      </c>
      <c r="R393" s="2">
        <v>57</v>
      </c>
      <c r="S393" s="2" t="s">
        <v>1639</v>
      </c>
      <c r="T393" s="2">
        <v>1.3738235863272E+18</v>
      </c>
      <c r="U393" s="2" t="b">
        <v>1</v>
      </c>
      <c r="V393" s="2" t="s">
        <v>1640</v>
      </c>
      <c r="W393" s="2">
        <v>0</v>
      </c>
      <c r="X393" s="2">
        <v>0</v>
      </c>
      <c r="Y393" s="2" t="s">
        <v>55</v>
      </c>
      <c r="Z393" s="2" t="s">
        <v>1641</v>
      </c>
      <c r="AA393" s="2" t="s">
        <v>1642</v>
      </c>
      <c r="AB393" s="2" t="s">
        <v>1643</v>
      </c>
      <c r="AC393" s="2" t="b">
        <v>0</v>
      </c>
      <c r="AD393" s="2">
        <v>96</v>
      </c>
      <c r="AE393" s="2" t="s">
        <v>59</v>
      </c>
      <c r="AF393" s="2" t="s">
        <v>59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f t="shared" si="97"/>
        <v>1</v>
      </c>
      <c r="AR393" s="4">
        <v>0</v>
      </c>
      <c r="AS393" s="2">
        <v>9.8000000000000004E-2</v>
      </c>
      <c r="AT393" s="2">
        <v>0.79100000000000004</v>
      </c>
      <c r="AU393" s="2">
        <v>0.111</v>
      </c>
      <c r="AV393" s="2">
        <v>7.3599999999999999E-2</v>
      </c>
      <c r="AW393" s="5">
        <v>0</v>
      </c>
      <c r="AX393" s="5">
        <v>0</v>
      </c>
      <c r="AY393" s="5">
        <v>1</v>
      </c>
      <c r="AZ393" s="5">
        <v>1</v>
      </c>
      <c r="BA393" s="5">
        <v>0</v>
      </c>
      <c r="BB393" s="6">
        <f t="shared" si="98"/>
        <v>0</v>
      </c>
      <c r="BC393" s="7">
        <f t="shared" si="99"/>
        <v>0</v>
      </c>
      <c r="BD393" s="7">
        <f t="shared" si="100"/>
        <v>0</v>
      </c>
      <c r="BE393" s="7">
        <f t="shared" si="101"/>
        <v>0</v>
      </c>
      <c r="BF393" s="7">
        <f t="shared" si="102"/>
        <v>0</v>
      </c>
      <c r="BG393" s="7">
        <f t="shared" si="103"/>
        <v>-1</v>
      </c>
      <c r="BH393" s="7">
        <f t="shared" si="104"/>
        <v>0</v>
      </c>
      <c r="BI393" s="7">
        <f t="shared" si="105"/>
        <v>-1</v>
      </c>
      <c r="BJ393" s="7">
        <f t="shared" si="106"/>
        <v>0</v>
      </c>
      <c r="BK393" s="7">
        <f t="shared" si="107"/>
        <v>0</v>
      </c>
      <c r="BL393" s="7">
        <f t="shared" si="108"/>
        <v>0</v>
      </c>
      <c r="BM393" s="7">
        <f t="shared" si="109"/>
        <v>-1</v>
      </c>
      <c r="BN393" s="7">
        <f t="shared" si="110"/>
        <v>0</v>
      </c>
      <c r="BO393" s="7">
        <f t="shared" si="111"/>
        <v>3</v>
      </c>
    </row>
    <row r="394" spans="1:67" ht="45" x14ac:dyDescent="0.25">
      <c r="A394" s="2">
        <v>413152</v>
      </c>
      <c r="B394" s="2">
        <v>0</v>
      </c>
      <c r="C394" s="2">
        <v>0</v>
      </c>
      <c r="D394" s="2">
        <v>0</v>
      </c>
      <c r="E394" s="2">
        <v>0</v>
      </c>
      <c r="F394" s="2">
        <v>1</v>
      </c>
      <c r="G394" s="2">
        <v>0</v>
      </c>
      <c r="H394" s="2">
        <v>1</v>
      </c>
      <c r="I394" s="2">
        <v>0</v>
      </c>
      <c r="J394" s="2">
        <v>0</v>
      </c>
      <c r="K394" s="2">
        <v>0</v>
      </c>
      <c r="L394" s="2">
        <f t="shared" si="96"/>
        <v>0</v>
      </c>
      <c r="M394" s="3" t="s">
        <v>1665</v>
      </c>
      <c r="N394" s="2" t="s">
        <v>80</v>
      </c>
      <c r="O394" s="2" t="s">
        <v>80</v>
      </c>
      <c r="P394" s="2" t="s">
        <v>81</v>
      </c>
      <c r="Q394" s="2" t="s">
        <v>167</v>
      </c>
      <c r="R394" s="2">
        <v>34</v>
      </c>
      <c r="S394" s="2" t="s">
        <v>1666</v>
      </c>
      <c r="T394" s="2">
        <v>1.3739887979695201E+18</v>
      </c>
      <c r="U394" s="2" t="b">
        <v>0</v>
      </c>
      <c r="W394" s="2">
        <v>0</v>
      </c>
      <c r="X394" s="2">
        <v>1</v>
      </c>
      <c r="Y394" s="2" t="s">
        <v>55</v>
      </c>
      <c r="Z394" s="2" t="s">
        <v>1667</v>
      </c>
      <c r="AA394" s="2" t="s">
        <v>1668</v>
      </c>
      <c r="AB394" s="2" t="s">
        <v>1669</v>
      </c>
      <c r="AC394" s="2" t="b">
        <v>0</v>
      </c>
      <c r="AD394" s="2">
        <v>467</v>
      </c>
      <c r="AE394" s="2" t="s">
        <v>1670</v>
      </c>
      <c r="AF394" s="2" t="s">
        <v>59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f t="shared" si="97"/>
        <v>1</v>
      </c>
      <c r="AR394" s="4">
        <v>0</v>
      </c>
      <c r="AS394" s="2">
        <v>0</v>
      </c>
      <c r="AT394" s="2">
        <v>1</v>
      </c>
      <c r="AU394" s="2">
        <v>0</v>
      </c>
      <c r="AV394" s="2">
        <v>0</v>
      </c>
      <c r="AW394" s="5">
        <v>0</v>
      </c>
      <c r="AX394" s="5">
        <v>0</v>
      </c>
      <c r="AY394" s="5">
        <v>1</v>
      </c>
      <c r="AZ394" s="5">
        <v>1</v>
      </c>
      <c r="BA394" s="5">
        <v>0</v>
      </c>
      <c r="BB394" s="6">
        <f t="shared" si="98"/>
        <v>0</v>
      </c>
      <c r="BC394" s="7">
        <f t="shared" si="99"/>
        <v>0</v>
      </c>
      <c r="BD394" s="7">
        <f t="shared" si="100"/>
        <v>0</v>
      </c>
      <c r="BE394" s="7">
        <f t="shared" si="101"/>
        <v>0</v>
      </c>
      <c r="BF394" s="7">
        <f t="shared" si="102"/>
        <v>0</v>
      </c>
      <c r="BG394" s="7">
        <f t="shared" si="103"/>
        <v>-1</v>
      </c>
      <c r="BH394" s="7">
        <f t="shared" si="104"/>
        <v>0</v>
      </c>
      <c r="BI394" s="7">
        <f t="shared" si="105"/>
        <v>-1</v>
      </c>
      <c r="BJ394" s="7">
        <f t="shared" si="106"/>
        <v>0</v>
      </c>
      <c r="BK394" s="7">
        <f t="shared" si="107"/>
        <v>0</v>
      </c>
      <c r="BL394" s="7">
        <f t="shared" si="108"/>
        <v>0</v>
      </c>
      <c r="BM394" s="7">
        <f t="shared" si="109"/>
        <v>-1</v>
      </c>
      <c r="BN394" s="7">
        <f t="shared" si="110"/>
        <v>0</v>
      </c>
      <c r="BO394" s="7">
        <f t="shared" si="111"/>
        <v>3</v>
      </c>
    </row>
    <row r="395" spans="1:67" ht="45" x14ac:dyDescent="0.25">
      <c r="A395" s="2">
        <v>464805</v>
      </c>
      <c r="B395" s="2">
        <v>0</v>
      </c>
      <c r="C395" s="2">
        <v>0</v>
      </c>
      <c r="D395" s="2">
        <v>0</v>
      </c>
      <c r="E395" s="2">
        <v>0</v>
      </c>
      <c r="F395" s="2">
        <v>1</v>
      </c>
      <c r="G395" s="2">
        <v>0</v>
      </c>
      <c r="H395" s="2">
        <v>1</v>
      </c>
      <c r="I395" s="2">
        <v>0</v>
      </c>
      <c r="J395" s="2">
        <v>0</v>
      </c>
      <c r="K395" s="2">
        <v>0</v>
      </c>
      <c r="L395" s="2">
        <f t="shared" si="96"/>
        <v>0</v>
      </c>
      <c r="M395" s="3" t="s">
        <v>1722</v>
      </c>
      <c r="N395" s="2" t="s">
        <v>149</v>
      </c>
      <c r="O395" s="2" t="s">
        <v>80</v>
      </c>
      <c r="P395" s="2" t="s">
        <v>81</v>
      </c>
      <c r="Q395" s="2" t="s">
        <v>534</v>
      </c>
      <c r="R395" s="2">
        <v>35</v>
      </c>
      <c r="S395" s="2" t="s">
        <v>1723</v>
      </c>
      <c r="T395" s="2">
        <v>1.3740609589565801E+18</v>
      </c>
      <c r="U395" s="2" t="b">
        <v>1</v>
      </c>
      <c r="W395" s="2">
        <v>0</v>
      </c>
      <c r="X395" s="2">
        <v>1</v>
      </c>
      <c r="Y395" s="2" t="s">
        <v>55</v>
      </c>
      <c r="Z395" s="2" t="s">
        <v>1724</v>
      </c>
      <c r="AA395" s="2" t="s">
        <v>1725</v>
      </c>
      <c r="AB395" s="2" t="s">
        <v>1726</v>
      </c>
      <c r="AC395" s="2" t="b">
        <v>0</v>
      </c>
      <c r="AD395" s="2">
        <v>3618</v>
      </c>
      <c r="AE395" s="2" t="s">
        <v>59</v>
      </c>
      <c r="AF395" s="2" t="s">
        <v>59</v>
      </c>
      <c r="AG395" s="2">
        <v>0</v>
      </c>
      <c r="AH395" s="2">
        <v>0</v>
      </c>
      <c r="AI395" s="2">
        <v>0</v>
      </c>
      <c r="AJ395" s="2">
        <v>0</v>
      </c>
      <c r="AK395" s="2">
        <v>1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f t="shared" si="97"/>
        <v>0</v>
      </c>
      <c r="AR395" s="4">
        <v>0</v>
      </c>
      <c r="AS395" s="2">
        <v>0</v>
      </c>
      <c r="AT395" s="2">
        <v>1</v>
      </c>
      <c r="AU395" s="2">
        <v>0</v>
      </c>
      <c r="AV395" s="2">
        <v>0</v>
      </c>
      <c r="AW395" s="5">
        <v>0</v>
      </c>
      <c r="AX395" s="5">
        <v>0</v>
      </c>
      <c r="AY395" s="5">
        <v>1</v>
      </c>
      <c r="AZ395" s="5">
        <v>1</v>
      </c>
      <c r="BA395" s="5">
        <v>0</v>
      </c>
      <c r="BB395" s="6">
        <f t="shared" si="98"/>
        <v>0</v>
      </c>
      <c r="BC395" s="7">
        <f t="shared" si="99"/>
        <v>0</v>
      </c>
      <c r="BD395" s="7">
        <f t="shared" si="100"/>
        <v>0</v>
      </c>
      <c r="BE395" s="7">
        <f t="shared" si="101"/>
        <v>0</v>
      </c>
      <c r="BF395" s="7">
        <f t="shared" si="102"/>
        <v>0</v>
      </c>
      <c r="BG395" s="7">
        <f t="shared" si="103"/>
        <v>1</v>
      </c>
      <c r="BH395" s="7">
        <f t="shared" si="104"/>
        <v>0</v>
      </c>
      <c r="BI395" s="7">
        <f t="shared" si="105"/>
        <v>-1</v>
      </c>
      <c r="BJ395" s="7">
        <f t="shared" si="106"/>
        <v>0</v>
      </c>
      <c r="BK395" s="7">
        <f t="shared" si="107"/>
        <v>0</v>
      </c>
      <c r="BL395" s="7">
        <f t="shared" si="108"/>
        <v>0</v>
      </c>
      <c r="BM395" s="7">
        <f t="shared" si="109"/>
        <v>0</v>
      </c>
      <c r="BN395" s="7">
        <f t="shared" si="110"/>
        <v>1</v>
      </c>
      <c r="BO395" s="7">
        <f t="shared" si="111"/>
        <v>1</v>
      </c>
    </row>
    <row r="396" spans="1:67" ht="30" x14ac:dyDescent="0.25">
      <c r="A396" s="2">
        <v>478308</v>
      </c>
      <c r="B396" s="2">
        <v>0</v>
      </c>
      <c r="C396" s="2">
        <v>0</v>
      </c>
      <c r="D396" s="2">
        <v>0</v>
      </c>
      <c r="E396" s="2">
        <v>0</v>
      </c>
      <c r="F396" s="2">
        <v>1</v>
      </c>
      <c r="G396" s="2">
        <v>0</v>
      </c>
      <c r="H396" s="2">
        <v>1</v>
      </c>
      <c r="I396" s="2">
        <v>0</v>
      </c>
      <c r="J396" s="2">
        <v>0</v>
      </c>
      <c r="K396" s="2">
        <v>0</v>
      </c>
      <c r="L396" s="2">
        <f t="shared" si="96"/>
        <v>0</v>
      </c>
      <c r="M396" s="3" t="s">
        <v>1732</v>
      </c>
      <c r="N396" s="2" t="s">
        <v>80</v>
      </c>
      <c r="O396" s="2" t="s">
        <v>80</v>
      </c>
      <c r="P396" s="2" t="s">
        <v>81</v>
      </c>
      <c r="Q396" s="2" t="s">
        <v>910</v>
      </c>
      <c r="R396" s="2">
        <v>57</v>
      </c>
      <c r="S396" s="2" t="s">
        <v>1733</v>
      </c>
      <c r="T396" s="2">
        <v>1.3741740053142899E+18</v>
      </c>
      <c r="U396" s="2" t="b">
        <v>0</v>
      </c>
      <c r="V396" s="2" t="s">
        <v>1734</v>
      </c>
      <c r="W396" s="2">
        <v>0</v>
      </c>
      <c r="X396" s="2">
        <v>0</v>
      </c>
      <c r="Y396" s="2" t="s">
        <v>55</v>
      </c>
      <c r="Z396" s="2" t="s">
        <v>1735</v>
      </c>
      <c r="AA396" s="2" t="s">
        <v>1736</v>
      </c>
      <c r="AC396" s="2" t="b">
        <v>0</v>
      </c>
      <c r="AD396" s="2">
        <v>10</v>
      </c>
      <c r="AE396" s="2" t="s">
        <v>59</v>
      </c>
      <c r="AF396" s="2" t="s">
        <v>59</v>
      </c>
      <c r="AG396" s="2">
        <v>0</v>
      </c>
      <c r="AH396" s="2">
        <v>0</v>
      </c>
      <c r="AI396" s="2">
        <v>0</v>
      </c>
      <c r="AJ396" s="2">
        <v>0</v>
      </c>
      <c r="AK396" s="2">
        <v>1</v>
      </c>
      <c r="AL396" s="2">
        <v>0</v>
      </c>
      <c r="AM396" s="2">
        <v>1</v>
      </c>
      <c r="AN396" s="2">
        <v>0</v>
      </c>
      <c r="AO396" s="2">
        <v>0</v>
      </c>
      <c r="AP396" s="2">
        <v>0</v>
      </c>
      <c r="AQ396" s="2">
        <f t="shared" si="97"/>
        <v>0</v>
      </c>
      <c r="AR396" s="4">
        <v>0</v>
      </c>
      <c r="AS396" s="2">
        <v>0</v>
      </c>
      <c r="AT396" s="2">
        <v>0.81599999999999995</v>
      </c>
      <c r="AU396" s="2">
        <v>0.184</v>
      </c>
      <c r="AV396" s="2">
        <v>0.40189999999999998</v>
      </c>
      <c r="AW396" s="5">
        <v>0</v>
      </c>
      <c r="AX396" s="5">
        <v>0</v>
      </c>
      <c r="AY396" s="5">
        <v>1</v>
      </c>
      <c r="AZ396" s="5">
        <v>1</v>
      </c>
      <c r="BA396" s="5">
        <v>0</v>
      </c>
      <c r="BB396" s="6">
        <f t="shared" si="98"/>
        <v>0</v>
      </c>
      <c r="BC396" s="7">
        <f t="shared" si="99"/>
        <v>0</v>
      </c>
      <c r="BD396" s="7">
        <f t="shared" si="100"/>
        <v>0</v>
      </c>
      <c r="BE396" s="7">
        <f t="shared" si="101"/>
        <v>0</v>
      </c>
      <c r="BF396" s="7">
        <f t="shared" si="102"/>
        <v>0</v>
      </c>
      <c r="BG396" s="7">
        <f t="shared" si="103"/>
        <v>1</v>
      </c>
      <c r="BH396" s="7">
        <f t="shared" si="104"/>
        <v>0</v>
      </c>
      <c r="BI396" s="7">
        <f t="shared" si="105"/>
        <v>1</v>
      </c>
      <c r="BJ396" s="7">
        <f t="shared" si="106"/>
        <v>0</v>
      </c>
      <c r="BK396" s="7">
        <f t="shared" si="107"/>
        <v>0</v>
      </c>
      <c r="BL396" s="7">
        <f t="shared" si="108"/>
        <v>0</v>
      </c>
      <c r="BM396" s="7">
        <f t="shared" si="109"/>
        <v>0</v>
      </c>
      <c r="BN396" s="7">
        <f t="shared" si="110"/>
        <v>2</v>
      </c>
      <c r="BO396" s="7">
        <f t="shared" si="111"/>
        <v>0</v>
      </c>
    </row>
    <row r="397" spans="1:67" ht="45" x14ac:dyDescent="0.25">
      <c r="A397" s="2">
        <v>490572</v>
      </c>
      <c r="B397" s="2">
        <v>0</v>
      </c>
      <c r="C397" s="2">
        <v>0</v>
      </c>
      <c r="D397" s="2">
        <v>0</v>
      </c>
      <c r="E397" s="2">
        <v>0</v>
      </c>
      <c r="F397" s="2">
        <v>1</v>
      </c>
      <c r="G397" s="2">
        <v>0</v>
      </c>
      <c r="H397" s="2">
        <v>1</v>
      </c>
      <c r="I397" s="2">
        <v>0</v>
      </c>
      <c r="J397" s="2">
        <v>0</v>
      </c>
      <c r="K397" s="2">
        <v>0</v>
      </c>
      <c r="L397" s="2">
        <f t="shared" si="96"/>
        <v>0</v>
      </c>
      <c r="M397" s="3" t="s">
        <v>1737</v>
      </c>
      <c r="N397" s="2" t="s">
        <v>80</v>
      </c>
      <c r="O397" s="2" t="s">
        <v>80</v>
      </c>
      <c r="P397" s="2" t="s">
        <v>81</v>
      </c>
      <c r="Q397" s="2" t="s">
        <v>1306</v>
      </c>
      <c r="R397" s="2">
        <v>11</v>
      </c>
      <c r="S397" s="2" t="s">
        <v>1738</v>
      </c>
      <c r="T397" s="2">
        <v>1.3743777871973199E+18</v>
      </c>
      <c r="U397" s="2" t="b">
        <v>1</v>
      </c>
      <c r="W397" s="2">
        <v>0</v>
      </c>
      <c r="X397" s="2">
        <v>1</v>
      </c>
      <c r="Y397" s="2" t="s">
        <v>55</v>
      </c>
      <c r="Z397" s="2" t="s">
        <v>1739</v>
      </c>
      <c r="AA397" s="2" t="s">
        <v>1740</v>
      </c>
      <c r="AB397" s="2" t="s">
        <v>1741</v>
      </c>
      <c r="AC397" s="2" t="b">
        <v>0</v>
      </c>
      <c r="AD397" s="2">
        <v>1207</v>
      </c>
      <c r="AE397" s="2" t="s">
        <v>59</v>
      </c>
      <c r="AF397" s="2" t="s">
        <v>59</v>
      </c>
      <c r="AG397" s="2">
        <v>0</v>
      </c>
      <c r="AH397" s="2">
        <v>0</v>
      </c>
      <c r="AI397" s="2">
        <v>0</v>
      </c>
      <c r="AJ397" s="2">
        <v>0</v>
      </c>
      <c r="AK397" s="2">
        <v>1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f t="shared" si="97"/>
        <v>0</v>
      </c>
      <c r="AR397" s="4">
        <v>0</v>
      </c>
      <c r="AS397" s="2">
        <v>0</v>
      </c>
      <c r="AT397" s="2">
        <v>0.84</v>
      </c>
      <c r="AU397" s="2">
        <v>0.16</v>
      </c>
      <c r="AV397" s="2">
        <v>0.6361</v>
      </c>
      <c r="AW397" s="5">
        <v>0</v>
      </c>
      <c r="AX397" s="5">
        <v>0</v>
      </c>
      <c r="AY397" s="5">
        <v>1</v>
      </c>
      <c r="AZ397" s="5">
        <v>1</v>
      </c>
      <c r="BA397" s="5">
        <v>0</v>
      </c>
      <c r="BB397" s="6">
        <f t="shared" si="98"/>
        <v>0</v>
      </c>
      <c r="BC397" s="7">
        <f t="shared" si="99"/>
        <v>0</v>
      </c>
      <c r="BD397" s="7">
        <f t="shared" si="100"/>
        <v>0</v>
      </c>
      <c r="BE397" s="7">
        <f t="shared" si="101"/>
        <v>0</v>
      </c>
      <c r="BF397" s="7">
        <f t="shared" si="102"/>
        <v>0</v>
      </c>
      <c r="BG397" s="7">
        <f t="shared" si="103"/>
        <v>1</v>
      </c>
      <c r="BH397" s="7">
        <f t="shared" si="104"/>
        <v>0</v>
      </c>
      <c r="BI397" s="7">
        <f t="shared" si="105"/>
        <v>-1</v>
      </c>
      <c r="BJ397" s="7">
        <f t="shared" si="106"/>
        <v>0</v>
      </c>
      <c r="BK397" s="7">
        <f t="shared" si="107"/>
        <v>0</v>
      </c>
      <c r="BL397" s="7">
        <f t="shared" si="108"/>
        <v>0</v>
      </c>
      <c r="BM397" s="7">
        <f t="shared" si="109"/>
        <v>0</v>
      </c>
      <c r="BN397" s="7">
        <f t="shared" si="110"/>
        <v>1</v>
      </c>
      <c r="BO397" s="7">
        <f t="shared" si="111"/>
        <v>1</v>
      </c>
    </row>
    <row r="398" spans="1:67" ht="45" x14ac:dyDescent="0.25">
      <c r="A398" s="2">
        <v>502008</v>
      </c>
      <c r="B398" s="2">
        <v>0</v>
      </c>
      <c r="C398" s="2">
        <v>0</v>
      </c>
      <c r="D398" s="2">
        <v>0</v>
      </c>
      <c r="E398" s="2">
        <v>0</v>
      </c>
      <c r="F398" s="2">
        <v>1</v>
      </c>
      <c r="G398" s="2">
        <v>0</v>
      </c>
      <c r="H398" s="2">
        <v>1</v>
      </c>
      <c r="I398" s="2">
        <v>0</v>
      </c>
      <c r="J398" s="2">
        <v>0</v>
      </c>
      <c r="K398" s="2">
        <v>0</v>
      </c>
      <c r="L398" s="2">
        <f t="shared" si="96"/>
        <v>0</v>
      </c>
      <c r="M398" s="3" t="s">
        <v>1742</v>
      </c>
      <c r="N398" s="2" t="s">
        <v>80</v>
      </c>
      <c r="O398" s="2" t="s">
        <v>80</v>
      </c>
      <c r="P398" s="2" t="s">
        <v>81</v>
      </c>
      <c r="Q398" s="2" t="s">
        <v>612</v>
      </c>
      <c r="R398" s="2">
        <v>47</v>
      </c>
      <c r="S398" s="2" t="s">
        <v>1743</v>
      </c>
      <c r="T398" s="2">
        <v>1.3743945911813399E+18</v>
      </c>
      <c r="U398" s="2" t="b">
        <v>1</v>
      </c>
      <c r="W398" s="2">
        <v>1</v>
      </c>
      <c r="X398" s="2">
        <v>8</v>
      </c>
      <c r="Y398" s="2" t="s">
        <v>55</v>
      </c>
      <c r="Z398" s="2" t="s">
        <v>1744</v>
      </c>
      <c r="AA398" s="2" t="s">
        <v>1745</v>
      </c>
      <c r="AB398" s="2" t="s">
        <v>1746</v>
      </c>
      <c r="AC398" s="2" t="b">
        <v>0</v>
      </c>
      <c r="AD398" s="2">
        <v>1541</v>
      </c>
      <c r="AE398" s="2" t="s">
        <v>59</v>
      </c>
      <c r="AF398" s="2" t="s">
        <v>59</v>
      </c>
      <c r="AG398" s="2">
        <v>0</v>
      </c>
      <c r="AH398" s="2">
        <v>0</v>
      </c>
      <c r="AI398" s="2">
        <v>0</v>
      </c>
      <c r="AJ398" s="2">
        <v>0</v>
      </c>
      <c r="AK398" s="2">
        <v>1</v>
      </c>
      <c r="AL398" s="2">
        <v>0</v>
      </c>
      <c r="AM398" s="2">
        <v>1</v>
      </c>
      <c r="AN398" s="2">
        <v>0</v>
      </c>
      <c r="AO398" s="2">
        <v>0</v>
      </c>
      <c r="AP398" s="2">
        <v>0</v>
      </c>
      <c r="AQ398" s="2">
        <f t="shared" si="97"/>
        <v>0</v>
      </c>
      <c r="AR398" s="4">
        <v>0</v>
      </c>
      <c r="AS398" s="2">
        <v>0</v>
      </c>
      <c r="AT398" s="2">
        <v>0.748</v>
      </c>
      <c r="AU398" s="2">
        <v>0.252</v>
      </c>
      <c r="AV398" s="2">
        <v>0.65969999999999995</v>
      </c>
      <c r="AW398" s="5">
        <v>0</v>
      </c>
      <c r="AX398" s="5">
        <v>0</v>
      </c>
      <c r="AY398" s="5">
        <v>1</v>
      </c>
      <c r="AZ398" s="5">
        <v>1</v>
      </c>
      <c r="BA398" s="5">
        <v>0</v>
      </c>
      <c r="BB398" s="6">
        <f t="shared" si="98"/>
        <v>0</v>
      </c>
      <c r="BC398" s="7">
        <f t="shared" si="99"/>
        <v>0</v>
      </c>
      <c r="BD398" s="7">
        <f t="shared" si="100"/>
        <v>0</v>
      </c>
      <c r="BE398" s="7">
        <f t="shared" si="101"/>
        <v>0</v>
      </c>
      <c r="BF398" s="7">
        <f t="shared" si="102"/>
        <v>0</v>
      </c>
      <c r="BG398" s="7">
        <f t="shared" si="103"/>
        <v>1</v>
      </c>
      <c r="BH398" s="7">
        <f t="shared" si="104"/>
        <v>0</v>
      </c>
      <c r="BI398" s="7">
        <f t="shared" si="105"/>
        <v>1</v>
      </c>
      <c r="BJ398" s="7">
        <f t="shared" si="106"/>
        <v>0</v>
      </c>
      <c r="BK398" s="7">
        <f t="shared" si="107"/>
        <v>0</v>
      </c>
      <c r="BL398" s="7">
        <f t="shared" si="108"/>
        <v>0</v>
      </c>
      <c r="BM398" s="7">
        <f t="shared" si="109"/>
        <v>0</v>
      </c>
      <c r="BN398" s="7">
        <f t="shared" si="110"/>
        <v>2</v>
      </c>
      <c r="BO398" s="7">
        <f t="shared" si="111"/>
        <v>0</v>
      </c>
    </row>
    <row r="399" spans="1:67" ht="45" x14ac:dyDescent="0.25">
      <c r="A399" s="2">
        <v>589219</v>
      </c>
      <c r="B399" s="2">
        <v>0</v>
      </c>
      <c r="C399" s="2">
        <v>0</v>
      </c>
      <c r="D399" s="2">
        <v>0</v>
      </c>
      <c r="E399" s="2">
        <v>0</v>
      </c>
      <c r="F399" s="2">
        <v>1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f t="shared" si="96"/>
        <v>0</v>
      </c>
      <c r="M399" s="3" t="s">
        <v>1846</v>
      </c>
      <c r="N399" s="2" t="s">
        <v>80</v>
      </c>
      <c r="O399" s="2" t="s">
        <v>80</v>
      </c>
      <c r="P399" s="2" t="s">
        <v>81</v>
      </c>
      <c r="Q399" s="2" t="s">
        <v>534</v>
      </c>
      <c r="R399" s="2">
        <v>35</v>
      </c>
      <c r="S399" s="2" t="s">
        <v>1847</v>
      </c>
      <c r="T399" s="2">
        <v>1.37542935109377E+18</v>
      </c>
      <c r="U399" s="2" t="b">
        <v>0</v>
      </c>
      <c r="W399" s="2">
        <v>0</v>
      </c>
      <c r="X399" s="2">
        <v>0</v>
      </c>
      <c r="Y399" s="2" t="s">
        <v>55</v>
      </c>
      <c r="Z399" s="2" t="s">
        <v>1848</v>
      </c>
      <c r="AA399" s="2" t="s">
        <v>1849</v>
      </c>
      <c r="AB399" s="2" t="s">
        <v>1850</v>
      </c>
      <c r="AC399" s="2" t="b">
        <v>0</v>
      </c>
      <c r="AD399" s="2">
        <v>463</v>
      </c>
      <c r="AE399" s="2" t="s">
        <v>1851</v>
      </c>
      <c r="AF399" s="2" t="s">
        <v>59</v>
      </c>
      <c r="AG399" s="2">
        <v>0</v>
      </c>
      <c r="AH399" s="2">
        <v>0</v>
      </c>
      <c r="AI399" s="2">
        <v>0</v>
      </c>
      <c r="AJ399" s="2">
        <v>0</v>
      </c>
      <c r="AK399" s="2">
        <v>1</v>
      </c>
      <c r="AL399" s="2">
        <v>0</v>
      </c>
      <c r="AM399" s="2">
        <v>0</v>
      </c>
      <c r="AN399" s="2">
        <v>0</v>
      </c>
      <c r="AO399" s="2">
        <v>0</v>
      </c>
      <c r="AP399" s="2">
        <v>0</v>
      </c>
      <c r="AQ399" s="2">
        <f t="shared" si="97"/>
        <v>0</v>
      </c>
      <c r="AR399" s="4">
        <v>0</v>
      </c>
      <c r="AS399" s="2">
        <v>0</v>
      </c>
      <c r="AT399" s="2">
        <v>0.71399999999999997</v>
      </c>
      <c r="AU399" s="2">
        <v>0.28599999999999998</v>
      </c>
      <c r="AV399" s="2">
        <v>0.68079999999999996</v>
      </c>
      <c r="AW399" s="5">
        <v>0</v>
      </c>
      <c r="AX399" s="5">
        <v>0</v>
      </c>
      <c r="AY399" s="5">
        <v>1</v>
      </c>
      <c r="AZ399" s="5">
        <v>1</v>
      </c>
      <c r="BA399" s="5">
        <v>0</v>
      </c>
      <c r="BB399" s="6">
        <f t="shared" si="98"/>
        <v>0</v>
      </c>
      <c r="BC399" s="7">
        <f t="shared" si="99"/>
        <v>0</v>
      </c>
      <c r="BD399" s="7">
        <f t="shared" si="100"/>
        <v>0</v>
      </c>
      <c r="BE399" s="7">
        <f t="shared" si="101"/>
        <v>0</v>
      </c>
      <c r="BF399" s="7">
        <f t="shared" si="102"/>
        <v>0</v>
      </c>
      <c r="BG399" s="7">
        <f t="shared" si="103"/>
        <v>1</v>
      </c>
      <c r="BH399" s="7">
        <f t="shared" si="104"/>
        <v>0</v>
      </c>
      <c r="BI399" s="7">
        <f t="shared" si="105"/>
        <v>0</v>
      </c>
      <c r="BJ399" s="7">
        <f t="shared" si="106"/>
        <v>0</v>
      </c>
      <c r="BK399" s="7">
        <f t="shared" si="107"/>
        <v>0</v>
      </c>
      <c r="BL399" s="7">
        <f t="shared" si="108"/>
        <v>0</v>
      </c>
      <c r="BM399" s="7">
        <f t="shared" si="109"/>
        <v>0</v>
      </c>
      <c r="BN399" s="7">
        <f t="shared" si="110"/>
        <v>1</v>
      </c>
      <c r="BO399" s="7">
        <f t="shared" si="111"/>
        <v>0</v>
      </c>
    </row>
    <row r="400" spans="1:67" ht="45" x14ac:dyDescent="0.25">
      <c r="A400" s="2">
        <v>591819</v>
      </c>
      <c r="B400" s="2">
        <v>0</v>
      </c>
      <c r="C400" s="2">
        <v>0</v>
      </c>
      <c r="D400" s="2">
        <v>0</v>
      </c>
      <c r="E400" s="2">
        <v>0</v>
      </c>
      <c r="F400" s="2">
        <v>1</v>
      </c>
      <c r="G400" s="2">
        <v>1</v>
      </c>
      <c r="H400" s="2">
        <v>1</v>
      </c>
      <c r="I400" s="2">
        <v>0</v>
      </c>
      <c r="J400" s="2">
        <v>0</v>
      </c>
      <c r="K400" s="2">
        <v>0</v>
      </c>
      <c r="L400" s="2">
        <f t="shared" si="96"/>
        <v>0</v>
      </c>
      <c r="M400" s="3" t="s">
        <v>1857</v>
      </c>
      <c r="N400" s="2" t="s">
        <v>80</v>
      </c>
      <c r="O400" s="2" t="s">
        <v>80</v>
      </c>
      <c r="P400" s="2" t="s">
        <v>81</v>
      </c>
      <c r="Q400" s="2" t="s">
        <v>540</v>
      </c>
      <c r="R400" s="2">
        <v>36</v>
      </c>
      <c r="S400" s="2" t="s">
        <v>1858</v>
      </c>
      <c r="T400" s="2">
        <v>1.37508770851998E+18</v>
      </c>
      <c r="U400" s="2" t="b">
        <v>0</v>
      </c>
      <c r="W400" s="2">
        <v>2</v>
      </c>
      <c r="X400" s="2">
        <v>37</v>
      </c>
      <c r="Y400" s="2" t="s">
        <v>55</v>
      </c>
      <c r="Z400" s="2" t="s">
        <v>1859</v>
      </c>
      <c r="AA400" s="2" t="s">
        <v>1860</v>
      </c>
      <c r="AB400" s="2" t="s">
        <v>1861</v>
      </c>
      <c r="AC400" s="2" t="b">
        <v>0</v>
      </c>
      <c r="AD400" s="2">
        <v>3782</v>
      </c>
      <c r="AE400" s="2" t="s">
        <v>1862</v>
      </c>
      <c r="AF400" s="2" t="s">
        <v>59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0</v>
      </c>
      <c r="AQ400" s="2">
        <f t="shared" si="97"/>
        <v>1</v>
      </c>
      <c r="AR400" s="4">
        <v>0</v>
      </c>
      <c r="AS400" s="2">
        <v>0</v>
      </c>
      <c r="AT400" s="2">
        <v>0.64500000000000002</v>
      </c>
      <c r="AU400" s="2">
        <v>0.35499999999999998</v>
      </c>
      <c r="AV400" s="2">
        <v>0.66959999999999997</v>
      </c>
      <c r="AW400" s="5">
        <v>1</v>
      </c>
      <c r="AX400" s="5">
        <v>0</v>
      </c>
      <c r="AY400" s="5">
        <v>0</v>
      </c>
      <c r="AZ400" s="5">
        <v>-1</v>
      </c>
      <c r="BA400" s="5">
        <v>0</v>
      </c>
      <c r="BB400" s="6">
        <f t="shared" si="98"/>
        <v>0</v>
      </c>
      <c r="BC400" s="7">
        <f t="shared" si="99"/>
        <v>0</v>
      </c>
      <c r="BD400" s="7">
        <f t="shared" si="100"/>
        <v>0</v>
      </c>
      <c r="BE400" s="7">
        <f t="shared" si="101"/>
        <v>0</v>
      </c>
      <c r="BF400" s="7">
        <f t="shared" si="102"/>
        <v>0</v>
      </c>
      <c r="BG400" s="7">
        <f t="shared" si="103"/>
        <v>-1</v>
      </c>
      <c r="BH400" s="7">
        <f t="shared" si="104"/>
        <v>-1</v>
      </c>
      <c r="BI400" s="7">
        <f t="shared" si="105"/>
        <v>-1</v>
      </c>
      <c r="BJ400" s="7">
        <f t="shared" si="106"/>
        <v>0</v>
      </c>
      <c r="BK400" s="7">
        <f t="shared" si="107"/>
        <v>0</v>
      </c>
      <c r="BL400" s="7">
        <f t="shared" si="108"/>
        <v>0</v>
      </c>
      <c r="BM400" s="7">
        <f t="shared" si="109"/>
        <v>-1</v>
      </c>
      <c r="BN400" s="7">
        <f t="shared" si="110"/>
        <v>0</v>
      </c>
      <c r="BO400" s="7">
        <f t="shared" si="111"/>
        <v>4</v>
      </c>
    </row>
    <row r="401" spans="1:67" ht="45" x14ac:dyDescent="0.25">
      <c r="A401" s="2">
        <v>609465</v>
      </c>
      <c r="B401" s="2">
        <v>0</v>
      </c>
      <c r="C401" s="2">
        <v>0</v>
      </c>
      <c r="D401" s="2">
        <v>0</v>
      </c>
      <c r="E401" s="2">
        <v>0</v>
      </c>
      <c r="F401" s="2">
        <v>1</v>
      </c>
      <c r="G401" s="2">
        <v>1</v>
      </c>
      <c r="H401" s="2">
        <v>1</v>
      </c>
      <c r="I401" s="2">
        <v>0</v>
      </c>
      <c r="J401" s="2">
        <v>0</v>
      </c>
      <c r="K401" s="2">
        <v>0</v>
      </c>
      <c r="L401" s="2">
        <f t="shared" si="96"/>
        <v>0</v>
      </c>
      <c r="M401" s="3" t="s">
        <v>1884</v>
      </c>
      <c r="N401" s="2" t="s">
        <v>149</v>
      </c>
      <c r="O401" s="2" t="s">
        <v>80</v>
      </c>
      <c r="P401" s="2" t="s">
        <v>81</v>
      </c>
      <c r="Q401" s="2" t="s">
        <v>582</v>
      </c>
      <c r="R401" s="2">
        <v>47</v>
      </c>
      <c r="S401" s="2" t="s">
        <v>1885</v>
      </c>
      <c r="T401" s="2">
        <v>1.37563312935278E+18</v>
      </c>
      <c r="U401" s="2" t="b">
        <v>1</v>
      </c>
      <c r="W401" s="2">
        <v>0</v>
      </c>
      <c r="X401" s="2">
        <v>0</v>
      </c>
      <c r="Y401" s="2" t="s">
        <v>55</v>
      </c>
      <c r="Z401" s="2" t="s">
        <v>1886</v>
      </c>
      <c r="AA401" s="2" t="s">
        <v>1887</v>
      </c>
      <c r="AB401" s="2" t="s">
        <v>1888</v>
      </c>
      <c r="AC401" s="2" t="b">
        <v>0</v>
      </c>
      <c r="AD401" s="2">
        <v>17</v>
      </c>
      <c r="AE401" s="2" t="s">
        <v>59</v>
      </c>
      <c r="AF401" s="2" t="s">
        <v>59</v>
      </c>
      <c r="AG401" s="2">
        <v>0</v>
      </c>
      <c r="AH401" s="2">
        <v>0</v>
      </c>
      <c r="AI401" s="2">
        <v>0</v>
      </c>
      <c r="AJ401" s="2">
        <v>0</v>
      </c>
      <c r="AK401" s="2">
        <v>1</v>
      </c>
      <c r="AL401" s="2">
        <v>0</v>
      </c>
      <c r="AM401" s="2">
        <v>1</v>
      </c>
      <c r="AN401" s="2">
        <v>0</v>
      </c>
      <c r="AO401" s="2">
        <v>0</v>
      </c>
      <c r="AP401" s="2">
        <v>0</v>
      </c>
      <c r="AQ401" s="2">
        <f t="shared" si="97"/>
        <v>0</v>
      </c>
      <c r="AR401" s="4">
        <v>0</v>
      </c>
      <c r="AS401" s="2">
        <v>0</v>
      </c>
      <c r="AT401" s="2">
        <v>0.82799999999999996</v>
      </c>
      <c r="AU401" s="2">
        <v>0.17199999999999999</v>
      </c>
      <c r="AV401" s="2">
        <v>0.67849999999999999</v>
      </c>
      <c r="AW401" s="5">
        <v>0</v>
      </c>
      <c r="AX401" s="5">
        <v>0</v>
      </c>
      <c r="AY401" s="5">
        <v>1</v>
      </c>
      <c r="AZ401" s="5">
        <v>1</v>
      </c>
      <c r="BA401" s="5">
        <v>0</v>
      </c>
      <c r="BB401" s="6">
        <f t="shared" si="98"/>
        <v>0</v>
      </c>
      <c r="BC401" s="7">
        <f t="shared" si="99"/>
        <v>0</v>
      </c>
      <c r="BD401" s="7">
        <f t="shared" si="100"/>
        <v>0</v>
      </c>
      <c r="BE401" s="7">
        <f t="shared" si="101"/>
        <v>0</v>
      </c>
      <c r="BF401" s="7">
        <f t="shared" si="102"/>
        <v>0</v>
      </c>
      <c r="BG401" s="7">
        <f t="shared" si="103"/>
        <v>1</v>
      </c>
      <c r="BH401" s="7">
        <f t="shared" si="104"/>
        <v>-1</v>
      </c>
      <c r="BI401" s="7">
        <f t="shared" si="105"/>
        <v>1</v>
      </c>
      <c r="BJ401" s="7">
        <f t="shared" si="106"/>
        <v>0</v>
      </c>
      <c r="BK401" s="7">
        <f t="shared" si="107"/>
        <v>0</v>
      </c>
      <c r="BL401" s="7">
        <f t="shared" si="108"/>
        <v>0</v>
      </c>
      <c r="BM401" s="7">
        <f t="shared" si="109"/>
        <v>0</v>
      </c>
      <c r="BN401" s="7">
        <f t="shared" si="110"/>
        <v>2</v>
      </c>
      <c r="BO401" s="7">
        <f t="shared" si="111"/>
        <v>1</v>
      </c>
    </row>
  </sheetData>
  <autoFilter ref="A1:BO401" xr:uid="{818A6EF6-479E-4677-9A66-72B470619B9B}">
    <sortState xmlns:xlrd2="http://schemas.microsoft.com/office/spreadsheetml/2017/richdata2" ref="A2:BO401">
      <sortCondition ref="P1:P401"/>
    </sortState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5933-A7C0-4076-AE0F-DF6258B93EFA}">
  <dimension ref="A1:AA42"/>
  <sheetViews>
    <sheetView workbookViewId="0"/>
  </sheetViews>
  <sheetFormatPr defaultRowHeight="15" x14ac:dyDescent="0.25"/>
  <cols>
    <col min="2" max="2" width="25.5703125" bestFit="1" customWidth="1"/>
    <col min="3" max="3" width="28.28515625" bestFit="1" customWidth="1"/>
    <col min="4" max="4" width="22" bestFit="1" customWidth="1"/>
    <col min="7" max="7" width="15.5703125" customWidth="1"/>
    <col min="8" max="8" width="16.7109375" customWidth="1"/>
    <col min="14" max="14" width="10.7109375" customWidth="1"/>
    <col min="16" max="16" width="10.42578125" customWidth="1"/>
  </cols>
  <sheetData>
    <row r="1" spans="1:27" x14ac:dyDescent="0.25">
      <c r="A1" s="39"/>
      <c r="B1" s="39"/>
      <c r="C1" s="39"/>
      <c r="D1" s="39"/>
      <c r="E1" s="39"/>
      <c r="J1" s="2"/>
      <c r="K1" s="2"/>
      <c r="L1" s="2"/>
      <c r="M1" s="2"/>
      <c r="N1" s="2"/>
      <c r="O1" s="1"/>
      <c r="P1" s="8"/>
      <c r="Q1" s="8"/>
      <c r="R1" s="8"/>
      <c r="S1" s="8"/>
      <c r="T1" s="8"/>
      <c r="U1" s="8"/>
      <c r="V1" s="2"/>
      <c r="W1" s="2"/>
      <c r="X1" s="2"/>
      <c r="Y1" s="2"/>
      <c r="Z1" s="2"/>
      <c r="AA1" s="2"/>
    </row>
    <row r="2" spans="1:27" x14ac:dyDescent="0.25">
      <c r="A2" s="39"/>
      <c r="B2" s="40" t="s">
        <v>664</v>
      </c>
      <c r="C2" s="40" t="s">
        <v>517</v>
      </c>
      <c r="D2" s="40" t="s">
        <v>2336</v>
      </c>
      <c r="E2" s="39"/>
      <c r="G2" s="38" t="s">
        <v>2346</v>
      </c>
      <c r="H2" s="38" t="s">
        <v>2345</v>
      </c>
      <c r="J2" s="2"/>
      <c r="K2" s="2"/>
      <c r="L2" s="2"/>
      <c r="M2" s="2"/>
      <c r="N2" s="2"/>
      <c r="O2" s="1"/>
      <c r="P2" s="8"/>
      <c r="Q2" s="8"/>
      <c r="R2" s="8"/>
      <c r="S2" s="8"/>
      <c r="T2" s="8"/>
      <c r="U2" s="8"/>
      <c r="V2" s="2"/>
      <c r="W2" s="2"/>
      <c r="X2" s="2"/>
      <c r="Y2" s="2"/>
      <c r="Z2" s="2"/>
      <c r="AA2" s="2"/>
    </row>
    <row r="3" spans="1:27" x14ac:dyDescent="0.25">
      <c r="A3" s="39"/>
      <c r="B3" s="40" t="s">
        <v>675</v>
      </c>
      <c r="C3" s="40" t="s">
        <v>2325</v>
      </c>
      <c r="D3" s="40" t="s">
        <v>2337</v>
      </c>
      <c r="E3" s="39"/>
      <c r="G3" s="37" t="s">
        <v>80</v>
      </c>
      <c r="H3" s="37" t="s">
        <v>80</v>
      </c>
      <c r="J3" s="2"/>
      <c r="K3" s="2" t="s">
        <v>45</v>
      </c>
      <c r="L3" s="2">
        <v>-1</v>
      </c>
      <c r="M3" s="2"/>
      <c r="N3" s="2"/>
      <c r="O3" s="1"/>
      <c r="P3" s="8"/>
      <c r="Q3" s="8"/>
      <c r="R3" s="8"/>
      <c r="S3" s="8"/>
      <c r="T3" s="8"/>
      <c r="U3" s="8"/>
      <c r="V3" s="2"/>
      <c r="W3" s="2"/>
      <c r="X3" s="2"/>
      <c r="Y3" s="2"/>
      <c r="Z3" s="2"/>
      <c r="AA3" s="2"/>
    </row>
    <row r="4" spans="1:27" x14ac:dyDescent="0.25">
      <c r="A4" s="39"/>
      <c r="B4" s="40" t="s">
        <v>691</v>
      </c>
      <c r="C4" s="40" t="s">
        <v>2326</v>
      </c>
      <c r="D4" s="40" t="s">
        <v>641</v>
      </c>
      <c r="E4" s="39"/>
      <c r="G4" s="37" t="s">
        <v>149</v>
      </c>
      <c r="H4" s="37" t="s">
        <v>80</v>
      </c>
      <c r="J4" s="2"/>
      <c r="K4" s="2" t="s">
        <v>46</v>
      </c>
      <c r="L4" s="2">
        <v>0</v>
      </c>
      <c r="M4" s="2"/>
      <c r="N4" s="2"/>
      <c r="O4" s="1"/>
      <c r="P4" s="8"/>
      <c r="Q4" s="1">
        <v>1</v>
      </c>
      <c r="R4" s="1">
        <v>0</v>
      </c>
      <c r="S4" s="1">
        <v>-1</v>
      </c>
      <c r="T4" s="8"/>
      <c r="U4" s="8"/>
      <c r="V4" s="2"/>
      <c r="W4" s="2"/>
      <c r="X4" s="2"/>
      <c r="Y4" s="2"/>
      <c r="Z4" s="2"/>
      <c r="AA4" s="2"/>
    </row>
    <row r="5" spans="1:27" ht="15" customHeight="1" x14ac:dyDescent="0.25">
      <c r="A5" s="39"/>
      <c r="B5" s="40" t="s">
        <v>703</v>
      </c>
      <c r="C5" s="40" t="s">
        <v>2327</v>
      </c>
      <c r="D5" s="40" t="s">
        <v>1937</v>
      </c>
      <c r="E5" s="39"/>
      <c r="G5" s="37" t="s">
        <v>245</v>
      </c>
      <c r="H5" s="37" t="s">
        <v>80</v>
      </c>
      <c r="J5" s="2"/>
      <c r="K5" s="2" t="s">
        <v>47</v>
      </c>
      <c r="L5" s="2">
        <v>1</v>
      </c>
      <c r="M5" s="2"/>
      <c r="N5" s="2"/>
      <c r="O5" s="1"/>
      <c r="P5" s="9" t="s">
        <v>2314</v>
      </c>
      <c r="Q5" s="10" t="s">
        <v>2302</v>
      </c>
      <c r="R5" s="11" t="s">
        <v>2301</v>
      </c>
      <c r="S5" s="12" t="s">
        <v>2300</v>
      </c>
      <c r="T5" s="1"/>
      <c r="U5" s="8" t="s">
        <v>2312</v>
      </c>
      <c r="V5" s="2"/>
      <c r="W5" s="2"/>
      <c r="X5" s="2"/>
      <c r="Y5" s="2"/>
      <c r="Z5" s="2"/>
      <c r="AA5" s="2"/>
    </row>
    <row r="6" spans="1:27" x14ac:dyDescent="0.25">
      <c r="A6" s="39"/>
      <c r="B6" s="40" t="s">
        <v>1533</v>
      </c>
      <c r="C6" s="40" t="s">
        <v>1841</v>
      </c>
      <c r="D6" s="40" t="s">
        <v>1945</v>
      </c>
      <c r="E6" s="39"/>
      <c r="G6" s="37" t="s">
        <v>62</v>
      </c>
      <c r="H6" s="37" t="s">
        <v>62</v>
      </c>
      <c r="J6" s="2"/>
      <c r="K6" s="2" t="s">
        <v>48</v>
      </c>
      <c r="L6" s="2"/>
      <c r="M6" s="2"/>
      <c r="N6" s="2"/>
      <c r="O6" s="1">
        <v>1</v>
      </c>
      <c r="P6" s="10" t="s">
        <v>2302</v>
      </c>
      <c r="Q6" s="10">
        <f>COUNTIFS(joined_preds_manual!$BA:$BA,$O6,joined_preds_manual!$AZ:$AZ,Q$4)</f>
        <v>5</v>
      </c>
      <c r="R6" s="13">
        <f>COUNTIFS(joined_preds_manual!$BA:$BA,$O6,joined_preds_manual!$AZ:$AZ,R$4)</f>
        <v>0</v>
      </c>
      <c r="S6" s="14">
        <f>COUNTIFS(joined_preds_manual!$BA:$BA,$O6,joined_preds_manual!$AZ:$AZ,S$4)</f>
        <v>0</v>
      </c>
      <c r="T6" s="15">
        <f>W6/$W$9</f>
        <v>1.2500000000000001E-2</v>
      </c>
      <c r="U6" s="8"/>
      <c r="V6" s="2"/>
      <c r="W6" s="1">
        <f>SUM(Q6:S6)</f>
        <v>5</v>
      </c>
      <c r="X6" s="2"/>
      <c r="Y6" s="2"/>
      <c r="Z6" s="2"/>
      <c r="AA6" s="2"/>
    </row>
    <row r="7" spans="1:27" x14ac:dyDescent="0.25">
      <c r="A7" s="39"/>
      <c r="B7" s="40" t="s">
        <v>2315</v>
      </c>
      <c r="C7" s="40" t="s">
        <v>2328</v>
      </c>
      <c r="D7" s="40" t="s">
        <v>910</v>
      </c>
      <c r="E7" s="39"/>
      <c r="G7" s="37" t="s">
        <v>61</v>
      </c>
      <c r="H7" s="37" t="s">
        <v>62</v>
      </c>
      <c r="J7" s="2"/>
      <c r="K7" s="2" t="s">
        <v>12</v>
      </c>
      <c r="L7" s="2">
        <v>-1</v>
      </c>
      <c r="M7" s="2"/>
      <c r="N7" s="2"/>
      <c r="O7" s="1">
        <v>0</v>
      </c>
      <c r="P7" s="11" t="s">
        <v>2301</v>
      </c>
      <c r="Q7" s="13">
        <f>COUNTIFS(joined_preds_manual!$BA:$BA,$O7,joined_preds_manual!$AZ:$AZ,Q$4)</f>
        <v>81</v>
      </c>
      <c r="R7" s="11">
        <f>COUNTIFS(joined_preds_manual!$BA:$BA,$O7,joined_preds_manual!$AZ:$AZ,R$4)</f>
        <v>154</v>
      </c>
      <c r="S7" s="16">
        <f>COUNTIFS(joined_preds_manual!$BA:$BA,$O7,joined_preds_manual!$AZ:$AZ,S$4)</f>
        <v>158</v>
      </c>
      <c r="T7" s="17">
        <f>W7/$W$9</f>
        <v>0.98250000000000004</v>
      </c>
      <c r="U7" s="8"/>
      <c r="V7" s="2"/>
      <c r="W7" s="1">
        <f>SUM(Q7:S7)</f>
        <v>393</v>
      </c>
      <c r="X7" s="2"/>
      <c r="Y7" s="2"/>
      <c r="Z7" s="2"/>
      <c r="AA7" s="2"/>
    </row>
    <row r="8" spans="1:27" x14ac:dyDescent="0.25">
      <c r="A8" s="39"/>
      <c r="B8" s="40" t="s">
        <v>709</v>
      </c>
      <c r="C8" s="40" t="s">
        <v>2329</v>
      </c>
      <c r="D8" s="40" t="s">
        <v>934</v>
      </c>
      <c r="E8" s="39"/>
      <c r="G8" s="37" t="s">
        <v>108</v>
      </c>
      <c r="H8" s="37" t="s">
        <v>108</v>
      </c>
      <c r="J8" s="2"/>
      <c r="K8" s="2" t="s">
        <v>13</v>
      </c>
      <c r="L8" s="2">
        <v>0</v>
      </c>
      <c r="M8" s="2"/>
      <c r="N8" s="2"/>
      <c r="O8" s="1">
        <v>-1</v>
      </c>
      <c r="P8" s="12" t="s">
        <v>2300</v>
      </c>
      <c r="Q8" s="14">
        <f>COUNTIFS(joined_preds_manual!$BA:$BA,$O8,joined_preds_manual!$AZ:$AZ,Q$4)</f>
        <v>0</v>
      </c>
      <c r="R8" s="16">
        <f>COUNTIFS(joined_preds_manual!$BA:$BA,$O8,joined_preds_manual!$AZ:$AZ,R$4)</f>
        <v>0</v>
      </c>
      <c r="S8" s="12">
        <f>COUNTIFS(joined_preds_manual!$BA:$BA,$O8,joined_preds_manual!$AZ:$AZ,S$4)</f>
        <v>2</v>
      </c>
      <c r="T8" s="18">
        <f>W8/$W$9</f>
        <v>5.0000000000000001E-3</v>
      </c>
      <c r="U8" s="8"/>
      <c r="V8" s="2"/>
      <c r="W8" s="1">
        <f>SUM(Q8:S8)</f>
        <v>2</v>
      </c>
      <c r="X8" s="2"/>
      <c r="Y8" s="2"/>
      <c r="Z8" s="2"/>
      <c r="AA8" s="2"/>
    </row>
    <row r="9" spans="1:27" x14ac:dyDescent="0.25">
      <c r="A9" s="39"/>
      <c r="B9" s="40" t="s">
        <v>716</v>
      </c>
      <c r="C9" s="40" t="s">
        <v>2330</v>
      </c>
      <c r="D9" s="40" t="s">
        <v>2338</v>
      </c>
      <c r="E9" s="39"/>
      <c r="G9" s="37" t="s">
        <v>138</v>
      </c>
      <c r="H9" s="37" t="s">
        <v>108</v>
      </c>
      <c r="J9" s="2"/>
      <c r="K9" s="2" t="s">
        <v>14</v>
      </c>
      <c r="L9" s="2">
        <v>1</v>
      </c>
      <c r="M9" s="2"/>
      <c r="N9" s="2"/>
      <c r="O9" s="1"/>
      <c r="P9" s="1"/>
      <c r="Q9" s="15">
        <f>Q13/$W$9</f>
        <v>0.215</v>
      </c>
      <c r="R9" s="17">
        <f>R13/$W$9</f>
        <v>0.38500000000000001</v>
      </c>
      <c r="S9" s="18">
        <f>S13/$W$9</f>
        <v>0.4</v>
      </c>
      <c r="T9" s="2"/>
      <c r="U9" s="8"/>
      <c r="V9" s="2"/>
      <c r="W9" s="19">
        <f>SUM(W6:W8)</f>
        <v>400</v>
      </c>
      <c r="X9" s="2"/>
      <c r="Y9" s="2"/>
      <c r="Z9" s="2"/>
      <c r="AA9" s="2"/>
    </row>
    <row r="10" spans="1:27" x14ac:dyDescent="0.25">
      <c r="A10" s="39"/>
      <c r="B10" s="40" t="s">
        <v>564</v>
      </c>
      <c r="C10" s="40" t="s">
        <v>167</v>
      </c>
      <c r="D10" s="40" t="s">
        <v>966</v>
      </c>
      <c r="E10" s="39"/>
      <c r="G10" s="37" t="s">
        <v>195</v>
      </c>
      <c r="H10" s="37" t="s">
        <v>108</v>
      </c>
      <c r="J10" s="2"/>
      <c r="K10" s="2"/>
      <c r="L10" s="2"/>
      <c r="M10" s="2"/>
      <c r="N10" s="2"/>
      <c r="O10" s="1"/>
      <c r="P10" s="1" t="s">
        <v>2298</v>
      </c>
      <c r="Q10" s="1">
        <f>Q6</f>
        <v>5</v>
      </c>
      <c r="R10" s="1">
        <f>R7</f>
        <v>154</v>
      </c>
      <c r="S10" s="1">
        <f>S8</f>
        <v>2</v>
      </c>
      <c r="T10" s="1">
        <f>SUM(Q10:S10)</f>
        <v>161</v>
      </c>
      <c r="U10" s="1">
        <f>T10/W9</f>
        <v>0.40250000000000002</v>
      </c>
      <c r="V10" s="2"/>
      <c r="W10" s="2"/>
      <c r="X10" s="2"/>
      <c r="Y10" s="2"/>
      <c r="Z10" s="2"/>
      <c r="AA10" s="2"/>
    </row>
    <row r="11" spans="1:27" x14ac:dyDescent="0.25">
      <c r="A11" s="39"/>
      <c r="B11" s="40" t="s">
        <v>2316</v>
      </c>
      <c r="C11" s="40" t="s">
        <v>534</v>
      </c>
      <c r="D11" s="40" t="s">
        <v>983</v>
      </c>
      <c r="E11" s="39"/>
      <c r="G11" s="37" t="s">
        <v>51</v>
      </c>
      <c r="H11" s="37" t="s">
        <v>51</v>
      </c>
      <c r="J11" s="2"/>
      <c r="K11" s="2"/>
      <c r="L11" s="2"/>
      <c r="M11" s="2"/>
      <c r="N11" s="2"/>
      <c r="O11" s="1"/>
      <c r="P11" s="1" t="s">
        <v>2313</v>
      </c>
      <c r="Q11" s="17">
        <f>Q10/Q13</f>
        <v>5.8139534883720929E-2</v>
      </c>
      <c r="R11" s="20">
        <f>R10/R13</f>
        <v>1</v>
      </c>
      <c r="S11" s="17">
        <f>S10/S13</f>
        <v>1.2500000000000001E-2</v>
      </c>
      <c r="T11" s="1"/>
      <c r="U11" s="21">
        <f>AVERAGE(Q11:S11)</f>
        <v>0.35687984496124031</v>
      </c>
      <c r="V11" s="2"/>
      <c r="W11" s="2"/>
      <c r="X11" s="2"/>
      <c r="Y11" s="2"/>
      <c r="Z11" s="2"/>
      <c r="AA11" s="2"/>
    </row>
    <row r="12" spans="1:27" x14ac:dyDescent="0.25">
      <c r="A12" s="39"/>
      <c r="B12" s="40" t="s">
        <v>2107</v>
      </c>
      <c r="C12" s="40" t="s">
        <v>540</v>
      </c>
      <c r="D12" s="40" t="s">
        <v>2339</v>
      </c>
      <c r="E12" s="39"/>
      <c r="G12" s="37" t="s">
        <v>102</v>
      </c>
      <c r="H12" s="37" t="s">
        <v>51</v>
      </c>
      <c r="J12" s="2"/>
      <c r="K12" s="2">
        <f>COUNTA(joined_preds_manual!BB2:BB401)</f>
        <v>400</v>
      </c>
      <c r="L12" s="2" t="s">
        <v>2297</v>
      </c>
      <c r="M12" s="2"/>
      <c r="N12" s="2"/>
      <c r="O12" s="1"/>
      <c r="P12" s="8"/>
      <c r="Q12" s="8"/>
      <c r="R12" s="8"/>
      <c r="S12" s="8"/>
      <c r="T12" s="8"/>
      <c r="U12" s="8"/>
      <c r="V12" s="2"/>
      <c r="W12" s="2"/>
      <c r="X12" s="2"/>
      <c r="Y12" s="2"/>
      <c r="Z12" s="2"/>
      <c r="AA12" s="2"/>
    </row>
    <row r="13" spans="1:27" x14ac:dyDescent="0.25">
      <c r="A13" s="39"/>
      <c r="B13" s="40" t="s">
        <v>1306</v>
      </c>
      <c r="C13" s="40" t="s">
        <v>2331</v>
      </c>
      <c r="D13" s="40" t="s">
        <v>1387</v>
      </c>
      <c r="E13" s="39"/>
      <c r="G13" s="37" t="s">
        <v>50</v>
      </c>
      <c r="H13" s="37" t="s">
        <v>51</v>
      </c>
      <c r="J13" s="2"/>
      <c r="K13" s="2">
        <f>SUM(joined_preds_manual!BB2:BB401)</f>
        <v>161</v>
      </c>
      <c r="L13" s="2" t="s">
        <v>2298</v>
      </c>
      <c r="M13" s="2"/>
      <c r="N13" s="2"/>
      <c r="O13" s="1"/>
      <c r="P13" s="8"/>
      <c r="Q13" s="1">
        <f>SUM(Q6:Q8)</f>
        <v>86</v>
      </c>
      <c r="R13" s="1">
        <f>SUM(R6:R8)</f>
        <v>154</v>
      </c>
      <c r="S13" s="1">
        <f>SUM(S6:S8)</f>
        <v>160</v>
      </c>
      <c r="T13" s="8">
        <f>SUM(Q13:S13)</f>
        <v>400</v>
      </c>
      <c r="U13" s="8"/>
      <c r="V13" s="2"/>
      <c r="W13" s="2"/>
      <c r="X13" s="2"/>
      <c r="Y13" s="2"/>
      <c r="Z13" s="2"/>
      <c r="AA13" s="2"/>
    </row>
    <row r="14" spans="1:27" x14ac:dyDescent="0.25">
      <c r="A14" s="39"/>
      <c r="B14" s="40" t="s">
        <v>738</v>
      </c>
      <c r="C14" s="40" t="s">
        <v>547</v>
      </c>
      <c r="D14" s="40" t="s">
        <v>2340</v>
      </c>
      <c r="E14" s="39"/>
      <c r="J14" s="2"/>
      <c r="K14" s="22">
        <f>K13/K12</f>
        <v>0.40250000000000002</v>
      </c>
      <c r="L14" s="2" t="s">
        <v>2299</v>
      </c>
      <c r="M14" s="2"/>
      <c r="N14" s="2"/>
      <c r="O14" s="1"/>
      <c r="P14" s="8"/>
      <c r="Q14" s="8"/>
      <c r="R14" s="8"/>
      <c r="S14" s="8"/>
      <c r="T14" s="8"/>
      <c r="U14" s="8"/>
      <c r="V14" s="2"/>
      <c r="W14" s="2"/>
      <c r="X14" s="2"/>
      <c r="Y14" s="2"/>
      <c r="Z14" s="2"/>
      <c r="AA14" s="2"/>
    </row>
    <row r="15" spans="1:27" x14ac:dyDescent="0.25">
      <c r="A15" s="39"/>
      <c r="B15" s="40" t="s">
        <v>2317</v>
      </c>
      <c r="C15" s="40" t="s">
        <v>553</v>
      </c>
      <c r="D15" s="40" t="s">
        <v>1945</v>
      </c>
      <c r="E15" s="39"/>
      <c r="J15" s="2"/>
      <c r="K15" s="2"/>
      <c r="L15" s="2"/>
      <c r="M15" s="2"/>
      <c r="N15" s="2"/>
      <c r="O15" s="1"/>
      <c r="P15" s="8"/>
      <c r="Q15" s="8"/>
      <c r="R15" s="8"/>
      <c r="S15" s="8"/>
      <c r="T15" s="8"/>
      <c r="U15" s="8"/>
      <c r="V15" s="2"/>
      <c r="W15" s="2"/>
      <c r="X15" s="2"/>
      <c r="Y15" s="2"/>
      <c r="Z15" s="2"/>
      <c r="AA15" s="2"/>
    </row>
    <row r="16" spans="1:27" x14ac:dyDescent="0.25">
      <c r="A16" s="39"/>
      <c r="B16" s="40" t="s">
        <v>2318</v>
      </c>
      <c r="C16" s="40" t="s">
        <v>841</v>
      </c>
      <c r="D16" s="40" t="s">
        <v>993</v>
      </c>
      <c r="E16" s="39"/>
      <c r="J16" s="2"/>
      <c r="K16" s="2"/>
      <c r="L16" s="2"/>
      <c r="M16" s="2"/>
      <c r="N16" s="2"/>
      <c r="O16" s="1"/>
      <c r="P16" s="8"/>
      <c r="Q16" s="8"/>
      <c r="R16" s="8"/>
      <c r="S16" s="8"/>
      <c r="T16" s="8"/>
      <c r="U16" s="8"/>
      <c r="V16" s="2"/>
      <c r="W16" s="2"/>
      <c r="X16" s="2"/>
      <c r="Y16" s="2"/>
      <c r="Z16" s="2"/>
      <c r="AA16" s="2"/>
    </row>
    <row r="17" spans="1:27" x14ac:dyDescent="0.25">
      <c r="A17" s="39"/>
      <c r="B17" s="40" t="s">
        <v>2319</v>
      </c>
      <c r="C17" s="40" t="s">
        <v>2332</v>
      </c>
      <c r="D17" s="40" t="s">
        <v>1010</v>
      </c>
      <c r="E17" s="39"/>
      <c r="J17" s="2"/>
      <c r="K17" s="2"/>
      <c r="L17" s="2"/>
      <c r="M17" s="2"/>
      <c r="N17" s="2"/>
      <c r="O17" s="1"/>
      <c r="P17" s="8"/>
      <c r="Q17" s="8"/>
      <c r="R17" s="8"/>
      <c r="S17" s="8"/>
      <c r="T17" s="8"/>
      <c r="U17" s="8"/>
      <c r="V17" s="2"/>
      <c r="W17" s="2"/>
      <c r="X17" s="2"/>
      <c r="Y17" s="2"/>
      <c r="Z17" s="2"/>
      <c r="AA17" s="2"/>
    </row>
    <row r="18" spans="1:27" x14ac:dyDescent="0.25">
      <c r="A18" s="39"/>
      <c r="B18" s="40" t="s">
        <v>1294</v>
      </c>
      <c r="C18" s="40" t="s">
        <v>2333</v>
      </c>
      <c r="D18" s="40" t="s">
        <v>1409</v>
      </c>
      <c r="E18" s="39"/>
      <c r="J18" s="2"/>
      <c r="K18" s="2"/>
      <c r="L18" s="2"/>
      <c r="M18" s="2"/>
      <c r="N18" s="2"/>
      <c r="O18" s="23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25">
      <c r="A19" s="39"/>
      <c r="B19" s="40" t="s">
        <v>750</v>
      </c>
      <c r="C19" s="40" t="s">
        <v>1335</v>
      </c>
      <c r="D19" s="40" t="s">
        <v>2341</v>
      </c>
      <c r="E19" s="39"/>
      <c r="J19" s="2"/>
      <c r="K19" s="2"/>
      <c r="L19" s="2"/>
      <c r="M19" s="2"/>
      <c r="N19" s="2"/>
      <c r="O19" s="23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25">
      <c r="A20" s="39"/>
      <c r="B20" s="40" t="s">
        <v>2320</v>
      </c>
      <c r="C20" s="40" t="s">
        <v>2334</v>
      </c>
      <c r="D20" s="40" t="s">
        <v>2342</v>
      </c>
      <c r="E20" s="39"/>
      <c r="J20" s="2"/>
      <c r="K20" s="2"/>
      <c r="L20" s="2"/>
      <c r="M20" s="2"/>
      <c r="N20" s="2"/>
      <c r="O20" s="23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25">
      <c r="A21" s="39"/>
      <c r="B21" s="40" t="s">
        <v>493</v>
      </c>
      <c r="C21" s="40" t="s">
        <v>570</v>
      </c>
      <c r="D21" s="40" t="s">
        <v>2343</v>
      </c>
      <c r="E21" s="39"/>
      <c r="J21" s="2"/>
      <c r="K21" s="2">
        <f>COUNTA(joined_preds_manual!BC2:BM401)</f>
        <v>4400</v>
      </c>
      <c r="L21" s="2" t="s">
        <v>2307</v>
      </c>
      <c r="M21" s="2"/>
      <c r="N21" s="2"/>
      <c r="O21" s="7" t="s">
        <v>50</v>
      </c>
      <c r="P21" s="7" t="s">
        <v>195</v>
      </c>
      <c r="Q21" s="7" t="s">
        <v>138</v>
      </c>
      <c r="R21" s="7" t="s">
        <v>108</v>
      </c>
      <c r="S21" s="7" t="s">
        <v>80</v>
      </c>
      <c r="T21" s="7" t="s">
        <v>245</v>
      </c>
      <c r="U21" s="7" t="s">
        <v>2303</v>
      </c>
      <c r="V21" s="7" t="s">
        <v>2304</v>
      </c>
      <c r="W21" s="7" t="s">
        <v>51</v>
      </c>
      <c r="X21" s="7" t="s">
        <v>62</v>
      </c>
      <c r="Y21" s="7" t="s">
        <v>61</v>
      </c>
      <c r="Z21" s="7"/>
      <c r="AA21" s="2"/>
    </row>
    <row r="22" spans="1:27" x14ac:dyDescent="0.25">
      <c r="A22" s="39"/>
      <c r="B22" s="40" t="s">
        <v>2321</v>
      </c>
      <c r="C22" s="40" t="s">
        <v>864</v>
      </c>
      <c r="D22" s="40" t="s">
        <v>2344</v>
      </c>
      <c r="E22" s="39"/>
      <c r="J22" s="2"/>
      <c r="K22" s="25">
        <f>SUM(joined_preds_manual!BN2:BO401)</f>
        <v>992</v>
      </c>
      <c r="L22" s="26" t="s">
        <v>2308</v>
      </c>
      <c r="M22" s="2"/>
      <c r="N22" s="2"/>
      <c r="O22" s="23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25">
      <c r="A23" s="39"/>
      <c r="B23" s="40" t="s">
        <v>500</v>
      </c>
      <c r="C23" s="40" t="s">
        <v>582</v>
      </c>
      <c r="D23" s="40" t="s">
        <v>1261</v>
      </c>
      <c r="E23" s="39"/>
      <c r="J23" s="2"/>
      <c r="K23" s="27">
        <f>SUM(joined_preds_manual!BN2:BN401)</f>
        <v>354</v>
      </c>
      <c r="L23" s="28" t="s">
        <v>2298</v>
      </c>
      <c r="M23" s="8"/>
      <c r="N23" s="8"/>
      <c r="O23" s="1"/>
      <c r="P23" s="8"/>
      <c r="Q23" s="8"/>
      <c r="R23" s="8"/>
      <c r="S23" s="8"/>
      <c r="T23" s="8" t="b">
        <v>1</v>
      </c>
      <c r="U23" s="8"/>
      <c r="V23" s="8"/>
      <c r="W23" s="8"/>
      <c r="X23" s="8"/>
      <c r="Y23" s="8"/>
      <c r="Z23" s="8"/>
      <c r="AA23" s="2"/>
    </row>
    <row r="24" spans="1:27" ht="15" customHeight="1" x14ac:dyDescent="0.25">
      <c r="A24" s="39"/>
      <c r="B24" s="40" t="s">
        <v>2322</v>
      </c>
      <c r="C24" s="40" t="s">
        <v>600</v>
      </c>
      <c r="D24" s="40" t="s">
        <v>1044</v>
      </c>
      <c r="E24" s="39"/>
      <c r="J24" s="2"/>
      <c r="K24" s="29">
        <f>SUM(joined_preds_manual!BO2:BO401)</f>
        <v>638</v>
      </c>
      <c r="L24" s="30" t="s">
        <v>2309</v>
      </c>
      <c r="M24" s="8"/>
      <c r="N24" s="33" t="s">
        <v>2314</v>
      </c>
      <c r="O24" s="34" t="s">
        <v>50</v>
      </c>
      <c r="P24" s="34" t="s">
        <v>195</v>
      </c>
      <c r="Q24" s="34" t="s">
        <v>138</v>
      </c>
      <c r="R24" s="34" t="s">
        <v>108</v>
      </c>
      <c r="S24" s="34" t="s">
        <v>80</v>
      </c>
      <c r="T24" s="34" t="s">
        <v>245</v>
      </c>
      <c r="U24" s="34" t="s">
        <v>2303</v>
      </c>
      <c r="V24" s="34" t="s">
        <v>2304</v>
      </c>
      <c r="W24" s="34" t="s">
        <v>51</v>
      </c>
      <c r="X24" s="34" t="s">
        <v>62</v>
      </c>
      <c r="Y24" s="34" t="s">
        <v>61</v>
      </c>
      <c r="Z24" s="8"/>
      <c r="AA24" s="2"/>
    </row>
    <row r="25" spans="1:27" x14ac:dyDescent="0.25">
      <c r="A25" s="39"/>
      <c r="B25" s="40" t="s">
        <v>2323</v>
      </c>
      <c r="C25" s="40" t="s">
        <v>607</v>
      </c>
      <c r="D25" s="42" t="s">
        <v>1050</v>
      </c>
      <c r="E25" s="39"/>
      <c r="J25" s="2"/>
      <c r="K25" s="31">
        <f>K21-K22</f>
        <v>3408</v>
      </c>
      <c r="L25" s="32" t="s">
        <v>2310</v>
      </c>
      <c r="M25" s="8"/>
      <c r="N25" s="34" t="s">
        <v>50</v>
      </c>
      <c r="O25" s="35">
        <f>COUNTIFS(joined_preds_manual!B:B, 1, joined_preds_manual!$AG:$AG,1)</f>
        <v>66</v>
      </c>
      <c r="P25" s="35">
        <f>COUNTIFS(joined_preds_manual!C:C, 1, joined_preds_manual!$AG:$AG,1)</f>
        <v>9</v>
      </c>
      <c r="Q25" s="35">
        <f>COUNTIFS(joined_preds_manual!D:D, 1, joined_preds_manual!$AG:$AG,1)</f>
        <v>43</v>
      </c>
      <c r="R25" s="35">
        <f>COUNTIFS(joined_preds_manual!E:E, 1, joined_preds_manual!$AG:$AG,1)</f>
        <v>28</v>
      </c>
      <c r="S25" s="35">
        <f>COUNTIFS(joined_preds_manual!F:F, 1, joined_preds_manual!$AG:$AG,1)</f>
        <v>3</v>
      </c>
      <c r="T25" s="35">
        <f>COUNTIFS(joined_preds_manual!G:G, 1, joined_preds_manual!$AG:$AG,1)</f>
        <v>2</v>
      </c>
      <c r="U25" s="35">
        <f>COUNTIFS(joined_preds_manual!H:H, 1, joined_preds_manual!$AG:$AG,1)</f>
        <v>3</v>
      </c>
      <c r="V25" s="35">
        <f>COUNTIFS(joined_preds_manual!I:I, 1, joined_preds_manual!$AG:$AG,1)</f>
        <v>23</v>
      </c>
      <c r="W25" s="35">
        <f>COUNTIFS(joined_preds_manual!J:J, 1, joined_preds_manual!$AG:$AG,1)</f>
        <v>13</v>
      </c>
      <c r="X25" s="35">
        <f>COUNTIFS(joined_preds_manual!K:K, 1, joined_preds_manual!$AG:$AG,1)</f>
        <v>6</v>
      </c>
      <c r="Y25" s="35">
        <f>COUNTIFS(joined_preds_manual!L:L, 1, joined_preds_manual!$AG:$AG,1)</f>
        <v>9</v>
      </c>
      <c r="Z25" s="8">
        <f>SUM(O25:Y25)</f>
        <v>205</v>
      </c>
      <c r="AA25" s="2"/>
    </row>
    <row r="26" spans="1:27" x14ac:dyDescent="0.25">
      <c r="A26" s="39"/>
      <c r="B26" s="40" t="s">
        <v>2324</v>
      </c>
      <c r="C26" s="41" t="s">
        <v>612</v>
      </c>
      <c r="D26" s="44"/>
      <c r="E26" s="39"/>
      <c r="J26" s="2"/>
      <c r="K26" s="2">
        <f>K25+K23</f>
        <v>3762</v>
      </c>
      <c r="L26" s="2" t="s">
        <v>2311</v>
      </c>
      <c r="M26" s="8"/>
      <c r="N26" s="34" t="s">
        <v>195</v>
      </c>
      <c r="O26" s="35">
        <f>COUNTIFS(joined_preds_manual!B:B, 1, joined_preds_manual!$AH:$AH,1)</f>
        <v>1</v>
      </c>
      <c r="P26" s="35">
        <f>COUNTIFS(joined_preds_manual!C:C, 1, joined_preds_manual!$AH:$AH,1)</f>
        <v>23</v>
      </c>
      <c r="Q26" s="35">
        <f>COUNTIFS(joined_preds_manual!D:D, 1, joined_preds_manual!$AH:$AH,1)</f>
        <v>2</v>
      </c>
      <c r="R26" s="35">
        <f>COUNTIFS(joined_preds_manual!E:E, 1, joined_preds_manual!$AH:$AH,1)</f>
        <v>6</v>
      </c>
      <c r="S26" s="35">
        <f>COUNTIFS(joined_preds_manual!F:F, 1, joined_preds_manual!$AH:$AH,1)</f>
        <v>6</v>
      </c>
      <c r="T26" s="35">
        <f>COUNTIFS(joined_preds_manual!G:G, 1, joined_preds_manual!$AH:$AH,1)</f>
        <v>1</v>
      </c>
      <c r="U26" s="35">
        <f>COUNTIFS(joined_preds_manual!H:H, 1, joined_preds_manual!$AH:$AH,1)</f>
        <v>9</v>
      </c>
      <c r="V26" s="35">
        <f>COUNTIFS(joined_preds_manual!I:I, 1, joined_preds_manual!$AH:$AH,1)</f>
        <v>6</v>
      </c>
      <c r="W26" s="35">
        <f>COUNTIFS(joined_preds_manual!J:J, 1, joined_preds_manual!$AH:$AH,1)</f>
        <v>1</v>
      </c>
      <c r="X26" s="35">
        <f>COUNTIFS(joined_preds_manual!K:K, 1, joined_preds_manual!$AH:$AH,1)</f>
        <v>1</v>
      </c>
      <c r="Y26" s="35">
        <f>COUNTIFS(joined_preds_manual!L:L, 1, joined_preds_manual!$AH:$AH,1)</f>
        <v>18</v>
      </c>
      <c r="Z26" s="8">
        <f>SUM(O26:Y26)</f>
        <v>74</v>
      </c>
      <c r="AA26" s="2"/>
    </row>
    <row r="27" spans="1:27" x14ac:dyDescent="0.25">
      <c r="A27" s="39"/>
      <c r="B27" s="40" t="s">
        <v>511</v>
      </c>
      <c r="C27" s="41" t="s">
        <v>2335</v>
      </c>
      <c r="D27" s="43"/>
      <c r="E27" s="39"/>
      <c r="J27" s="2"/>
      <c r="K27" s="22">
        <f>K26/K21</f>
        <v>0.85499999999999998</v>
      </c>
      <c r="L27" s="2" t="s">
        <v>2299</v>
      </c>
      <c r="M27" s="8"/>
      <c r="N27" s="34" t="s">
        <v>138</v>
      </c>
      <c r="O27" s="35">
        <f>COUNTIFS(joined_preds_manual!B:B, 1, joined_preds_manual!$AI:$AI,1)</f>
        <v>45</v>
      </c>
      <c r="P27" s="35">
        <f>COUNTIFS(joined_preds_manual!C:C, 1, joined_preds_manual!$AI:$AI,1)</f>
        <v>2</v>
      </c>
      <c r="Q27" s="35">
        <f>COUNTIFS(joined_preds_manual!D:D, 1, joined_preds_manual!$AI:$AI,1)</f>
        <v>43</v>
      </c>
      <c r="R27" s="35">
        <f>COUNTIFS(joined_preds_manual!E:E, 1, joined_preds_manual!$AI:$AI,1)</f>
        <v>15</v>
      </c>
      <c r="S27" s="35">
        <f>COUNTIFS(joined_preds_manual!F:F, 1, joined_preds_manual!$AI:$AI,1)</f>
        <v>1</v>
      </c>
      <c r="T27" s="35">
        <f>COUNTIFS(joined_preds_manual!G:G, 1, joined_preds_manual!$AI:$AI,1)</f>
        <v>1</v>
      </c>
      <c r="U27" s="35">
        <f>COUNTIFS(joined_preds_manual!H:H, 1, joined_preds_manual!$AI:$AI,1)</f>
        <v>1</v>
      </c>
      <c r="V27" s="35">
        <f>COUNTIFS(joined_preds_manual!I:I, 1, joined_preds_manual!$AI:$AI,1)</f>
        <v>15</v>
      </c>
      <c r="W27" s="35">
        <f>COUNTIFS(joined_preds_manual!J:J, 1, joined_preds_manual!$AI:$AI,1)</f>
        <v>8</v>
      </c>
      <c r="X27" s="35">
        <f>COUNTIFS(joined_preds_manual!K:K, 1, joined_preds_manual!$AI:$AI,1)</f>
        <v>1</v>
      </c>
      <c r="Y27" s="35">
        <f>COUNTIFS(joined_preds_manual!L:L, 1, joined_preds_manual!$AI:$AI,1)</f>
        <v>3</v>
      </c>
      <c r="Z27" s="8">
        <f>SUM(O27:Y27)</f>
        <v>135</v>
      </c>
      <c r="AA27" s="2"/>
    </row>
    <row r="28" spans="1:27" x14ac:dyDescent="0.25">
      <c r="A28" s="39"/>
      <c r="B28" s="39"/>
      <c r="C28" s="39"/>
      <c r="D28" s="39"/>
      <c r="E28" s="39"/>
      <c r="J28" s="2"/>
      <c r="K28" s="2"/>
      <c r="L28" s="2"/>
      <c r="M28" s="8"/>
      <c r="N28" s="34" t="s">
        <v>108</v>
      </c>
      <c r="O28" s="35">
        <f>COUNTIFS(joined_preds_manual!B:B, 1, joined_preds_manual!$AJ:$AJ,1)</f>
        <v>14</v>
      </c>
      <c r="P28" s="35">
        <f>COUNTIFS(joined_preds_manual!C:C, 1, joined_preds_manual!$AJ:$AJ,1)</f>
        <v>11</v>
      </c>
      <c r="Q28" s="35">
        <f>COUNTIFS(joined_preds_manual!D:D, 1, joined_preds_manual!$AJ:$AJ,1)</f>
        <v>7</v>
      </c>
      <c r="R28" s="35">
        <f>COUNTIFS(joined_preds_manual!E:E, 1, joined_preds_manual!$AJ:$AJ,1)</f>
        <v>29</v>
      </c>
      <c r="S28" s="35">
        <f>COUNTIFS(joined_preds_manual!F:F, 1, joined_preds_manual!$AJ:$AJ,1)</f>
        <v>4</v>
      </c>
      <c r="T28" s="35">
        <f>COUNTIFS(joined_preds_manual!G:G, 1, joined_preds_manual!$AJ:$AJ,1)</f>
        <v>0</v>
      </c>
      <c r="U28" s="35">
        <f>COUNTIFS(joined_preds_manual!H:H, 1, joined_preds_manual!$AJ:$AJ,1)</f>
        <v>5</v>
      </c>
      <c r="V28" s="35">
        <f>COUNTIFS(joined_preds_manual!I:I, 1, joined_preds_manual!$AJ:$AJ,1)</f>
        <v>11</v>
      </c>
      <c r="W28" s="35">
        <f>COUNTIFS(joined_preds_manual!J:J, 1, joined_preds_manual!$AJ:$AJ,1)</f>
        <v>8</v>
      </c>
      <c r="X28" s="35">
        <f>COUNTIFS(joined_preds_manual!K:K, 1, joined_preds_manual!$AJ:$AJ,1)</f>
        <v>2</v>
      </c>
      <c r="Y28" s="35">
        <f>COUNTIFS(joined_preds_manual!L:L, 1, joined_preds_manual!$AJ:$AJ,1)</f>
        <v>10</v>
      </c>
      <c r="Z28" s="8">
        <f>SUM(O28:Y28)</f>
        <v>101</v>
      </c>
      <c r="AA28" s="2"/>
    </row>
    <row r="29" spans="1:27" x14ac:dyDescent="0.25">
      <c r="J29" s="2"/>
      <c r="K29" s="2"/>
      <c r="L29" s="2"/>
      <c r="M29" s="8"/>
      <c r="N29" s="34" t="s">
        <v>80</v>
      </c>
      <c r="O29" s="35">
        <f>COUNTIFS(joined_preds_manual!B:B, 1, joined_preds_manual!$AK:$AK,1)</f>
        <v>11</v>
      </c>
      <c r="P29" s="35">
        <f>COUNTIFS(joined_preds_manual!C:C, 1, joined_preds_manual!$AK:$AK,1)</f>
        <v>19</v>
      </c>
      <c r="Q29" s="35">
        <f>COUNTIFS(joined_preds_manual!D:D, 1, joined_preds_manual!$AK:$AK,1)</f>
        <v>5</v>
      </c>
      <c r="R29" s="35">
        <f>COUNTIFS(joined_preds_manual!E:E, 1, joined_preds_manual!$AK:$AK,1)</f>
        <v>7</v>
      </c>
      <c r="S29" s="35">
        <f>COUNTIFS(joined_preds_manual!F:F, 1, joined_preds_manual!$AK:$AK,1)</f>
        <v>65</v>
      </c>
      <c r="T29" s="35">
        <f>COUNTIFS(joined_preds_manual!G:G, 1, joined_preds_manual!$AK:$AK,1)</f>
        <v>8</v>
      </c>
      <c r="U29" s="35">
        <f>COUNTIFS(joined_preds_manual!H:H, 1, joined_preds_manual!$AK:$AK,1)</f>
        <v>65</v>
      </c>
      <c r="V29" s="35">
        <f>COUNTIFS(joined_preds_manual!I:I, 1, joined_preds_manual!$AK:$AK,1)</f>
        <v>9</v>
      </c>
      <c r="W29" s="35">
        <f>COUNTIFS(joined_preds_manual!J:J, 1, joined_preds_manual!$AK:$AK,1)</f>
        <v>1</v>
      </c>
      <c r="X29" s="35">
        <f>COUNTIFS(joined_preds_manual!K:K, 1, joined_preds_manual!$AK:$AK,1)</f>
        <v>5</v>
      </c>
      <c r="Y29" s="35">
        <f>COUNTIFS(joined_preds_manual!L:L, 1, joined_preds_manual!$AK:$AK,1)</f>
        <v>26</v>
      </c>
      <c r="Z29" s="8">
        <f>SUM(O29:Y29)</f>
        <v>221</v>
      </c>
      <c r="AA29" s="2"/>
    </row>
    <row r="30" spans="1:27" x14ac:dyDescent="0.25">
      <c r="J30" s="2"/>
      <c r="K30" s="2"/>
      <c r="L30" s="2"/>
      <c r="M30" s="8"/>
      <c r="N30" s="34" t="s">
        <v>245</v>
      </c>
      <c r="O30" s="35">
        <f>COUNTIFS(joined_preds_manual!B:B, 1, joined_preds_manual!$AL:$AL,1)</f>
        <v>0</v>
      </c>
      <c r="P30" s="35">
        <f>COUNTIFS(joined_preds_manual!C:C, 1, joined_preds_manual!$AL:$AL,1)</f>
        <v>0</v>
      </c>
      <c r="Q30" s="35">
        <f>COUNTIFS(joined_preds_manual!D:D, 1, joined_preds_manual!$AL:$AL,1)</f>
        <v>0</v>
      </c>
      <c r="R30" s="35">
        <f>COUNTIFS(joined_preds_manual!E:E, 1, joined_preds_manual!$AL:$AL,1)</f>
        <v>0</v>
      </c>
      <c r="S30" s="35">
        <f>COUNTIFS(joined_preds_manual!F:F, 1, joined_preds_manual!$AL:$AL,1)</f>
        <v>7</v>
      </c>
      <c r="T30" s="35">
        <f>COUNTIFS(joined_preds_manual!G:G, 1, joined_preds_manual!$AL:$AL,1)</f>
        <v>6</v>
      </c>
      <c r="U30" s="35">
        <f>COUNTIFS(joined_preds_manual!H:H, 1, joined_preds_manual!$AL:$AL,1)</f>
        <v>7</v>
      </c>
      <c r="V30" s="35">
        <f>COUNTIFS(joined_preds_manual!I:I, 1, joined_preds_manual!$AL:$AL,1)</f>
        <v>0</v>
      </c>
      <c r="W30" s="35">
        <f>COUNTIFS(joined_preds_manual!J:J, 1, joined_preds_manual!$AL:$AL,1)</f>
        <v>0</v>
      </c>
      <c r="X30" s="35">
        <f>COUNTIFS(joined_preds_manual!K:K, 1, joined_preds_manual!$AL:$AL,1)</f>
        <v>0</v>
      </c>
      <c r="Y30" s="35">
        <f>COUNTIFS(joined_preds_manual!L:L, 1, joined_preds_manual!$AL:$AL,1)</f>
        <v>0</v>
      </c>
      <c r="Z30" s="8">
        <f>SUM(O30:Y30)</f>
        <v>20</v>
      </c>
      <c r="AA30" s="2"/>
    </row>
    <row r="31" spans="1:27" x14ac:dyDescent="0.25">
      <c r="J31" s="2"/>
      <c r="K31" s="2"/>
      <c r="L31" s="2" t="s">
        <v>2295</v>
      </c>
      <c r="M31" s="8"/>
      <c r="N31" s="34" t="s">
        <v>2303</v>
      </c>
      <c r="O31" s="35">
        <f>COUNTIFS(joined_preds_manual!B:B, 1, joined_preds_manual!$AM:$AM,1)</f>
        <v>7</v>
      </c>
      <c r="P31" s="35">
        <f>COUNTIFS(joined_preds_manual!C:C, 1, joined_preds_manual!$AM:$AM,1)</f>
        <v>12</v>
      </c>
      <c r="Q31" s="35">
        <f>COUNTIFS(joined_preds_manual!D:D, 1, joined_preds_manual!$AM:$AM,1)</f>
        <v>2</v>
      </c>
      <c r="R31" s="35">
        <f>COUNTIFS(joined_preds_manual!E:E, 1, joined_preds_manual!$AM:$AM,1)</f>
        <v>4</v>
      </c>
      <c r="S31" s="35">
        <f>COUNTIFS(joined_preds_manual!F:F, 1, joined_preds_manual!$AM:$AM,1)</f>
        <v>48</v>
      </c>
      <c r="T31" s="35">
        <f>COUNTIFS(joined_preds_manual!G:G, 1, joined_preds_manual!$AM:$AM,1)</f>
        <v>8</v>
      </c>
      <c r="U31" s="35">
        <f>COUNTIFS(joined_preds_manual!H:H, 1, joined_preds_manual!$AM:$AM,1)</f>
        <v>55</v>
      </c>
      <c r="V31" s="35">
        <f>COUNTIFS(joined_preds_manual!I:I, 1, joined_preds_manual!$AM:$AM,1)</f>
        <v>3</v>
      </c>
      <c r="W31" s="35">
        <f>COUNTIFS(joined_preds_manual!J:J, 1, joined_preds_manual!$AM:$AM,1)</f>
        <v>0</v>
      </c>
      <c r="X31" s="35">
        <f>COUNTIFS(joined_preds_manual!K:K, 1, joined_preds_manual!$AM:$AM,1)</f>
        <v>1</v>
      </c>
      <c r="Y31" s="35">
        <f>COUNTIFS(joined_preds_manual!L:L, 1, joined_preds_manual!$AM:$AM,1)</f>
        <v>12</v>
      </c>
      <c r="Z31" s="8">
        <f>SUM(O31:Y31)</f>
        <v>152</v>
      </c>
      <c r="AA31" s="2"/>
    </row>
    <row r="32" spans="1:27" x14ac:dyDescent="0.25">
      <c r="J32" s="2"/>
      <c r="K32" s="2"/>
      <c r="L32" s="2"/>
      <c r="M32" s="8"/>
      <c r="N32" s="34" t="s">
        <v>2304</v>
      </c>
      <c r="O32" s="35">
        <f>COUNTIFS(joined_preds_manual!B:B, 1, joined_preds_manual!$AN:$AN,1)</f>
        <v>0</v>
      </c>
      <c r="P32" s="35">
        <f>COUNTIFS(joined_preds_manual!C:C, 1, joined_preds_manual!$AN:$AN,1)</f>
        <v>0</v>
      </c>
      <c r="Q32" s="35">
        <f>COUNTIFS(joined_preds_manual!D:D, 1, joined_preds_manual!$AN:$AN,1)</f>
        <v>0</v>
      </c>
      <c r="R32" s="35">
        <f>COUNTIFS(joined_preds_manual!E:E, 1, joined_preds_manual!$AN:$AN,1)</f>
        <v>0</v>
      </c>
      <c r="S32" s="35">
        <f>COUNTIFS(joined_preds_manual!F:F, 1, joined_preds_manual!$AN:$AN,1)</f>
        <v>0</v>
      </c>
      <c r="T32" s="35">
        <f>COUNTIFS(joined_preds_manual!G:G, 1, joined_preds_manual!$AN:$AN,1)</f>
        <v>0</v>
      </c>
      <c r="U32" s="35">
        <f>COUNTIFS(joined_preds_manual!H:H, 1, joined_preds_manual!$AN:$AN,1)</f>
        <v>0</v>
      </c>
      <c r="V32" s="35">
        <f>COUNTIFS(joined_preds_manual!I:I, 1, joined_preds_manual!$AN:$AN,1)</f>
        <v>0</v>
      </c>
      <c r="W32" s="35">
        <f>COUNTIFS(joined_preds_manual!J:J, 1, joined_preds_manual!$AN:$AN,1)</f>
        <v>0</v>
      </c>
      <c r="X32" s="35">
        <f>COUNTIFS(joined_preds_manual!K:K, 1, joined_preds_manual!$AN:$AN,1)</f>
        <v>0</v>
      </c>
      <c r="Y32" s="35">
        <f>COUNTIFS(joined_preds_manual!L:L, 1, joined_preds_manual!$AN:$AN,1)</f>
        <v>0</v>
      </c>
      <c r="Z32" s="8">
        <f>SUM(O32:Y32)</f>
        <v>0</v>
      </c>
      <c r="AA32" s="2"/>
    </row>
    <row r="33" spans="10:27" x14ac:dyDescent="0.25">
      <c r="J33" s="2"/>
      <c r="K33" s="2"/>
      <c r="L33" s="2"/>
      <c r="M33" s="8"/>
      <c r="N33" s="34" t="s">
        <v>51</v>
      </c>
      <c r="O33" s="35">
        <f>COUNTIFS(joined_preds_manual!B:B, 1, joined_preds_manual!$AO:$AO,1)</f>
        <v>25</v>
      </c>
      <c r="P33" s="35">
        <f>COUNTIFS(joined_preds_manual!C:C, 1, joined_preds_manual!$AO:$AO,1)</f>
        <v>7</v>
      </c>
      <c r="Q33" s="35">
        <f>COUNTIFS(joined_preds_manual!D:D, 1, joined_preds_manual!$AO:$AO,1)</f>
        <v>14</v>
      </c>
      <c r="R33" s="35">
        <f>COUNTIFS(joined_preds_manual!E:E, 1, joined_preds_manual!$AO:$AO,1)</f>
        <v>15</v>
      </c>
      <c r="S33" s="35">
        <f>COUNTIFS(joined_preds_manual!F:F, 1, joined_preds_manual!$AO:$AO,1)</f>
        <v>3</v>
      </c>
      <c r="T33" s="35">
        <f>COUNTIFS(joined_preds_manual!G:G, 1, joined_preds_manual!$AO:$AO,1)</f>
        <v>1</v>
      </c>
      <c r="U33" s="35">
        <f>COUNTIFS(joined_preds_manual!H:H, 1, joined_preds_manual!$AO:$AO,1)</f>
        <v>4</v>
      </c>
      <c r="V33" s="35">
        <f>COUNTIFS(joined_preds_manual!I:I, 1, joined_preds_manual!$AO:$AO,1)</f>
        <v>10</v>
      </c>
      <c r="W33" s="35">
        <f>COUNTIFS(joined_preds_manual!J:J, 1, joined_preds_manual!$AO:$AO,1)</f>
        <v>25</v>
      </c>
      <c r="X33" s="35">
        <f>COUNTIFS(joined_preds_manual!K:K, 1, joined_preds_manual!$AO:$AO,1)</f>
        <v>2</v>
      </c>
      <c r="Y33" s="35">
        <f>COUNTIFS(joined_preds_manual!L:L, 1, joined_preds_manual!$AO:$AO,1)</f>
        <v>7</v>
      </c>
      <c r="Z33" s="8">
        <f>SUM(O33:Y33)</f>
        <v>113</v>
      </c>
      <c r="AA33" s="2"/>
    </row>
    <row r="34" spans="10:27" x14ac:dyDescent="0.25">
      <c r="J34" s="2"/>
      <c r="K34" s="2"/>
      <c r="L34" s="2"/>
      <c r="M34" s="8"/>
      <c r="N34" s="34" t="s">
        <v>62</v>
      </c>
      <c r="O34" s="35">
        <f>COUNTIFS(joined_preds_manual!B:B, 1, joined_preds_manual!$AP:$AP,1)</f>
        <v>0</v>
      </c>
      <c r="P34" s="35">
        <f>COUNTIFS(joined_preds_manual!C:C, 1, joined_preds_manual!$AP:$AP,1)</f>
        <v>0</v>
      </c>
      <c r="Q34" s="35">
        <f>COUNTIFS(joined_preds_manual!D:D, 1, joined_preds_manual!$AP:$AP,1)</f>
        <v>0</v>
      </c>
      <c r="R34" s="35">
        <f>COUNTIFS(joined_preds_manual!E:E, 1, joined_preds_manual!$AP:$AP,1)</f>
        <v>0</v>
      </c>
      <c r="S34" s="35">
        <f>COUNTIFS(joined_preds_manual!F:F, 1, joined_preds_manual!$AP:$AP,1)</f>
        <v>0</v>
      </c>
      <c r="T34" s="35">
        <f>COUNTIFS(joined_preds_manual!G:G, 1, joined_preds_manual!$AP:$AP,1)</f>
        <v>0</v>
      </c>
      <c r="U34" s="35">
        <f>COUNTIFS(joined_preds_manual!H:H, 1, joined_preds_manual!$AP:$AP,1)</f>
        <v>0</v>
      </c>
      <c r="V34" s="35">
        <f>COUNTIFS(joined_preds_manual!I:I, 1, joined_preds_manual!$AP:$AP,1)</f>
        <v>0</v>
      </c>
      <c r="W34" s="35">
        <f>COUNTIFS(joined_preds_manual!J:J, 1, joined_preds_manual!$AP:$AP,1)</f>
        <v>0</v>
      </c>
      <c r="X34" s="35">
        <f>COUNTIFS(joined_preds_manual!K:K, 1, joined_preds_manual!$AP:$AP,1)</f>
        <v>0</v>
      </c>
      <c r="Y34" s="35">
        <f>COUNTIFS(joined_preds_manual!L:L, 1, joined_preds_manual!$AP:$AP,1)</f>
        <v>1</v>
      </c>
      <c r="Z34" s="8">
        <f>SUM(O34:Y34)</f>
        <v>1</v>
      </c>
      <c r="AA34" s="2"/>
    </row>
    <row r="35" spans="10:27" x14ac:dyDescent="0.25">
      <c r="J35" s="2"/>
      <c r="K35" s="2"/>
      <c r="L35" s="2"/>
      <c r="M35" s="8"/>
      <c r="N35" s="34" t="s">
        <v>61</v>
      </c>
      <c r="O35" s="35">
        <f>COUNTIFS(joined_preds_manual!B:B, 1, joined_preds_manual!$AQ:$AQ,1)</f>
        <v>28</v>
      </c>
      <c r="P35" s="35">
        <f>COUNTIFS(joined_preds_manual!C:C, 1, joined_preds_manual!$AQ:$AQ,1)</f>
        <v>15</v>
      </c>
      <c r="Q35" s="35">
        <f>COUNTIFS(joined_preds_manual!D:D, 1, joined_preds_manual!$AQ:$AQ,1)</f>
        <v>17</v>
      </c>
      <c r="R35" s="35">
        <f>COUNTIFS(joined_preds_manual!E:E, 1, joined_preds_manual!$AQ:$AQ,1)</f>
        <v>17</v>
      </c>
      <c r="S35" s="35">
        <f>COUNTIFS(joined_preds_manual!F:F, 1, joined_preds_manual!$AQ:$AQ,1)</f>
        <v>11</v>
      </c>
      <c r="T35" s="35">
        <f>COUNTIFS(joined_preds_manual!G:G, 1, joined_preds_manual!$AQ:$AQ,1)</f>
        <v>4</v>
      </c>
      <c r="U35" s="35">
        <f>COUNTIFS(joined_preds_manual!H:H, 1, joined_preds_manual!$AQ:$AQ,1)</f>
        <v>13</v>
      </c>
      <c r="V35" s="35">
        <f>COUNTIFS(joined_preds_manual!I:I, 1, joined_preds_manual!$AQ:$AQ,1)</f>
        <v>28</v>
      </c>
      <c r="W35" s="35">
        <f>COUNTIFS(joined_preds_manual!J:J, 1, joined_preds_manual!$AQ:$AQ,1)</f>
        <v>4</v>
      </c>
      <c r="X35" s="35">
        <f>COUNTIFS(joined_preds_manual!K:K, 1, joined_preds_manual!$AQ:$AQ,1)</f>
        <v>2</v>
      </c>
      <c r="Y35" s="35">
        <f>COUNTIFS(joined_preds_manual!L:L, 1, joined_preds_manual!$AQ:$AQ,1)</f>
        <v>42</v>
      </c>
      <c r="Z35" s="8">
        <f>SUM(O35:Y35)</f>
        <v>181</v>
      </c>
      <c r="AA35" s="2"/>
    </row>
    <row r="36" spans="10:27" x14ac:dyDescent="0.25">
      <c r="J36" s="2"/>
      <c r="K36" s="2"/>
      <c r="L36" s="2"/>
      <c r="M36" s="8"/>
      <c r="N36" s="8"/>
      <c r="O36" s="36">
        <f>SUM(O25:O35)</f>
        <v>197</v>
      </c>
      <c r="P36" s="36">
        <f>SUM(P25:P35)</f>
        <v>98</v>
      </c>
      <c r="Q36" s="36">
        <f>SUM(Q25:Q35)</f>
        <v>133</v>
      </c>
      <c r="R36" s="36">
        <f>SUM(R25:R35)</f>
        <v>121</v>
      </c>
      <c r="S36" s="36">
        <f>SUM(S25:S35)</f>
        <v>148</v>
      </c>
      <c r="T36" s="36">
        <f>SUM(T25:T35)</f>
        <v>31</v>
      </c>
      <c r="U36" s="36">
        <f>SUM(U25:U35)</f>
        <v>162</v>
      </c>
      <c r="V36" s="36">
        <f>SUM(V25:V35)</f>
        <v>105</v>
      </c>
      <c r="W36" s="36">
        <f>SUM(W25:W35)</f>
        <v>60</v>
      </c>
      <c r="X36" s="36">
        <f>SUM(X25:X35)</f>
        <v>20</v>
      </c>
      <c r="Y36" s="36">
        <f>SUM(Y25:Y35)</f>
        <v>128</v>
      </c>
      <c r="Z36" s="8"/>
      <c r="AA36" s="2"/>
    </row>
    <row r="37" spans="10:27" x14ac:dyDescent="0.25">
      <c r="J37" s="2"/>
      <c r="K37" s="2"/>
      <c r="L37" s="2"/>
      <c r="M37" s="8"/>
      <c r="N37" s="8"/>
      <c r="O37" s="1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2"/>
    </row>
    <row r="38" spans="10:27" x14ac:dyDescent="0.25">
      <c r="J38" s="2"/>
      <c r="K38" s="2"/>
      <c r="L38" s="2"/>
      <c r="M38" s="8"/>
      <c r="N38" s="8"/>
      <c r="O38" s="1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2"/>
    </row>
    <row r="39" spans="10:27" x14ac:dyDescent="0.25">
      <c r="J39" s="2"/>
      <c r="K39" s="2"/>
      <c r="L39" s="2"/>
      <c r="M39" s="2"/>
      <c r="N39" s="2"/>
      <c r="O39" s="23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0:27" x14ac:dyDescent="0.25">
      <c r="J40" s="2"/>
      <c r="K40" s="2"/>
      <c r="L40" s="2"/>
      <c r="M40" s="2"/>
      <c r="N40" s="2"/>
      <c r="O40" s="24" t="s">
        <v>245</v>
      </c>
      <c r="P40" s="24" t="s">
        <v>80</v>
      </c>
      <c r="Q40" s="24" t="s">
        <v>2303</v>
      </c>
      <c r="R40" s="24" t="s">
        <v>62</v>
      </c>
      <c r="S40" s="24" t="s">
        <v>61</v>
      </c>
      <c r="T40" s="24" t="s">
        <v>195</v>
      </c>
      <c r="U40" s="24" t="s">
        <v>2304</v>
      </c>
      <c r="V40" s="24" t="s">
        <v>51</v>
      </c>
      <c r="W40" s="24" t="s">
        <v>50</v>
      </c>
      <c r="X40" s="24" t="s">
        <v>138</v>
      </c>
      <c r="Y40" s="24" t="s">
        <v>108</v>
      </c>
      <c r="Z40" s="2"/>
      <c r="AA40" s="2"/>
    </row>
    <row r="41" spans="10:27" x14ac:dyDescent="0.25">
      <c r="J41" s="2"/>
      <c r="K41" s="2"/>
      <c r="L41" s="2"/>
      <c r="M41" s="2"/>
      <c r="N41" s="2"/>
      <c r="O41" s="23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0:27" x14ac:dyDescent="0.25">
      <c r="J42" s="2"/>
      <c r="K42" s="2"/>
      <c r="L42" s="2"/>
      <c r="M42" s="2"/>
      <c r="N42" s="2"/>
      <c r="O42" s="23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</sheetData>
  <conditionalFormatting sqref="O25:Y3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joined_preds_manual</vt:lpstr>
      <vt:lpstr>report_tables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Kip McCharen</dc:creator>
  <cp:lastModifiedBy>Kip McCharen</cp:lastModifiedBy>
  <dcterms:created xsi:type="dcterms:W3CDTF">2021-05-03T05:23:09Z</dcterms:created>
  <dcterms:modified xsi:type="dcterms:W3CDTF">2021-05-08T16:46:57Z</dcterms:modified>
</cp:coreProperties>
</file>