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radfordac-my.sharepoint.com/personal/fjstande_bradford_ac_uk/Documents/Documents/Research/ARGs_article/Typed_methods/"/>
    </mc:Choice>
  </mc:AlternateContent>
  <xr:revisionPtr revIDLastSave="38" documentId="13_ncr:1_{E3477F6D-B5DC-EF40-A68D-854231E0CD34}" xr6:coauthVersionLast="47" xr6:coauthVersionMax="47" xr10:uidLastSave="{0329750C-9979-C145-A83D-A3B2B70982F2}"/>
  <bookViews>
    <workbookView xWindow="0" yWindow="500" windowWidth="28800" windowHeight="16060" activeTab="3" xr2:uid="{CE94E107-9E2F-0947-848E-E2C8D1B4B3D2}"/>
  </bookViews>
  <sheets>
    <sheet name="TPFPTNFN_TableSim" sheetId="1" r:id="rId1"/>
    <sheet name="TPFPTNFN_counts_%" sheetId="8" r:id="rId2"/>
    <sheet name="ResGroup" sheetId="5" r:id="rId3"/>
    <sheet name="TPFPTNFN_decon_contam" sheetId="3" r:id="rId4"/>
    <sheet name="Decon_Contam_ResGroup" sheetId="7" r:id="rId5"/>
    <sheet name="PostVsModern-Coverage_Graph " sheetId="6" r:id="rId6"/>
  </sheets>
  <definedNames>
    <definedName name="_xlchart.v1.0" hidden="1">'PostVsModern-Coverage_Graph '!$A$1</definedName>
    <definedName name="_xlchart.v1.1" hidden="1">'PostVsModern-Coverage_Graph '!$A$2:$A$255</definedName>
    <definedName name="_xlchart.v1.2" hidden="1">'PostVsModern-Coverage_Graph '!$B$1</definedName>
    <definedName name="_xlchart.v1.3" hidden="1">'PostVsModern-Coverage_Graph '!$B$2:$B$255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D2" i="3"/>
  <c r="L15" i="3"/>
  <c r="J15" i="3"/>
  <c r="L14" i="3"/>
  <c r="J14" i="3"/>
  <c r="N2" i="1"/>
  <c r="H2" i="1"/>
  <c r="I3" i="8"/>
  <c r="I4" i="8"/>
  <c r="I5" i="8"/>
  <c r="I6" i="8"/>
  <c r="I7" i="8"/>
  <c r="I2" i="8"/>
  <c r="H3" i="8"/>
  <c r="H4" i="8"/>
  <c r="H5" i="8"/>
  <c r="H6" i="8"/>
  <c r="H7" i="8"/>
  <c r="H2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4" i="7"/>
  <c r="F36" i="7"/>
  <c r="G36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O2" i="1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L2" i="1"/>
  <c r="R2" i="1"/>
  <c r="K1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6" i="1"/>
  <c r="J3" i="1"/>
  <c r="J4" i="1"/>
  <c r="J5" i="1"/>
  <c r="J2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</calcChain>
</file>

<file path=xl/sharedStrings.xml><?xml version="1.0" encoding="utf-8"?>
<sst xmlns="http://schemas.openxmlformats.org/spreadsheetml/2006/main" count="1042" uniqueCount="785">
  <si>
    <t xml:space="preserve">MEGARes accession number </t>
  </si>
  <si>
    <t>ancient (25%)</t>
  </si>
  <si>
    <t>Modern (25%)</t>
  </si>
  <si>
    <t>Ancient (50%)</t>
  </si>
  <si>
    <t xml:space="preserve">Modern (50%) </t>
  </si>
  <si>
    <t xml:space="preserve">Ancient (75%) </t>
  </si>
  <si>
    <t xml:space="preserve">Modern (75%) </t>
  </si>
  <si>
    <t>MEG_1016</t>
  </si>
  <si>
    <t>MEG_1019</t>
  </si>
  <si>
    <t>MEG_1028</t>
  </si>
  <si>
    <t>MEG_1039</t>
  </si>
  <si>
    <t>MEG_1040</t>
  </si>
  <si>
    <t>MEG_1044</t>
  </si>
  <si>
    <t>MEG_1045</t>
  </si>
  <si>
    <t>MEG_1078</t>
  </si>
  <si>
    <t>MEG_1085</t>
  </si>
  <si>
    <t>MEG_1086</t>
  </si>
  <si>
    <t>MEG_1486</t>
  </si>
  <si>
    <t>MEG_1488</t>
  </si>
  <si>
    <t>MEG_1561</t>
  </si>
  <si>
    <t>MEG_1633</t>
  </si>
  <si>
    <t>MEG_1687</t>
  </si>
  <si>
    <t>MEG_1689</t>
  </si>
  <si>
    <t>MEG_1690</t>
  </si>
  <si>
    <t>MEG_1692</t>
  </si>
  <si>
    <t>MEG_1693</t>
  </si>
  <si>
    <t>MEG_1694</t>
  </si>
  <si>
    <t>MEG_1696</t>
  </si>
  <si>
    <t>MEG_1698</t>
  </si>
  <si>
    <t>MEG_2137</t>
  </si>
  <si>
    <t>MEG_2138</t>
  </si>
  <si>
    <t>MEG_2653</t>
  </si>
  <si>
    <t>MEG_2654</t>
  </si>
  <si>
    <t>MEG_2787</t>
  </si>
  <si>
    <t>MEG_2793</t>
  </si>
  <si>
    <t>MEG_2796</t>
  </si>
  <si>
    <t>MEG_2799</t>
  </si>
  <si>
    <t>MEG_2801</t>
  </si>
  <si>
    <t>MEG_2803</t>
  </si>
  <si>
    <t>MEG_2806</t>
  </si>
  <si>
    <t>MEG_2829</t>
  </si>
  <si>
    <t>MEG_2831</t>
  </si>
  <si>
    <t>MEG_2832</t>
  </si>
  <si>
    <t>MEG_2833</t>
  </si>
  <si>
    <t>MEG_2854</t>
  </si>
  <si>
    <t>MEG_2857</t>
  </si>
  <si>
    <t>MEG_2860</t>
  </si>
  <si>
    <t>MEG_2861</t>
  </si>
  <si>
    <t>MEG_2876</t>
  </si>
  <si>
    <t>MEG_2886</t>
  </si>
  <si>
    <t>MEG_2888</t>
  </si>
  <si>
    <t>MEG_2957</t>
  </si>
  <si>
    <t>MEG_3084</t>
  </si>
  <si>
    <t>MEG_3188</t>
  </si>
  <si>
    <t>MEG_3247</t>
  </si>
  <si>
    <t>MEG_3248</t>
  </si>
  <si>
    <t>MEG_3249</t>
  </si>
  <si>
    <t>MEG_3295</t>
  </si>
  <si>
    <t>MEG_3647</t>
  </si>
  <si>
    <t>MEG_3657</t>
  </si>
  <si>
    <t>MEG_3658</t>
  </si>
  <si>
    <t>MEG_3805</t>
  </si>
  <si>
    <t>MEG_3806</t>
  </si>
  <si>
    <t>MEG_3807</t>
  </si>
  <si>
    <t>MEG_3813</t>
  </si>
  <si>
    <t>MEG_3814</t>
  </si>
  <si>
    <t>MEG_3815</t>
  </si>
  <si>
    <t>MEG_3818</t>
  </si>
  <si>
    <t>MEG_3819</t>
  </si>
  <si>
    <t>MEG_3823</t>
  </si>
  <si>
    <t>MEG_3825</t>
  </si>
  <si>
    <t>MEG_3829</t>
  </si>
  <si>
    <t>MEG_3838</t>
  </si>
  <si>
    <t>MEG_3842</t>
  </si>
  <si>
    <t>MEG_3874</t>
  </si>
  <si>
    <t>MEG_3883</t>
  </si>
  <si>
    <t>MEG_3893</t>
  </si>
  <si>
    <t>MEG_396|</t>
  </si>
  <si>
    <t>MEG_3979</t>
  </si>
  <si>
    <t>MEG_3988</t>
  </si>
  <si>
    <t>MEG_3994</t>
  </si>
  <si>
    <t>MEG_4073</t>
  </si>
  <si>
    <t>MEG_4074</t>
  </si>
  <si>
    <t>MEG_4079</t>
  </si>
  <si>
    <t>MEG_4080</t>
  </si>
  <si>
    <t>MEG_4081</t>
  </si>
  <si>
    <t>MEG_4083</t>
  </si>
  <si>
    <t>MEG_4086</t>
  </si>
  <si>
    <t>MEG_4213</t>
  </si>
  <si>
    <t>MEG_5364</t>
  </si>
  <si>
    <t>MEG_5380</t>
  </si>
  <si>
    <t>MEG_5389</t>
  </si>
  <si>
    <t>MEG_5396</t>
  </si>
  <si>
    <t>MEG_5397</t>
  </si>
  <si>
    <t>MEG_5398</t>
  </si>
  <si>
    <t>MEG_5405</t>
  </si>
  <si>
    <t>MEG_5747</t>
  </si>
  <si>
    <t>MEG_5776</t>
  </si>
  <si>
    <t>MEG_5795</t>
  </si>
  <si>
    <t>MEG_5796</t>
  </si>
  <si>
    <t>MEG_5797</t>
  </si>
  <si>
    <t>MEG_5825</t>
  </si>
  <si>
    <t>MEG_6057</t>
  </si>
  <si>
    <t>MEG_6093</t>
  </si>
  <si>
    <t>MEG_6096</t>
  </si>
  <si>
    <t>MEG_6103</t>
  </si>
  <si>
    <t>MEG_6104</t>
  </si>
  <si>
    <t>MEG_6113</t>
  </si>
  <si>
    <t>MEG_6129</t>
  </si>
  <si>
    <t>MEG_6652</t>
  </si>
  <si>
    <t>MEG_6875</t>
  </si>
  <si>
    <t>MEG_6970</t>
  </si>
  <si>
    <t>MEG_6971</t>
  </si>
  <si>
    <t>MEG_6980</t>
  </si>
  <si>
    <t>MEG_7035</t>
  </si>
  <si>
    <t>MEG_7036</t>
  </si>
  <si>
    <t>MEG_7039</t>
  </si>
  <si>
    <t>MEG_7052</t>
  </si>
  <si>
    <t>MEG_7053</t>
  </si>
  <si>
    <t>MEG_7054</t>
  </si>
  <si>
    <t>MEG_7070</t>
  </si>
  <si>
    <t>MEG_7104</t>
  </si>
  <si>
    <t>MEG_7105</t>
  </si>
  <si>
    <t>MEG_7106</t>
  </si>
  <si>
    <t>MEG_7107</t>
  </si>
  <si>
    <t>MEG_7110</t>
  </si>
  <si>
    <t>MEG_7111</t>
  </si>
  <si>
    <t>MEG_7112</t>
  </si>
  <si>
    <t>MEG_7113</t>
  </si>
  <si>
    <t>MEG_7114</t>
  </si>
  <si>
    <t>MEG_7115</t>
  </si>
  <si>
    <t>MEG_7116</t>
  </si>
  <si>
    <t>MEG_7117</t>
  </si>
  <si>
    <t>MEG_7121</t>
  </si>
  <si>
    <t>MEG_7123</t>
  </si>
  <si>
    <t>MEG_7124</t>
  </si>
  <si>
    <t>MEG_7125</t>
  </si>
  <si>
    <t>MEG_7126</t>
  </si>
  <si>
    <t>MEG_7127</t>
  </si>
  <si>
    <t>MEG_7128</t>
  </si>
  <si>
    <t>MEG_7129</t>
  </si>
  <si>
    <t>MEG_7130</t>
  </si>
  <si>
    <t>MEG_7133</t>
  </si>
  <si>
    <t>MEG_7134</t>
  </si>
  <si>
    <t>MEG_7135</t>
  </si>
  <si>
    <t>MEG_7136</t>
  </si>
  <si>
    <t>MEG_7137</t>
  </si>
  <si>
    <t>MEG_7139</t>
  </si>
  <si>
    <t>MEG_7140</t>
  </si>
  <si>
    <t>MEG_7143</t>
  </si>
  <si>
    <t>MEG_7145</t>
  </si>
  <si>
    <t>MEG_7146</t>
  </si>
  <si>
    <t>MEG_7154</t>
  </si>
  <si>
    <t>MEG_7157</t>
  </si>
  <si>
    <t>MEG_7158</t>
  </si>
  <si>
    <t>MEG_7159</t>
  </si>
  <si>
    <t>MEG_7162</t>
  </si>
  <si>
    <t>MEG_7178</t>
  </si>
  <si>
    <t>MEG_7179</t>
  </si>
  <si>
    <t>MEG_7180</t>
  </si>
  <si>
    <t>MEG_7181</t>
  </si>
  <si>
    <t>MEG_7182</t>
  </si>
  <si>
    <t>MEG_7183</t>
  </si>
  <si>
    <t>MEG_7184</t>
  </si>
  <si>
    <t>MEG_7185</t>
  </si>
  <si>
    <t>MEG_7219</t>
  </si>
  <si>
    <t>MEG_7220</t>
  </si>
  <si>
    <t>MEG_7221</t>
  </si>
  <si>
    <t>MEG_7222</t>
  </si>
  <si>
    <t>MEG_7227</t>
  </si>
  <si>
    <t>MEG_7229</t>
  </si>
  <si>
    <t>MEG_7231</t>
  </si>
  <si>
    <t>MEG_7233</t>
  </si>
  <si>
    <t>MEG_7240</t>
  </si>
  <si>
    <t>MEG_7303</t>
  </si>
  <si>
    <t>MEG_7307</t>
  </si>
  <si>
    <t>MEG_7310</t>
  </si>
  <si>
    <t>MEG_7314</t>
  </si>
  <si>
    <t>MEG_8086</t>
  </si>
  <si>
    <t>MEG_8100</t>
  </si>
  <si>
    <t>MEG_8148</t>
  </si>
  <si>
    <t>MEG_8154</t>
  </si>
  <si>
    <t>MEG_8241</t>
  </si>
  <si>
    <t>MEG_8249</t>
  </si>
  <si>
    <t>MEG_8250</t>
  </si>
  <si>
    <t>MEG_8251</t>
  </si>
  <si>
    <t>MEG_8252</t>
  </si>
  <si>
    <t>MEG_8253</t>
  </si>
  <si>
    <t>MEG_8254</t>
  </si>
  <si>
    <t>MEG_8263</t>
  </si>
  <si>
    <t>MEG_8443</t>
  </si>
  <si>
    <t>MEG_8671</t>
  </si>
  <si>
    <t>MEG_8674</t>
  </si>
  <si>
    <t>MEG_8675</t>
  </si>
  <si>
    <t>MEG_8676</t>
  </si>
  <si>
    <t>MEG_8679</t>
  </si>
  <si>
    <t>MEG_8680</t>
  </si>
  <si>
    <t>MEG_1053</t>
  </si>
  <si>
    <t>MEG_4084</t>
  </si>
  <si>
    <t>MEG_7142</t>
  </si>
  <si>
    <t>MEG_7156</t>
  </si>
  <si>
    <t>MEG_7320</t>
  </si>
  <si>
    <t>ancient (25%) difference</t>
  </si>
  <si>
    <t>Modern (25%) difference</t>
  </si>
  <si>
    <t>Ancient (50%) difference</t>
  </si>
  <si>
    <t>Modern (50%)  difference</t>
  </si>
  <si>
    <t>Ancient (75%)  difference</t>
  </si>
  <si>
    <t>Group</t>
  </si>
  <si>
    <t>TP</t>
  </si>
  <si>
    <t>FP</t>
  </si>
  <si>
    <t>TN</t>
  </si>
  <si>
    <t>FN</t>
  </si>
  <si>
    <t>Ancient 25%</t>
  </si>
  <si>
    <t>Ancient 50%</t>
  </si>
  <si>
    <t>Ancient 75%</t>
  </si>
  <si>
    <t>Modern 25%</t>
  </si>
  <si>
    <t>Modern 50%</t>
  </si>
  <si>
    <t>Modern 75%</t>
  </si>
  <si>
    <t>Modern (75%) difference</t>
  </si>
  <si>
    <t>Modern (75%)</t>
  </si>
  <si>
    <t xml:space="preserve">Contaminated </t>
  </si>
  <si>
    <t>Decontaminated</t>
  </si>
  <si>
    <t xml:space="preserve">MEGARes number </t>
  </si>
  <si>
    <t>Before decontamination</t>
  </si>
  <si>
    <t>After decontamination</t>
  </si>
  <si>
    <t>MEG_1037</t>
  </si>
  <si>
    <t>MEG_1093</t>
  </si>
  <si>
    <t>MEG_1098</t>
  </si>
  <si>
    <t>MEG_1122</t>
  </si>
  <si>
    <t>MEG_1169</t>
  </si>
  <si>
    <t>MEG_1178</t>
  </si>
  <si>
    <t>MEG_1183</t>
  </si>
  <si>
    <t>MEG_1185</t>
  </si>
  <si>
    <t>MEG_1186</t>
  </si>
  <si>
    <t>MEG_1198</t>
  </si>
  <si>
    <t>MEG_1212</t>
  </si>
  <si>
    <t>MEG_1308</t>
  </si>
  <si>
    <t>MEG_1461</t>
  </si>
  <si>
    <t>MEG_1491</t>
  </si>
  <si>
    <t>MEG_1643</t>
  </si>
  <si>
    <t>MEG_1644</t>
  </si>
  <si>
    <t>MEG_1776</t>
  </si>
  <si>
    <t>MEG_1777</t>
  </si>
  <si>
    <t>MEG_1778</t>
  </si>
  <si>
    <t>MEG_2117</t>
  </si>
  <si>
    <t>MEG_2139</t>
  </si>
  <si>
    <t>MEG_2141</t>
  </si>
  <si>
    <t>MEG_2142</t>
  </si>
  <si>
    <t>MEG_2143</t>
  </si>
  <si>
    <t>MEG_23|D</t>
  </si>
  <si>
    <t>MEG_2439</t>
  </si>
  <si>
    <t>MEG_2479</t>
  </si>
  <si>
    <t>MEG_2480</t>
  </si>
  <si>
    <t>MEG_2670</t>
  </si>
  <si>
    <t>MEG_2705</t>
  </si>
  <si>
    <t>MEG_2711</t>
  </si>
  <si>
    <t>MEG_2723</t>
  </si>
  <si>
    <t>MEG_2726</t>
  </si>
  <si>
    <t>MEG_2727</t>
  </si>
  <si>
    <t>MEG_2759</t>
  </si>
  <si>
    <t>MEG_2776</t>
  </si>
  <si>
    <t>MEG_2840</t>
  </si>
  <si>
    <t>MEG_2843</t>
  </si>
  <si>
    <t>MEG_2845</t>
  </si>
  <si>
    <t>MEG_2872</t>
  </si>
  <si>
    <t>MEG_2880</t>
  </si>
  <si>
    <t>MEG_2881</t>
  </si>
  <si>
    <t>MEG_2882</t>
  </si>
  <si>
    <t>MEG_2932</t>
  </si>
  <si>
    <t>MEG_2941</t>
  </si>
  <si>
    <t>MEG_2965</t>
  </si>
  <si>
    <t>MEG_2969</t>
  </si>
  <si>
    <t>MEG_2973</t>
  </si>
  <si>
    <t>MEG_3074</t>
  </si>
  <si>
    <t>MEG_3139</t>
  </si>
  <si>
    <t>MEG_3174</t>
  </si>
  <si>
    <t>MEG_3197</t>
  </si>
  <si>
    <t>MEG_3250</t>
  </si>
  <si>
    <t>MEG_3433</t>
  </si>
  <si>
    <t>MEG_3459</t>
  </si>
  <si>
    <t>MEG_3596</t>
  </si>
  <si>
    <t>MEG_3908</t>
  </si>
  <si>
    <t>MEG_3911</t>
  </si>
  <si>
    <t>MEG_3912</t>
  </si>
  <si>
    <t>MEG_3914</t>
  </si>
  <si>
    <t>MEG_3915</t>
  </si>
  <si>
    <t>MEG_3916</t>
  </si>
  <si>
    <t>MEG_3917</t>
  </si>
  <si>
    <t>MEG_3919</t>
  </si>
  <si>
    <t>MEG_3921</t>
  </si>
  <si>
    <t>MEG_3923</t>
  </si>
  <si>
    <t>MEG_3937</t>
  </si>
  <si>
    <t>MEG_3938</t>
  </si>
  <si>
    <t>MEG_396</t>
  </si>
  <si>
    <t>MEG_4011</t>
  </si>
  <si>
    <t>MEG_4046</t>
  </si>
  <si>
    <t>MEG_4052</t>
  </si>
  <si>
    <t>MEG_4078</t>
  </si>
  <si>
    <t>MEG_4100</t>
  </si>
  <si>
    <t>MEG_4101</t>
  </si>
  <si>
    <t>MEG_4102</t>
  </si>
  <si>
    <t>MEG_4106</t>
  </si>
  <si>
    <t>MEG_4129</t>
  </si>
  <si>
    <t>MEG_4212</t>
  </si>
  <si>
    <t>MEG_4214</t>
  </si>
  <si>
    <t>MEG_4222</t>
  </si>
  <si>
    <t>MEG_4275</t>
  </si>
  <si>
    <t>MEG_4276</t>
  </si>
  <si>
    <t>MEG_4277</t>
  </si>
  <si>
    <t>MEG_4278</t>
  </si>
  <si>
    <t>MEG_4290</t>
  </si>
  <si>
    <t>MEG_4291</t>
  </si>
  <si>
    <t>MEG_4292</t>
  </si>
  <si>
    <t>MEG_4293</t>
  </si>
  <si>
    <t>MEG_4294</t>
  </si>
  <si>
    <t>MEG_4295</t>
  </si>
  <si>
    <t>MEG_4303</t>
  </si>
  <si>
    <t>MEG_4378</t>
  </si>
  <si>
    <t>MEG_4379</t>
  </si>
  <si>
    <t>MEG_4383</t>
  </si>
  <si>
    <t>MEG_502|</t>
  </si>
  <si>
    <t>MEG_503|</t>
  </si>
  <si>
    <t>MEG_5360</t>
  </si>
  <si>
    <t>MEG_5386</t>
  </si>
  <si>
    <t>MEG_5752</t>
  </si>
  <si>
    <t>MEG_5753</t>
  </si>
  <si>
    <t>MEG_5754</t>
  </si>
  <si>
    <t>MEG_5755</t>
  </si>
  <si>
    <t>MEG_5771</t>
  </si>
  <si>
    <t>MEG_5793</t>
  </si>
  <si>
    <t>MEG_5794</t>
  </si>
  <si>
    <t>MEG_6040</t>
  </si>
  <si>
    <t>MEG_6053</t>
  </si>
  <si>
    <t>MEG_6054</t>
  </si>
  <si>
    <t>MEG_6085</t>
  </si>
  <si>
    <t>MEG_6088</t>
  </si>
  <si>
    <t>MEG_6127</t>
  </si>
  <si>
    <t>MEG_6153</t>
  </si>
  <si>
    <t>MEG_6173</t>
  </si>
  <si>
    <t>MEG_6519</t>
  </si>
  <si>
    <t>MEG_6520</t>
  </si>
  <si>
    <t>MEG_6521</t>
  </si>
  <si>
    <t>MEG_6523</t>
  </si>
  <si>
    <t>MEG_6524</t>
  </si>
  <si>
    <t>MEG_6527</t>
  </si>
  <si>
    <t>MEG_6531</t>
  </si>
  <si>
    <t>MEG_6535</t>
  </si>
  <si>
    <t>MEG_6541</t>
  </si>
  <si>
    <t>MEG_6555</t>
  </si>
  <si>
    <t>MEG_6558</t>
  </si>
  <si>
    <t>MEG_6649</t>
  </si>
  <si>
    <t>MEG_6650</t>
  </si>
  <si>
    <t>MEG_7023</t>
  </si>
  <si>
    <t>MEG_7205</t>
  </si>
  <si>
    <t>MEG_7255</t>
  </si>
  <si>
    <t>MEG_7256</t>
  </si>
  <si>
    <t>MEG_7257</t>
  </si>
  <si>
    <t>MEG_7270</t>
  </si>
  <si>
    <t>MEG_7271</t>
  </si>
  <si>
    <t>MEG_7273</t>
  </si>
  <si>
    <t>MEG_7275</t>
  </si>
  <si>
    <t>MEG_7285</t>
  </si>
  <si>
    <t>MEG_731|</t>
  </si>
  <si>
    <t>MEG_732|</t>
  </si>
  <si>
    <t>MEG_7336</t>
  </si>
  <si>
    <t>MEG_7438</t>
  </si>
  <si>
    <t>MEG_7443</t>
  </si>
  <si>
    <t>MEG_7485</t>
  </si>
  <si>
    <t>MEG_7804</t>
  </si>
  <si>
    <t>MEG_7850</t>
  </si>
  <si>
    <t>MEG_8036</t>
  </si>
  <si>
    <t>MEG_8151</t>
  </si>
  <si>
    <t>MEG_8257</t>
  </si>
  <si>
    <t>MEG_8715</t>
  </si>
  <si>
    <t>MEG_8725</t>
  </si>
  <si>
    <t xml:space="preserve">Contaminated diference </t>
  </si>
  <si>
    <t xml:space="preserve">Decontaminated difference </t>
  </si>
  <si>
    <t>Resistance group</t>
  </si>
  <si>
    <t>Aminoglycosides</t>
  </si>
  <si>
    <t>gene_accession</t>
  </si>
  <si>
    <t>df25</t>
  </si>
  <si>
    <t>df25a</t>
  </si>
  <si>
    <t>df50</t>
  </si>
  <si>
    <t>df50a</t>
  </si>
  <si>
    <t>df75</t>
  </si>
  <si>
    <t>df75a</t>
  </si>
  <si>
    <t>MEG_1016|Drugs|Aminoglycosides|Aminoglycoside_O-phosphotransferases|APH2-DPRIME</t>
  </si>
  <si>
    <t>MEG_1019|Drugs|Aminoglycosides|Aminoglycoside_O-phosphotransferases|APH3-DPRIME</t>
  </si>
  <si>
    <t>MEG_1028|Drugs|Aminoglycosides|Aminoglycoside_O-phosphotransferases|APH3-DPRIME</t>
  </si>
  <si>
    <t>MEG_1039|Drugs|Aminoglycosides|Aminoglycoside_O-phosphotransferases|APH3-DPRIME</t>
  </si>
  <si>
    <t>MEG_1040|Drugs|Aminoglycosides|Aminoglycoside_O-phosphotransferases|APH3-DPRIME</t>
  </si>
  <si>
    <t>MEG_1044|Drugs|Aminoglycosides|Aminoglycoside_O-phosphotransferases|APH3-DPRIME</t>
  </si>
  <si>
    <t>MEG_1045|Drugs|Aminoglycosides|Aminoglycoside_O-phosphotransferases|APH3-DPRIME</t>
  </si>
  <si>
    <t>MEG_1078|Drugs|Aminoglycosides|Aminoglycoside_O-phosphotransferases|APH3-PRIME</t>
  </si>
  <si>
    <t>MEG_1085|Drugs|Aminoglycosides|Aminoglycoside_O-phosphotransferases|APH6</t>
  </si>
  <si>
    <t>MEG_1086|Drugs|Aminoglycosides|Aminoglycoside_O-phosphotransferases|APH6</t>
  </si>
  <si>
    <t>MEG_1486|Metals|Multi-metal_resistance|Multi-metal_resistance_protein|CADD</t>
  </si>
  <si>
    <t>MEG_1488|Metals|Multi-metal_resistance|Multi-metal_resistance_regulator|CADX</t>
  </si>
  <si>
    <t>MEG_1561|Drugs|Phenicol|Chloramphenicol_acetyltransferases|CATA</t>
  </si>
  <si>
    <t>MEG_1633|Drugs|Phenicol|Chloramphenicol_acetyltransferases|CATS</t>
  </si>
  <si>
    <t>MEG_1687|Drugs|betalactams|Class_A_betalactamases|CFX</t>
  </si>
  <si>
    <t>MEG_1689|Drugs|betalactams|Class_A_betalactamases|CFX</t>
  </si>
  <si>
    <t>MEG_1690|Drugs|betalactams|Class_A_betalactamases|CFX</t>
  </si>
  <si>
    <t>MEG_1692|Drugs|betalactams|Class_A_betalactamases|CFX</t>
  </si>
  <si>
    <t>MEG_1693|Drugs|betalactams|Class_A_betalactamases|CFX</t>
  </si>
  <si>
    <t>MEG_1694|Drugs|betalactams|Class_A_betalactamases|CFX</t>
  </si>
  <si>
    <t>MEG_1696|Drugs|betalactams|Class_A_betalactamases|CFX</t>
  </si>
  <si>
    <t>MEG_1698|Drugs|betalactams|Class_A_betalactamases|CFX</t>
  </si>
  <si>
    <t>MEG_2137|Drugs|betalactams|Class_A_betalactamases|CSP</t>
  </si>
  <si>
    <t>MEG_2138|Drugs|betalactams|Class_A_betalactamases|CSP</t>
  </si>
  <si>
    <t>MEG_2653|Metals|Copper_resistance|Copper_resistance_protein|DNAK</t>
  </si>
  <si>
    <t>MEG_2654|Metals|Copper_resistance|Copper_resistance_protein|DNAK</t>
  </si>
  <si>
    <t>MEG_2787|Drugs|MLS|23S_rRNA_methyltransferases|ERMA</t>
  </si>
  <si>
    <t>MEG_2793|Drugs|MLS|23S_rRNA_methyltransferases|ERMB</t>
  </si>
  <si>
    <t>MEG_2796|Drugs|MLS|23S_rRNA_methyltransferases|ERMB</t>
  </si>
  <si>
    <t>MEG_2799|Drugs|MLS|23S_rRNA_methyltransferases|ERMB</t>
  </si>
  <si>
    <t>MEG_2801|Drugs|MLS|23S_rRNA_methyltransferases|ERMB</t>
  </si>
  <si>
    <t>MEG_2803|Drugs|MLS|23S_rRNA_methyltransferases|ERMB</t>
  </si>
  <si>
    <t>MEG_2806|Drugs|MLS|23S_rRNA_methyltransferases|ERMB</t>
  </si>
  <si>
    <t>MEG_2829|Drugs|MLS|23S_rRNA_methyltransferases|ERMF</t>
  </si>
  <si>
    <t>MEG_2831|Drugs|MLS|23S_rRNA_methyltransferases|ERMF</t>
  </si>
  <si>
    <t>MEG_2832|Drugs|MLS|23S_rRNA_methyltransferases|ERMF</t>
  </si>
  <si>
    <t>MEG_2833|Drugs|MLS|23S_rRNA_methyltransferases|ERMF</t>
  </si>
  <si>
    <t>MEG_2854|Drugs|MLS|23S_rRNA_methyltransferases|ERMX</t>
  </si>
  <si>
    <t>MEG_2857|Drugs|MLS|23S_rRNA_methyltransferases|ERMX</t>
  </si>
  <si>
    <t>MEG_2860|Drugs|MLS|23S_rRNA_methyltransferases|ERMX</t>
  </si>
  <si>
    <t>MEG_2861|Drugs|MLS|23S_rRNA_methyltransferases|ERMX</t>
  </si>
  <si>
    <t>MEG_2876|Biocides|Phenolic_compound_resistance|Phenolic_resistance_protein|FABK</t>
  </si>
  <si>
    <t>MEG_2886|Multi-compound|Drug_and_biocide_resistance|Drug_and_biocide_MFS_efflux_pumps|FARB</t>
  </si>
  <si>
    <t>MEG_2888|Metals|Multi-metal_resistance|Multi-metal_ABC_efflux_pumps|FBPA</t>
  </si>
  <si>
    <t>MEG_2957|Drugs|Sulfonamides|Sulfonamide-resistant_dihydropteroate_synthases|FOLP|RequiresSNPConfirmation</t>
  </si>
  <si>
    <t>MEG_3084|Biocides|Quaternary_Ammonium_Compounds_(QACs)_resistance|QAC-resistant_protein_UDP_glucose_4_epimerase|GALE</t>
  </si>
  <si>
    <t>MEG_3188|Drugs|Fluoroquinolones|Fluoroquinolone-resistant_DNA_topoisomerases|GYRA|RequiresSNPConfirmation</t>
  </si>
  <si>
    <t>MEG_3247|Drugs|Aminocoumarins|Aminocoumarin-resistant_DNA_topoisomerases|GYRBA|RequiresSNPConfirmation</t>
  </si>
  <si>
    <t>MEG_3248|Drugs|Aminocoumarins|Aminocoumarin-resistant_DNA_topoisomerases|GYRBA|RequiresSNPConfirmation</t>
  </si>
  <si>
    <t>MEG_3249|Drugs|Aminocoumarins|Aminocoumarin-resistant_DNA_topoisomerases|GYRBA|RequiresSNPConfirmation</t>
  </si>
  <si>
    <t>MEG_3295|Drugs|Mupirocin|Mupirocin-resistant_isoleucyl-tRNA_synthetase|ILES</t>
  </si>
  <si>
    <t>MEG_3647|Drugs|Multi-drug_resistance|Multi-drug_ABC_efflux_pumps|LSAC</t>
  </si>
  <si>
    <t>MEG_3657|Drugs|Multi-drug_resistance|Multi-drug_ABC_efflux_pumps|MACA</t>
  </si>
  <si>
    <t>MEG_3658|Drugs|Multi-drug_resistance|Multi-drug_ABC_efflux_pumps|MACB</t>
  </si>
  <si>
    <t>MEG_3805|Drugs|MLS|MLS_resistance_MFS_efflux_pumps|MEFA</t>
  </si>
  <si>
    <t>MEG_3806|Drugs|MLS|MLS_resistance_MFS_efflux_pumps|MEFA</t>
  </si>
  <si>
    <t>MEG_3807|Drugs|MLS|MLS_resistance_MFS_efflux_pumps|MEFA</t>
  </si>
  <si>
    <t>MEG_3813|Drugs|MLS|MLS_resistance_MFS_efflux_pumps|MEFA</t>
  </si>
  <si>
    <t>MEG_3814|Drugs|MLS|MLS_resistance_MFS_efflux_pumps|MEFA</t>
  </si>
  <si>
    <t>MEG_3815|Drugs|MLS|MLS_resistance_MFS_efflux_pumps|MEFA</t>
  </si>
  <si>
    <t>MEG_3818|Drugs|MLS|MLS_resistance_MFS_efflux_pumps|MEFA</t>
  </si>
  <si>
    <t>MEG_3819|Drugs|MLS|MLS_resistance_MFS_efflux_pumps|MEFA</t>
  </si>
  <si>
    <t>MEG_3823|Drugs|MLS|MLS_resistance_MFS_efflux_pumps|MEFA</t>
  </si>
  <si>
    <t>MEG_3825|Drugs|MLS|MLS_resistance_MFS_efflux_pumps|MEFA</t>
  </si>
  <si>
    <t>MEG_3829|Drugs|MLS|MLS_resistance_MFS_efflux_pumps|MEFE</t>
  </si>
  <si>
    <t>MEG_3838|Metals|Mercury_resistance|Mercury_resistance_protein|MERA</t>
  </si>
  <si>
    <t>MEG_3842|Metals|Mercury_resistance|Mercury_resistance_protein|MERA</t>
  </si>
  <si>
    <t>MEG_3874|Metals|Mercury_resistance|Mercury_resistance_protein|MERP</t>
  </si>
  <si>
    <t>MEG_3883|Metals|Mercury_resistance|Mercury_resistance_regulator|MERR</t>
  </si>
  <si>
    <t>MEG_3893|Metals|Mercury_resistance|Mercury_resistance_protein|MERT</t>
  </si>
  <si>
    <t>MEG_396|Metals|Iron_resistance|Iron_resistance_protein|ACN</t>
  </si>
  <si>
    <t>MEG_3979|Drugs|MLS|Macrolide-resistant_23S_rRNA_mutation|MLS23S|RequiresSNPConfirmation</t>
  </si>
  <si>
    <t>MEG_3988|Drugs|MLS|Macrolide-resistant_23S_rRNA_mutation|MLS23S|RequiresSNPConfirmation</t>
  </si>
  <si>
    <t>MEG_3994|Drugs|MLS|Macrolide-resistant_23S_rRNA_mutation|MLS23S|RequiresSNPConfirmation</t>
  </si>
  <si>
    <t>MEG_4073|Drugs|MLS|MLS_resistance_ABC_efflux_pumps|MSRD</t>
  </si>
  <si>
    <t>MEG_4074|Drugs|MLS|MLS_resistance_ABC_efflux_pumps|MSRD</t>
  </si>
  <si>
    <t>MEG_4079|Multi-compound|Drug_and_biocide_resistance|Drug_and_biocide_RND_efflux_pumps|MTRC</t>
  </si>
  <si>
    <t>MEG_4080|Multi-compound|Drug_and_biocide_resistance|Drug_and_biocide_RND_efflux_pumps|MTRC</t>
  </si>
  <si>
    <t>MEG_4081|Multi-compound|Drug_and_biocide_resistance|Drug_and_biocide_RND_efflux_pumps|MTRD</t>
  </si>
  <si>
    <t>MEG_4083|Multi-compound|Drug_and_biocide_resistance|Drug_and_biocide_RND_efflux_pumps|MTRD</t>
  </si>
  <si>
    <t>MEG_4086|Multi-compound|Drug_and_biocide_resistance|Drug_and_biocide_RND_efflux_pumps|MTRF</t>
  </si>
  <si>
    <t>MEG_4213|Drugs|Multi-drug_resistance|Multi-drug_MATE_efflux_pump|NORMD</t>
  </si>
  <si>
    <t>MEG_5364|Drugs|Aminocoumarins|Aminocoumarin-resistant_DNA_topoisomerases|PARE|RequiresSNPConfirmation</t>
  </si>
  <si>
    <t>MEG_5380|Drugs|Aminocoumarins|Aminocoumarin-resistant_DNA_topoisomerases|PARE|RequiresSNPConfirmation</t>
  </si>
  <si>
    <t>MEG_5389|Drugs|Aminocoumarins|Aminocoumarin-resistant_DNA_topoisomerases|PARE|RequiresSNPConfirmation</t>
  </si>
  <si>
    <t>MEG_5396|Drugs|Aminocoumarins|Aminocoumarin-resistant_DNA_topoisomerases|PARY</t>
  </si>
  <si>
    <t>MEG_5397|Drugs|Fluoroquinolones|Fluoroquinolone_ABC_efflux_pump|PATA</t>
  </si>
  <si>
    <t>MEG_5398|Drugs|Fluoroquinolones|Fluoroquinolone_ABC_efflux_pump|PATB</t>
  </si>
  <si>
    <t>MEG_5405|Drugs|betalactams|Penicillin_binding_protein|PBP2|RequiresSNPConfirmation</t>
  </si>
  <si>
    <t>MEG_5747|Biocides|Multi-biocide_resistance|Multi-biocide_MATE_efflux_pump|PDRM</t>
  </si>
  <si>
    <t>MEG_5776|Drugs|Lipopeptides|Lipid_A_phosphatase|PGBB</t>
  </si>
  <si>
    <t>MEG_5795|Multi-compound|Drug_and_biocide_resistance|Drug_and_biocide_MFS_efflux_pumps|PMRA</t>
  </si>
  <si>
    <t>MEG_5796|Multi-compound|Drug_and_biocide_resistance|Drug_and_biocide_MFS_efflux_pumps|PMRA</t>
  </si>
  <si>
    <t>MEG_5797|Multi-compound|Drug_and_biocide_resistance|Drug_and_biocide_MFS_efflux_pumps|PMRA</t>
  </si>
  <si>
    <t>MEG_5825|Multi-compound|Drug_and_biocide_resistance|Drug_and_biocide_SMR_efflux_pumps|QACC</t>
  </si>
  <si>
    <t>MEG_6057|Drugs|MLS|23S_rRNA_methyltransferases|RLMA</t>
  </si>
  <si>
    <t>MEG_6093|Drugs|Rifampin|Rifampin-resistant_beta-subunit_of_RNA_polymerase_RpoB|RPOB|RequiresSNPConfirmation</t>
  </si>
  <si>
    <t>MEG_6096|Drugs|Rifampin|Rifampin-resistant_beta-subunit_of_RNA_polymerase_RpoB|RPOB|RequiresSNPConfirmation</t>
  </si>
  <si>
    <t>MEG_6103|Drugs|Rifampin|Rifampin-resistant_beta-subunit_of_RNA_polymerase_RpoB|RPOB|RequiresSNPConfirmation</t>
  </si>
  <si>
    <t>MEG_6104|Drugs|Rifampin|Rifampin-resistant_beta-subunit_of_RNA_polymerase_RpoB|RPOB|RequiresSNPConfirmation</t>
  </si>
  <si>
    <t>MEG_6113|Drugs|Rifampin|Rifampin-resistant_beta-subunit_of_RNA_polymerase_RpoB|RPOB|RequiresSNPConfirmation</t>
  </si>
  <si>
    <t>MEG_6129|Drugs|Rifampin|Rifampin-resistant_beta-subunit_of_RNA_polymerase_RpoB|RPOB|RequiresSNPConfirmation</t>
  </si>
  <si>
    <t>MEG_6652|Metals|Copper_resistance|Copper_resistance_protein|TCRB</t>
  </si>
  <si>
    <t>MEG_6875|Drugs|betalactams|Class_A_betalactamases|TEM</t>
  </si>
  <si>
    <t>MEG_6970|Drugs|Tetracyclines|Tetracycline_resistance_ribosomal_protection_proteins|TET32</t>
  </si>
  <si>
    <t>MEG_6971|Drugs|Tetracyclines|Tetracycline_resistance_ribosomal_protection_proteins|TET32</t>
  </si>
  <si>
    <t>MEG_6980|Drugs|Tetracyclines|Tetracycline_inactivation_enzymes|TET37</t>
  </si>
  <si>
    <t>MEG_7035|Drugs|Tetracyclines|Tetracycline_resistance_ABC_efflux_pumps|TETA46</t>
  </si>
  <si>
    <t>MEG_7036|Drugs|Tetracyclines|Tetracycline_resistance_ABC_efflux_pumps|TETA60</t>
  </si>
  <si>
    <t>MEG_7039|Drugs|Tetracyclines|Tetracycline_resistance_MFS_efflux_pumps|TETB</t>
  </si>
  <si>
    <t>MEG_7052|Drugs|Tetracyclines|Tetracycline_resistance_MFS_efflux_pumps|TETB</t>
  </si>
  <si>
    <t>MEG_7053|Drugs|Tetracyclines|Tetracycline_resistance_ABC_efflux_pumps|TETB46</t>
  </si>
  <si>
    <t>MEG_7054|Drugs|Tetracyclines|Tetracycline_resistance_ABC_efflux_pumps|TETB60</t>
  </si>
  <si>
    <t>MEG_7070|Drugs|Tetracyclines|Tetracycline_resistance_MFS_efflux_pumps|TETD</t>
  </si>
  <si>
    <t>MEG_7104|Drugs|Tetracyclines|Tetracycline_resistance_ribosomal_protection_proteins|TETM</t>
  </si>
  <si>
    <t>MEG_7105|Drugs|Tetracyclines|Tetracycline_resistance_ribosomal_protection_proteins|TETM</t>
  </si>
  <si>
    <t>MEG_7106|Drugs|Tetracyclines|Tetracycline_resistance_ribosomal_protection_proteins|TETM</t>
  </si>
  <si>
    <t>MEG_7107|Drugs|Tetracyclines|Tetracycline_resistance_ribosomal_protection_proteins|TETM</t>
  </si>
  <si>
    <t>MEG_7110|Drugs|Tetracyclines|Tetracycline_resistance_ribosomal_protection_proteins|TETM</t>
  </si>
  <si>
    <t>MEG_7111|Drugs|Tetracyclines|Tetracycline_resistance_ribosomal_protection_proteins|TETM</t>
  </si>
  <si>
    <t>MEG_7112|Drugs|Tetracyclines|Tetracycline_resistance_ribosomal_protection_proteins|TETM</t>
  </si>
  <si>
    <t>MEG_7113|Drugs|Tetracyclines|Tetracycline_resistance_ribosomal_protection_proteins|TETM</t>
  </si>
  <si>
    <t>MEG_7114|Drugs|Tetracyclines|Tetracycline_resistance_ribosomal_protection_proteins|TETM</t>
  </si>
  <si>
    <t>MEG_7115|Drugs|Tetracyclines|Tetracycline_resistance_ribosomal_protection_proteins|TETM</t>
  </si>
  <si>
    <t>MEG_7116|Drugs|Tetracyclines|Tetracycline_resistance_ribosomal_protection_proteins|TETM</t>
  </si>
  <si>
    <t>MEG_7117|Drugs|Tetracyclines|Tetracycline_resistance_ribosomal_protection_proteins|TETM</t>
  </si>
  <si>
    <t>MEG_7121|Drugs|Tetracyclines|Tetracycline_resistance_ribosomal_protection_proteins|TETM</t>
  </si>
  <si>
    <t>MEG_7123|Drugs|Tetracyclines|Tetracycline_resistance_ribosomal_protection_proteins|TETM</t>
  </si>
  <si>
    <t>MEG_7124|Drugs|Tetracyclines|Tetracycline_resistance_ribosomal_protection_proteins|TETM</t>
  </si>
  <si>
    <t>MEG_7125|Drugs|Tetracyclines|Tetracycline_resistance_ribosomal_protection_proteins|TETM</t>
  </si>
  <si>
    <t>MEG_7126|Drugs|Tetracyclines|Tetracycline_resistance_ribosomal_protection_proteins|TETM</t>
  </si>
  <si>
    <t>MEG_7127|Drugs|Tetracyclines|Tetracycline_resistance_ribosomal_protection_proteins|TETM</t>
  </si>
  <si>
    <t>MEG_7128|Drugs|Tetracyclines|Tetracycline_resistance_ribosomal_protection_proteins|TETM</t>
  </si>
  <si>
    <t>MEG_7129|Drugs|Tetracyclines|Tetracycline_resistance_ribosomal_protection_proteins|TETM</t>
  </si>
  <si>
    <t>MEG_7130|Drugs|Tetracyclines|Tetracycline_resistance_ribosomal_protection_proteins|TETM</t>
  </si>
  <si>
    <t>MEG_7133|Drugs|Tetracyclines|Tetracycline_resistance_ribosomal_protection_proteins|TETM</t>
  </si>
  <si>
    <t>MEG_7134|Drugs|Tetracyclines|Tetracycline_resistance_ribosomal_protection_proteins|TETM</t>
  </si>
  <si>
    <t>MEG_7135|Drugs|Tetracyclines|Tetracycline_resistance_ribosomal_protection_proteins|TETM</t>
  </si>
  <si>
    <t>MEG_7136|Drugs|Tetracyclines|Tetracycline_resistance_ribosomal_protection_proteins|TETM</t>
  </si>
  <si>
    <t>MEG_7137|Drugs|Tetracyclines|Tetracycline_resistance_ribosomal_protection_proteins|TETM</t>
  </si>
  <si>
    <t>MEG_7139|Drugs|Tetracyclines|Tetracycline_resistance_ribosomal_protection_proteins|TETM</t>
  </si>
  <si>
    <t>MEG_7140|Drugs|Tetracyclines|Tetracycline_resistance_ribosomal_protection_proteins|TETM</t>
  </si>
  <si>
    <t>MEG_7143|Drugs|Tetracyclines|Tetracycline_resistance_ribosomal_protection_proteins|TETM</t>
  </si>
  <si>
    <t>MEG_7145|Drugs|Tetracyclines|Tetracycline_resistance_ribosomal_protection_proteins|TETM</t>
  </si>
  <si>
    <t>MEG_7146|Drugs|Tetracyclines|Tetracycline_resistance_ribosomal_protection_proteins|TETM</t>
  </si>
  <si>
    <t>MEG_7154|Drugs|Tetracyclines|Tetracycline_resistance_ribosomal_protection_proteins|TETO</t>
  </si>
  <si>
    <t>MEG_7157|Drugs|Tetracyclines|Tetracycline_resistance_ribosomal_protection_proteins|TETO</t>
  </si>
  <si>
    <t>MEG_7158|Drugs|Tetracyclines|Tetracycline_resistance_ribosomal_protection_proteins|TETO</t>
  </si>
  <si>
    <t>MEG_7159|Drugs|Tetracyclines|Tetracycline_resistance_ribosomal_protection_proteins|TETO</t>
  </si>
  <si>
    <t>MEG_7162|Drugs|Tetracyclines|Tetracycline_resistance_ribosomal_protection_proteins|TETO</t>
  </si>
  <si>
    <t>MEG_7178|Drugs|Tetracyclines|Tetracycline_resistance_ribosomal_protection_proteins|TETQ</t>
  </si>
  <si>
    <t>MEG_7179|Drugs|Tetracyclines|Tetracycline_resistance_ribosomal_protection_proteins|TETQ</t>
  </si>
  <si>
    <t>MEG_7180|Drugs|Tetracyclines|Tetracycline_resistance_ribosomal_protection_proteins|TETQ</t>
  </si>
  <si>
    <t>MEG_7181|Drugs|Tetracyclines|Tetracycline_resistance_ribosomal_protection_proteins|TETQ</t>
  </si>
  <si>
    <t>MEG_7182|Drugs|Tetracyclines|Tetracycline_resistance_ribosomal_protection_proteins|TETQ</t>
  </si>
  <si>
    <t>MEG_7183|Drugs|Tetracyclines|Tetracycline_resistance_ribosomal_protection_proteins|TETQ</t>
  </si>
  <si>
    <t>MEG_7184|Drugs|Tetracyclines|Tetracycline_resistance_ribosomal_protection_proteins|TETQ</t>
  </si>
  <si>
    <t>MEG_7185|Drugs|Tetracyclines|Tetracycline_transcriptional_repressor|TETR|RequiresSNPConfirmation</t>
  </si>
  <si>
    <t>MEG_7219|Drugs|Tetracyclines|Tetracycline_resistance_ribosomal_protection_proteins|TETW</t>
  </si>
  <si>
    <t>MEG_7220|Drugs|Tetracyclines|Tetracycline_resistance_ribosomal_protection_proteins|TETW</t>
  </si>
  <si>
    <t>MEG_7221|Drugs|Tetracyclines|Tetracycline_resistance_ribosomal_protection_proteins|TETW</t>
  </si>
  <si>
    <t>MEG_7222|Drugs|Tetracyclines|Tetracycline_resistance_ribosomal_protection_proteins|TETW</t>
  </si>
  <si>
    <t>MEG_7227|Drugs|Tetracyclines|Tetracycline_resistance_ribosomal_protection_proteins|TETW</t>
  </si>
  <si>
    <t>MEG_7229|Drugs|Tetracyclines|Tetracycline_resistance_ribosomal_protection_proteins|TETW</t>
  </si>
  <si>
    <t>MEG_7231|Drugs|Tetracyclines|Tetracycline_resistance_ribosomal_protection_proteins|TETW</t>
  </si>
  <si>
    <t>MEG_7233|Drugs|Tetracyclines|Tetracycline_resistance_ribosomal_protection_proteins|TETW</t>
  </si>
  <si>
    <t>MEG_7240|Drugs|Tetracyclines|Tetracycline_inactivation_enzymes|TETX</t>
  </si>
  <si>
    <t>MEG_7303|Drugs|Elfamycins|EF-Tu_inhibition|TUFAB|RequiresSNPConfirmation</t>
  </si>
  <si>
    <t>MEG_7307|Drugs|Elfamycins|EF-Tu_inhibition|TUFAB|RequiresSNPConfirmation</t>
  </si>
  <si>
    <t>MEG_7310|Drugs|Elfamycins|EF-Tu_inhibition|TUFAB|RequiresSNPConfirmation</t>
  </si>
  <si>
    <t>MEG_7314|Drugs|Elfamycins|EF-Tu_inhibition|TUFAB|RequiresSNPConfirmation</t>
  </si>
  <si>
    <t>MEG_8086|Drugs|Sulfonamides|Sulfonamide-resistant_dihydropteroate_synthases|FOLP|RequiresSNPConfirmation</t>
  </si>
  <si>
    <t>MEG_8100|Drugs|Fusidic_acid|Fusidic_acid-resistant_mutation|FUSA|RequiresSNPConfirmation</t>
  </si>
  <si>
    <t>MEG_8148|Drugs|Fluoroquinolones|Fluoroquinolone-resistant_DNA_topoisomerases|GYRA|RequiresSNPConfirmation</t>
  </si>
  <si>
    <t>MEG_8154|Drugs|Spiropyrimidinetriones|Zoliflodacin-resistant_DNA_topoisomerases|GYRBZ|RequiresSNPConfirmation</t>
  </si>
  <si>
    <t>MEG_8241|Multi-compound|Drug_and_biocide_resistance|Drug_and_biocide_MFS_efflux_pumps|MDE</t>
  </si>
  <si>
    <t>MEG_8249|Drugs|MLS|Macrolide-resistant_23S_rRNA_mutation|MLS23S|RequiresSNPConfirmation</t>
  </si>
  <si>
    <t>MEG_8250|Drugs|MLS|Macrolide-resistant_23S_rRNA_mutation|MLS23S|RequiresSNPConfirmation</t>
  </si>
  <si>
    <t>MEG_8251|Drugs|MLS|Macrolide-resistant_23S_rRNA_mutation|MLS23S|RequiresSNPConfirmation</t>
  </si>
  <si>
    <t>MEG_8252|Drugs|MLS|Macrolide-resistant_23S_rRNA_mutation|MLS23S|RequiresSNPConfirmation</t>
  </si>
  <si>
    <t>MEG_8253|Drugs|MLS|Macrolide-resistant_23S_rRNA_mutation|MLS23S|RequiresSNPConfirmation</t>
  </si>
  <si>
    <t>MEG_8254|Drugs|MLS|Macrolide-resistant_23S_rRNA_mutation|MLS23S|RequiresSNPConfirmation</t>
  </si>
  <si>
    <t>MEG_8263|Multi-compound|Drug_and_biocide_resistance|Drug_and_biocide_RND_efflux_pumps|MTRC|RequiresSNPConfirmation</t>
  </si>
  <si>
    <t>MEG_8443|Drugs|Pleuromutilin|Pleuromutilin-resistant_23S_rRNA_mutation|P23S|RequiresSNPConfirmation</t>
  </si>
  <si>
    <t>MEG_8671|Drugs|MLS|Macrolide-resistant_50S_rRNA_mutation|RPLD|RequiresSNPConfirmation</t>
  </si>
  <si>
    <t>MEG_8674|Drugs|Rifampin|Rifampin-resistant_beta-subunit_of_RNA_polymerase_RpoB|RPOB</t>
  </si>
  <si>
    <t>MEG_8675|Drugs|Rifampin|Rifampin-resistant_beta-subunit_of_RNA_polymerase_RpoB|RPOCR|RequiresSNPConfirmation</t>
  </si>
  <si>
    <t>MEG_8676|Drugs|Aminoglycosides|Aminoglycoside-resistant_16S_ribosomal_subunit_protein|RPSE|RequiresSNPConfirmation</t>
  </si>
  <si>
    <t>MEG_8679|Drugs|Oxazolidinone|Oxazolidinone-resistant_23S_rRNA_mutation|RRL|RequiresSNPConfirmation</t>
  </si>
  <si>
    <t>MEG_8680|Drugs|Aminoglycosides|Aminoglycoside-resistant_16S_ribosomal_subunit_protein|RRS|RequiresSNPConfirmation</t>
  </si>
  <si>
    <t>MEG_1053|Drugs|Aminoglycosides|Aminoglycoside_O-phosphotransferases|APH3-DPRIME</t>
  </si>
  <si>
    <t>MEG_4084|Multi-compound|Drug_and_biocide_resistance|Drug_and_biocide_RND_efflux_pumps|MTRE</t>
  </si>
  <si>
    <t>MEG_7142|Drugs|Tetracyclines|Tetracycline_resistance_ribosomal_protection_proteins|TETM</t>
  </si>
  <si>
    <t>MEG_7156|Drugs|Tetracyclines|Tetracycline_resistance_ribosomal_protection_proteins|TETO</t>
  </si>
  <si>
    <t>MEG_7320|Drugs|Elfamycins|EF-Tu_inhibition|TUFAB|RequiresSNPConfirmation</t>
  </si>
  <si>
    <t xml:space="preserve">Phenicol </t>
  </si>
  <si>
    <t xml:space="preserve">Betalactams </t>
  </si>
  <si>
    <t>Copper</t>
  </si>
  <si>
    <t>MLS</t>
  </si>
  <si>
    <t>Phenolic compound</t>
  </si>
  <si>
    <t xml:space="preserve">Multi-metal </t>
  </si>
  <si>
    <t xml:space="preserve">Drug and biocide </t>
  </si>
  <si>
    <t>Sulfonamides</t>
  </si>
  <si>
    <t>Quaternary Ammonium Compounds</t>
  </si>
  <si>
    <t>Fluoroquinolones</t>
  </si>
  <si>
    <t>Aminocoumarins</t>
  </si>
  <si>
    <t>Mupirocin</t>
  </si>
  <si>
    <t>Multi-drug</t>
  </si>
  <si>
    <t>Mercury</t>
  </si>
  <si>
    <t>Iron</t>
  </si>
  <si>
    <t>Multi-biocide</t>
  </si>
  <si>
    <t>Lipopeptides</t>
  </si>
  <si>
    <t>Rifampin</t>
  </si>
  <si>
    <t xml:space="preserve">Tetracyclines </t>
  </si>
  <si>
    <t>Elfamycins</t>
  </si>
  <si>
    <t xml:space="preserve">Fucidic acid </t>
  </si>
  <si>
    <t>Spiropyrimidinetriones</t>
  </si>
  <si>
    <t>Oxazolidinone</t>
  </si>
  <si>
    <t>Pleuromutilin</t>
  </si>
  <si>
    <t>Ancient (25%)</t>
  </si>
  <si>
    <t xml:space="preserve">Modern </t>
  </si>
  <si>
    <t>Ancient</t>
  </si>
  <si>
    <t>contam</t>
  </si>
  <si>
    <t>decontam</t>
  </si>
  <si>
    <t>MEG_1037|Drugs|Aminoglycosides|Aminoglycoside_O-phosphotransferases|APH3-DPRIME</t>
  </si>
  <si>
    <t>MEG_1093|Drugs|Aminoglycosides|Aminoglycoside_O-phosphotransferases|APH6</t>
  </si>
  <si>
    <t>MEG_1098|Drugs|Aminoglycosides|Aminoglycoside_O-phosphotransferases|APH7-DPRIME</t>
  </si>
  <si>
    <t>MEG_1122|Drugs|Cationic_antimicrobial_peptides|Polymyxin_B_resistance_regulator|ARNA</t>
  </si>
  <si>
    <t>MEG_1169|Metals|Arsenic_resistance|Arsenic_resistance_protein|ARSM</t>
  </si>
  <si>
    <t>MEG_1178|Metals|Arsenic_resistance|Arsenic_resistance_protein|ARST</t>
  </si>
  <si>
    <t>MEG_1183|Drugs|betalactams|Class_A_betalactamases|AST</t>
  </si>
  <si>
    <t>MEG_1185|Multi-compound|Drug_and_biocide_resistance|Drug_and_biocide_RND_efflux_pumps|AXY</t>
  </si>
  <si>
    <t>MEG_1186|Multi-compound|Drug_and_biocide_resistance|Drug_and_biocide_RND_efflux_pumps|AXY</t>
  </si>
  <si>
    <t>MEG_1198|Drugs|Cationic_antimicrobial_peptides|Polymyxin_B_resistance_regulator|BASRS</t>
  </si>
  <si>
    <t>MEG_1212|Multi-compound|Drug_and_biocide_resistance|Drug_and_biocide_MFS_efflux_pumps|BCR1</t>
  </si>
  <si>
    <t>MEG_1308|Drugs|betalactams|Class_A_betalactamases|BLASGM</t>
  </si>
  <si>
    <t>MEG_1461|Drugs|Glycopeptides|Bleomycin_resistance_protein|BLM</t>
  </si>
  <si>
    <t>MEG_1491|Drugs|Multi-drug_resistance|Multi-drug_ABC_efflux_pumps|CARA</t>
  </si>
  <si>
    <t>MEG_1643|Multi-compound|Drug_and_biocide_resistance|Drug_and_biocide_RND_efflux_pumps|CEOA</t>
  </si>
  <si>
    <t>MEG_1644|Multi-compound|Drug_and_biocide_resistance|Drug_and_biocide_RND_efflux_pumps|CEOB</t>
  </si>
  <si>
    <t>MEG_1776|Drugs|Phenicol|Phenicol_resistance_MFS_efflux_pumps|CMLR</t>
  </si>
  <si>
    <t>MEG_1777|Drugs|Phenicol|Chloramphenicol_phosphotransferase|CMLV</t>
  </si>
  <si>
    <t>MEG_1778|Drugs|Phenicol|Chloramphenicol_phosphotransferase|CMLV</t>
  </si>
  <si>
    <t>MEG_2117|Multi-compound|Drug_and_biocide_resistance|Drug_and_biocide_RND_efflux_regulator|CPXAR</t>
  </si>
  <si>
    <t>MEG_2139|Metals|Multi-metal_resistance|Multi-metal_resistance_protein|CTPC</t>
  </si>
  <si>
    <t>MEG_2141|Metals|Copper_resistance|Copper_resistance_protein|CTPG</t>
  </si>
  <si>
    <t>MEG_2142|Metals|Copper_resistance|Copper_resistance_protein|CTPV</t>
  </si>
  <si>
    <t>MEG_2143|Metals|Copper_resistance|Copper_resistance_protein|CTPV</t>
  </si>
  <si>
    <t>MEG_23|Drugs|Aminoglycosides|Aminoglycoside_N-acetyltransferases|AAC3</t>
  </si>
  <si>
    <t>MEG_2439|Metals|Multi-metal_resistance|Multi-metal_resistance_protein|CUEA</t>
  </si>
  <si>
    <t>MEG_2479|Metals|Multi-metal_resistance|Multi-metal_RND_efflux_pumps|CZRA</t>
  </si>
  <si>
    <t>MEG_2480|Metals|Multi-metal_resistance|Multi-metal_RND_efflux_pumps|CZRB</t>
  </si>
  <si>
    <t>MEG_2670|Drugs|Multi-drug_resistance|Multi-drug_ABC_efflux_pumps|DRRA</t>
  </si>
  <si>
    <t>MEG_2705|Multi-compound|Drug_and_biocide_resistance|Drug_and_biocide_MFS_efflux_pumps|EFPA</t>
  </si>
  <si>
    <t>MEG_2711|Drugs|Mycobacterium_tuberculosis-specific_Drug|Ethambutol_resistant_arabinosyltransferase|EMBB|RequiresSNPConfirmation</t>
  </si>
  <si>
    <t>MEG_2723|Multi-compound|Drug_and_biocide_resistance|Drug_and_biocide_MFS_efflux_pumps|EMRASM</t>
  </si>
  <si>
    <t>MEG_2726|Multi-compound|Drug_and_biocide_resistance|Drug_and_biocide_MFS_efflux_pumps|EMRBSM</t>
  </si>
  <si>
    <t>MEG_2727|Multi-compound|Drug_and_biocide_resistance|Drug_and_biocide_MFS_efflux_pumps|EMRCSM</t>
  </si>
  <si>
    <t>MEG_2759|Drugs|MLS|23S_rRNA_methyltransferases|ERM</t>
  </si>
  <si>
    <t>MEG_2776|Drugs|MLS|23S_rRNA_methyltransferases|ERM32</t>
  </si>
  <si>
    <t>MEG_2840|Drugs|MLS|23S_rRNA_methyltransferases|ERMO</t>
  </si>
  <si>
    <t>MEG_2843|Drugs|MLS|23S_rRNA_methyltransferases|ERMR</t>
  </si>
  <si>
    <t>MEG_2845|Drugs|MLS|23S_rRNA_methyltransferases|ERMS</t>
  </si>
  <si>
    <t>MEG_2872|Drugs|betalactams|Class_A_betalactamases|EXO</t>
  </si>
  <si>
    <t>MEG_2880|Drugs|Elfamycins|Elfamycin_efflux_pumps|FACT</t>
  </si>
  <si>
    <t>MEG_2881|Drugs|betalactams|Class_A_betalactamases|FAR1</t>
  </si>
  <si>
    <t>MEG_2882|Drugs|betalactams|Class_A_betalactamases|FAR1</t>
  </si>
  <si>
    <t>MEG_2932|Drugs|Aminoglycosides|16S_rRNA_methyltransferases|FMRO</t>
  </si>
  <si>
    <t>MEG_2941|Drugs|Sulfonamides|Sulfonamide-resistant_dihydropteroate_synthases|FOLP|RequiresSNPConfirmation</t>
  </si>
  <si>
    <t>MEG_2965|Drugs|Sulfonamides|Sulfonamide-resistant_dihydropteroate_synthases|FOLP|RequiresSNPConfirmation</t>
  </si>
  <si>
    <t>MEG_2969|Drugs|Sulfonamides|Sulfonamide-resistant_dihydropteroate_synthases|FOLP|RequiresSNPConfirmation</t>
  </si>
  <si>
    <t>MEG_2973|Drugs|Fosfomycin|Fosfomycin_phosphorylation|FOMA</t>
  </si>
  <si>
    <t>MEG_3074|Drugs|Fusidic_acid|Fusidic_acid_esterases|FUSH</t>
  </si>
  <si>
    <t>MEG_3139|Drugs|MLS|Macrolide_glycosyltransferases|GIMA</t>
  </si>
  <si>
    <t>MEG_3174|Drugs|Aminoglycosides|16S_rRNA_methyltransferases|GRM</t>
  </si>
  <si>
    <t>MEG_3197|Drugs|Fluoroquinolones|Fluoroquinolone-resistant_DNA_topoisomerases|GYRA|RequiresSNPConfirmation</t>
  </si>
  <si>
    <t>MEG_3250|Drugs|Aminocoumarins|Aminocoumarin-resistant_DNA_topoisomerases|GYRBA|RequiresSNPConfirmation</t>
  </si>
  <si>
    <t>MEG_3433|Drugs|Multi-drug_resistance|Multi-drug_MFS_efflux_pumps|IRFA</t>
  </si>
  <si>
    <t>MEG_3459|Drugs|Aminoglycosides|16S_rRNA_methyltransferases|KMR</t>
  </si>
  <si>
    <t>MEG_3596|Drugs|Multi-drug_resistance|Multi-drug_ABC_efflux_pumps|LMRC</t>
  </si>
  <si>
    <t>MEG_3908|Multi-compound|Drug_and_biocide_resistance|Drug_and_biocide_RND_efflux_pumps|MEXE</t>
  </si>
  <si>
    <t>MEG_3911|Multi-compound|Drug_and_biocide_resistance|Drug_and_biocide_RND_efflux_pumps|MEXF</t>
  </si>
  <si>
    <t>MEG_3912|Multi-compound|Drug_and_biocide_resistance|Drug_and_biocide_RND_efflux_pumps|MEXF</t>
  </si>
  <si>
    <t>MEG_3914|Multi-compound|Drug_and_biocide_resistance|Drug_and_biocide_RND_efflux_pumps|MEXH</t>
  </si>
  <si>
    <t>MEG_3915|Multi-compound|Drug_and_biocide_resistance|Drug_and_biocide_RND_efflux_pumps|MEXI</t>
  </si>
  <si>
    <t>MEG_3916|Multi-compound|Drug_and_biocide_resistance|Drug_and_biocide_RND_efflux_pumps|MEXJ</t>
  </si>
  <si>
    <t>MEG_3917|Multi-compound|Drug_and_biocide_resistance|Drug_and_biocide_RND_efflux_pumps|MEXK</t>
  </si>
  <si>
    <t>MEG_3919|Multi-compound|Drug_and_biocide_resistance|Drug_and_biocide_RND_efflux_pumps|MEXN</t>
  </si>
  <si>
    <t>MEG_3921|Multi-compound|Drug_and_biocide_resistance|Drug_and_biocide_RND_efflux_pumps|MEXQ</t>
  </si>
  <si>
    <t>MEG_3923|Multi-compound|Drug_and_biocide_resistance|Drug_and_biocide_RND_efflux_pumps|MEXQ</t>
  </si>
  <si>
    <t>MEG_3937|Multi-compound|Drug_and_biocide_resistance|Drug_and_biocide_RND_efflux_pumps|MEXX</t>
  </si>
  <si>
    <t>MEG_3938|Multi-compound|Drug_and_biocide_resistance|Drug_and_biocide_RND_efflux_pumps|MEXX</t>
  </si>
  <si>
    <t>MEG_4011|Metals|Multi-metal_resistance|Multi-metal_ABC_efflux_pumps|MODC</t>
  </si>
  <si>
    <t>MEG_4046|Drugs|MLS|Macrolide_phosphotransferases|MPHH</t>
  </si>
  <si>
    <t>MEG_4052|Drugs|MLS|Macrolide_phosphotransferases|MPHO</t>
  </si>
  <si>
    <t>MEG_4078|Drugs|Multi-drug_resistance|Multi-drug_RND_efflux_regulator|MTRAD</t>
  </si>
  <si>
    <t>MEG_4100|Drugs|Multi-drug_resistance|Multi-drug_RND_efflux_pumps|MUXA</t>
  </si>
  <si>
    <t>MEG_4101|Drugs|Multi-drug_resistance|Multi-drug_RND_efflux_pumps|MUXB</t>
  </si>
  <si>
    <t>MEG_4102|Drugs|Multi-drug_resistance|Multi-drug_RND_efflux_pumps|MUXC</t>
  </si>
  <si>
    <t>MEG_4106|Drugs|MLS|23S_rRNA_methyltransferases|MYRA</t>
  </si>
  <si>
    <t>MEG_4129|Metals|Multi-metal_resistance|Multi-metal_resistance_protein|NCZA</t>
  </si>
  <si>
    <t>MEG_4212|Multi-compound|Drug_and_biocide_resistance|Drug_and_biocide_MATE_efflux_pumps|NORM</t>
  </si>
  <si>
    <t>MEG_4214|Drugs|Aminocoumarins|Aminocoumarin_efflux_pump|NOVA</t>
  </si>
  <si>
    <t>MEG_4222|Drugs|Thiopeptides|Thiostrepton_23S_rRNA_methyltransferases|NSHR</t>
  </si>
  <si>
    <t>MEG_4275|Drugs|MLS|MLS_resistance_ABC_efflux_pumps|OLEB</t>
  </si>
  <si>
    <t>MEG_4276|Drugs|MLS|MLS_resistance_ABC_efflux_pumps|OLEC</t>
  </si>
  <si>
    <t>MEG_4277|Drugs|MLS|Macrolide_glycosyltransferases|OLED</t>
  </si>
  <si>
    <t>MEG_4278|Drugs|MLS|Macrolide_glycosyltransferases|OLEI</t>
  </si>
  <si>
    <t>MEG_4290|Drugs|betalactams|Mutant_porin_proteins|OMPR</t>
  </si>
  <si>
    <t>MEG_4291|Drugs|Multi-drug_resistance|Multi-drug_RND_efflux_pumps|OPCM</t>
  </si>
  <si>
    <t>MEG_4292|Drugs|Multi-drug_resistance|Multi-drug_RND_efflux_pumps|OPMB</t>
  </si>
  <si>
    <t>MEG_4293|Drugs|Multi-drug_resistance|Multi-drug_RND_efflux_pumps|OPMD</t>
  </si>
  <si>
    <t>MEG_4294|Drugs|Multi-drug_resistance|Multi-drug_RND_efflux_pumps|OPMH</t>
  </si>
  <si>
    <t>MEG_4295|Drugs|Multi-drug_resistance|Multi-drug_RND_efflux_pumps|OPRA</t>
  </si>
  <si>
    <t>MEG_4303|Multi-compound|Drug_and_biocide_resistance|Drug_and_biocide_RND_efflux_pumps|OPRZ</t>
  </si>
  <si>
    <t>MEG_4378|Drugs|Tetracyclines|Tetracycline_resistance_ribosomal_protection_proteins|OTRA</t>
  </si>
  <si>
    <t>MEG_4379|Drugs|Tetracyclines|Tetracycline_resistance_ribosomal_protection_proteins|OTRA</t>
  </si>
  <si>
    <t>MEG_4383|Drugs|Tetracyclines|Tetracycline_resistance_ABC_efflux_pumps|OTRC</t>
  </si>
  <si>
    <t>MEG_502|Metals|Tellurium_resistance|Tellurium_resistance_protein|ACTP1</t>
  </si>
  <si>
    <t>MEG_503|Metals|Copper_resistance|Copper_resistance_protein|ACTPC</t>
  </si>
  <si>
    <t>MEG_5360|Drugs|Fluoroquinolones|Fluoroquinolone-resistant_DNA_topoisomerases|PARC|RequiresSNPConfirmation</t>
  </si>
  <si>
    <t>MEG_5386|Drugs|Aminocoumarins|Aminocoumarin-resistant_DNA_topoisomerases|PARE|RequiresSNPConfirmation</t>
  </si>
  <si>
    <t>MEG_5752|Drugs|betalactams|Class_A_betalactamases|PENA</t>
  </si>
  <si>
    <t>MEG_5753|Drugs|betalactams|Class_A_betalactamases|PENI</t>
  </si>
  <si>
    <t>MEG_5754|Drugs|betalactams|Class_A_betalactamases|PENI</t>
  </si>
  <si>
    <t>MEG_5755|Drugs|betalactams|Class_A_betalactamases|PENI</t>
  </si>
  <si>
    <t>MEG_5771|Metals|Multi-metal_resistance|Multi-metal_resistance_protein|PERO</t>
  </si>
  <si>
    <t>MEG_5793|Drugs|betalactams|Class_A_betalactamases|PME</t>
  </si>
  <si>
    <t>MEG_5794|Multi-compound|Drug_and_biocide_resistance|Drug_and_biocide_MATE_efflux_pumps|PMPM</t>
  </si>
  <si>
    <t>MEG_6040|Drugs|betalactams|Class_D_betalactamases|R39</t>
  </si>
  <si>
    <t>MEG_6053|Metals|Multi-metal_resistance|Multi-metal_resistance_protein|RECGM</t>
  </si>
  <si>
    <t>MEG_6054|Drugs|Rifampin|Rifampin_glycosyltransferase|RGT</t>
  </si>
  <si>
    <t>MEG_6085|Drugs|Rifampin|Monooxygenase|ROX</t>
  </si>
  <si>
    <t>MEG_6088|Drugs|Rifampin|Rifampin_phosphotransferase|RPH</t>
  </si>
  <si>
    <t>MEG_6127|Drugs|Rifampin|Rifampin-resistant_beta-subunit_of_RNA_polymerase_RpoB|RPOB|RequiresSNPConfirmation</t>
  </si>
  <si>
    <t>MEG_6153|Multi-compound|Biocide_and_metal_resistance|Biocide_and_metal_resistance_protein|RUVB</t>
  </si>
  <si>
    <t>MEG_6173|Multi-compound|Drug_and_biocide_resistance|Drug_and_biocide_RND_efflux_pumps|SDEB</t>
  </si>
  <si>
    <t>MEG_6519|Biocides|Multi-biocide_resistance|Multi-biocide_ABC_efflux_pump|SMDA</t>
  </si>
  <si>
    <t>MEG_6520|Biocides|Multi-biocide_resistance|Multi-biocide_ABC_efflux_pump|SMDB</t>
  </si>
  <si>
    <t>MEG_6521|Multi-compound|Drug_and_biocide_resistance|Drug_and_biocide_RND_efflux_pumps|SME</t>
  </si>
  <si>
    <t>MEG_6523|Multi-compound|Drug_and_biocide_resistance|Drug_and_biocide_RND_efflux_pumps|SME</t>
  </si>
  <si>
    <t>MEG_6524|Multi-compound|Drug_and_biocide_resistance|Drug_and_biocide_RND_efflux_pumps|SME</t>
  </si>
  <si>
    <t>MEG_6527|Multi-compound|Drug_and_biocide_resistance|Drug_and_biocide_RND_efflux_pumps|SME</t>
  </si>
  <si>
    <t>MEG_6531|Biocides|Multi-biocide_resistance|Multi-biocide_MFS_efflux_pump|SMFY</t>
  </si>
  <si>
    <t>MEG_6535|Biocides|Multi-biocide_resistance|Multi-biocide_ABC_efflux_pump|SMRA</t>
  </si>
  <si>
    <t>MEG_6541|Biocides|Peroxide_resistance|peroxide_resistance_protein|SODA</t>
  </si>
  <si>
    <t>MEG_6555|Drugs|betalactams|Class_B_betalactamases|SPN</t>
  </si>
  <si>
    <t>MEG_6558|Drugs|Multi-drug_resistance|Multi-drug_ABC_efflux_pumps|SRMB</t>
  </si>
  <si>
    <t>MEG_6649|Drugs|Tetracenomycin|Tetracenomycin_MFS_efflux_pump|TCMA</t>
  </si>
  <si>
    <t>MEG_6650|Drugs|Tetracyclines|Tetracycline_resistance_MFS_efflux_pumps|TCR3</t>
  </si>
  <si>
    <t>MEG_7023|Drugs|Tetracyclines|Tetracycline_resistance_MFS_efflux_pumps|TETA</t>
  </si>
  <si>
    <t>MEG_7205|Drugs|Tetracyclines|Tetracycline_resistance_MFS_efflux_pumps|TETV</t>
  </si>
  <si>
    <t>MEG_7255|Drugs|Glycopeptides|Bleomycin_resistance_protein|TLMB</t>
  </si>
  <si>
    <t>MEG_7256|Drugs|MLS|MLS_resistance_ABC_efflux_pumps|TLRC</t>
  </si>
  <si>
    <t>MEG_7257|Drugs|Multi-drug_resistance|Multi-drug_ABC_efflux_pumps|TLRCM</t>
  </si>
  <si>
    <t>MEG_7270|Metals|Multi-metal_resistance|Multi-metal_resistance_regulator|TRGB</t>
  </si>
  <si>
    <t>MEG_7271|Biocides|Phenolic_compound_resistance|Phenolic_RND_efflux_pump|TRIA</t>
  </si>
  <si>
    <t>MEG_7273|Biocides|Phenolic_compound_resistance|Phenolic_RND_efflux_pump|TRIB</t>
  </si>
  <si>
    <t>MEG_7275|Biocides|Phenolic_compound_resistance|Phenolic_RND_efflux_pump|TRIC</t>
  </si>
  <si>
    <t>MEG_7285|Drugs|Thiopeptides|Thiostrepton_23S_rRNA_methyltransferases|TSNR</t>
  </si>
  <si>
    <t>MEG_731|Multi-compound|Drug_and_biocide_resistance|Drug_and_biocide_RND_efflux_pumps|AMRA</t>
  </si>
  <si>
    <t>MEG_732|Multi-compound|Drug_and_biocide_resistance|Drug_and_biocide_RND_efflux_pumps|AMRB</t>
  </si>
  <si>
    <t>MEG_7336|Drugs|Glycopeptides|VanA-type_resistance_protein|VANA</t>
  </si>
  <si>
    <t>MEG_7438|Drugs|Glycopeptides|VanD-type_resistance_protein|VANHD</t>
  </si>
  <si>
    <t>MEG_7443|Drugs|Glycopeptides|VanK-type_resistance_protein|VANK</t>
  </si>
  <si>
    <t>MEG_7485|Drugs|Glycopeptides|VanO-type_regulator|VANRO</t>
  </si>
  <si>
    <t>MEG_7804|Drugs|Mycobacterium_tuberculosis-specific_Drug|Viomycin_phosphotransferases|VPH</t>
  </si>
  <si>
    <t>MEG_7850|Metals|Multi-metal_resistance|Multi-metal_resistance_protein|ZIPB</t>
  </si>
  <si>
    <t>MEG_8036|Drugs|Lipopeptides|Colistin_phosphoethanolamine_transferase|CPRS</t>
  </si>
  <si>
    <t>MEG_8151|Drugs|Fluoroquinolones|Fluoroquinolone-resistant_DNA_topoisomerases|GYRB|RequiresSNPConfirmation</t>
  </si>
  <si>
    <t>MEG_8257|Drugs|Mycobacterium_tuberculosis-specific_Drug|Isoniazid-resistant_mutant|MSHA|RequiresSNPConfirmation</t>
  </si>
  <si>
    <t>MEG_8715|Drugs|Tetracyclines|Tetracycline_resistance_MFS_efflux_pumps|TET64</t>
  </si>
  <si>
    <t>MEG_8725|Drugs|Glycopeptides|VanR-type_regulator|VANRS</t>
  </si>
  <si>
    <t>Contaminated</t>
  </si>
  <si>
    <t>Cationic antimicrobial peptides</t>
  </si>
  <si>
    <t>Arsenic</t>
  </si>
  <si>
    <t>Glycopeptides</t>
  </si>
  <si>
    <t>Phenicol</t>
  </si>
  <si>
    <t>Mycobacterium</t>
  </si>
  <si>
    <t>Fosfomycin</t>
  </si>
  <si>
    <t xml:space="preserve">Mercury </t>
  </si>
  <si>
    <t xml:space="preserve">Iron </t>
  </si>
  <si>
    <t>Thiopeptides</t>
  </si>
  <si>
    <t>Tetracyclines</t>
  </si>
  <si>
    <t>Tellurium</t>
  </si>
  <si>
    <t xml:space="preserve">Biocide and metal </t>
  </si>
  <si>
    <t>Peroxide</t>
  </si>
  <si>
    <t xml:space="preserve">Fusidic acid </t>
  </si>
  <si>
    <t>Tetracenomycin</t>
  </si>
  <si>
    <t xml:space="preserve">Percentages </t>
  </si>
  <si>
    <t xml:space="preserve">Contaminated resistance group </t>
  </si>
  <si>
    <t xml:space="preserve">Decon resistance group </t>
  </si>
  <si>
    <t>For graph</t>
  </si>
  <si>
    <t>Counts</t>
  </si>
  <si>
    <t>%</t>
  </si>
  <si>
    <t xml:space="preserve">False positive counts </t>
  </si>
  <si>
    <t xml:space="preserve">False negative counts </t>
  </si>
  <si>
    <t>True positive %</t>
  </si>
  <si>
    <t>True negative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</si>
</sst>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6"/>
      <color rgb="FF000000"/>
      <name val="Aptos Narrow"/>
    </font>
    <font>
      <sz val="6"/>
      <color rgb="FF000000"/>
      <name val="Aptos Narrow"/>
    </font>
    <font>
      <sz val="6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Helvetica New"/>
    </font>
    <font>
      <b/>
      <sz val="8"/>
      <color rgb="FF000000"/>
      <name val="Aptos Narrow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AFF"/>
        <bgColor indexed="64"/>
      </patternFill>
    </fill>
  </fills>
  <borders count="7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/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0" xfId="0" applyFont="1"/>
    <xf numFmtId="0" fontId="1" fillId="0" borderId="5" xfId="0" applyFont="1" applyBorder="1" applyAlignment="1">
      <alignment vertical="center" wrapText="1"/>
    </xf>
    <xf numFmtId="0" fontId="5" fillId="0" borderId="0" xfId="0" applyFont="1"/>
    <xf numFmtId="0" fontId="4" fillId="0" borderId="0" xfId="0" applyFont="1"/>
    <xf numFmtId="0" fontId="6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8" fillId="0" borderId="0" xfId="0" applyFont="1"/>
    <xf numFmtId="0" fontId="0" fillId="2" borderId="0" xfId="0" applyFill="1"/>
    <xf numFmtId="0" fontId="0" fillId="3" borderId="0" xfId="0" applyFill="1"/>
    <xf numFmtId="0" fontId="1" fillId="0" borderId="6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AFF"/>
      <color rgb="FF57F0F7"/>
      <color rgb="FF00E715"/>
      <color rgb="FFFF01E9"/>
      <color rgb="FF6EE7B5"/>
      <color rgb="FF3FFFA3"/>
      <color rgb="FF1ED8C2"/>
      <color rgb="FFE9E702"/>
      <color rgb="FF963FDC"/>
      <color rgb="FFB6C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False positives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'TPFPTNFN_counts_%'!$B$14</c:f>
              <c:strCache>
                <c:ptCount val="1"/>
                <c:pt idx="0">
                  <c:v>False positive counts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'TPFPTNFN_counts_%'!$A$15:$A$20</c:f>
              <c:strCache>
                <c:ptCount val="6"/>
                <c:pt idx="0">
                  <c:v>Ancient 25%</c:v>
                </c:pt>
                <c:pt idx="1">
                  <c:v>Modern 25%</c:v>
                </c:pt>
                <c:pt idx="2">
                  <c:v>Ancient 50%</c:v>
                </c:pt>
                <c:pt idx="3">
                  <c:v>Modern 50%</c:v>
                </c:pt>
                <c:pt idx="4">
                  <c:v>Ancient 75%</c:v>
                </c:pt>
                <c:pt idx="5">
                  <c:v>Modern 75%</c:v>
                </c:pt>
              </c:strCache>
            </c:strRef>
          </c:cat>
          <c:val>
            <c:numRef>
              <c:f>'TPFPTNFN_counts_%'!$B$15:$B$20</c:f>
              <c:numCache>
                <c:formatCode>General</c:formatCode>
                <c:ptCount val="6"/>
                <c:pt idx="0">
                  <c:v>81</c:v>
                </c:pt>
                <c:pt idx="1">
                  <c:v>65</c:v>
                </c:pt>
                <c:pt idx="2">
                  <c:v>81</c:v>
                </c:pt>
                <c:pt idx="3">
                  <c:v>65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0-0D4F-B867-B0D602D4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560464"/>
        <c:axId val="1820240032"/>
      </c:barChart>
      <c:catAx>
        <c:axId val="181956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Threshold</a:t>
                </a:r>
                <a:r>
                  <a:rPr lang="en-GB" sz="1200" baseline="0"/>
                  <a:t> group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40032"/>
        <c:crosses val="autoZero"/>
        <c:auto val="1"/>
        <c:lblAlgn val="ctr"/>
        <c:lblOffset val="100"/>
        <c:noMultiLvlLbl val="0"/>
      </c:catAx>
      <c:valAx>
        <c:axId val="1820240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False positive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False negatives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'TPFPTNFN_counts_%'!$E$14</c:f>
              <c:strCache>
                <c:ptCount val="1"/>
                <c:pt idx="0">
                  <c:v>False negative counts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'TPFPTNFN_counts_%'!$D$15:$D$20</c:f>
              <c:strCache>
                <c:ptCount val="6"/>
                <c:pt idx="0">
                  <c:v>Ancient 25%</c:v>
                </c:pt>
                <c:pt idx="1">
                  <c:v>Modern 25%</c:v>
                </c:pt>
                <c:pt idx="2">
                  <c:v>Ancient 50%</c:v>
                </c:pt>
                <c:pt idx="3">
                  <c:v>Modern 50%</c:v>
                </c:pt>
                <c:pt idx="4">
                  <c:v>Ancient 75%</c:v>
                </c:pt>
                <c:pt idx="5">
                  <c:v>Modern 75%</c:v>
                </c:pt>
              </c:strCache>
            </c:strRef>
          </c:cat>
          <c:val>
            <c:numRef>
              <c:f>'TPFPTNFN_counts_%'!$E$15:$E$20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D64E-85F2-DD1D5550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28543"/>
        <c:axId val="2122985536"/>
      </c:barChart>
      <c:catAx>
        <c:axId val="40312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Threshold</a:t>
                </a:r>
                <a:r>
                  <a:rPr lang="en-GB" sz="1200" baseline="0"/>
                  <a:t> group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85536"/>
        <c:crosses val="autoZero"/>
        <c:auto val="1"/>
        <c:lblAlgn val="ctr"/>
        <c:lblOffset val="100"/>
        <c:noMultiLvlLbl val="0"/>
      </c:catAx>
      <c:valAx>
        <c:axId val="2122985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False</a:t>
                </a:r>
                <a:r>
                  <a:rPr lang="en-GB" sz="1200" baseline="0"/>
                  <a:t> negative count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'TPFPTNFN_counts_%'!$B$23</c:f>
              <c:strCache>
                <c:ptCount val="1"/>
                <c:pt idx="0">
                  <c:v>True positive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'TPFPTNFN_counts_%'!$A$24:$A$29</c:f>
              <c:strCache>
                <c:ptCount val="6"/>
                <c:pt idx="0">
                  <c:v>Ancient 25%</c:v>
                </c:pt>
                <c:pt idx="1">
                  <c:v>Modern 25%</c:v>
                </c:pt>
                <c:pt idx="2">
                  <c:v>Ancient 50%</c:v>
                </c:pt>
                <c:pt idx="3">
                  <c:v>Modern 50%</c:v>
                </c:pt>
                <c:pt idx="4">
                  <c:v>Ancient 75%</c:v>
                </c:pt>
                <c:pt idx="5">
                  <c:v>Modern 75%</c:v>
                </c:pt>
              </c:strCache>
            </c:strRef>
          </c:cat>
          <c:val>
            <c:numRef>
              <c:f>'TPFPTNFN_counts_%'!$B$24:$B$29</c:f>
              <c:numCache>
                <c:formatCode>General</c:formatCode>
                <c:ptCount val="6"/>
                <c:pt idx="0">
                  <c:v>58.82</c:v>
                </c:pt>
                <c:pt idx="1">
                  <c:v>74.12</c:v>
                </c:pt>
                <c:pt idx="2">
                  <c:v>58.82</c:v>
                </c:pt>
                <c:pt idx="3">
                  <c:v>74.12</c:v>
                </c:pt>
                <c:pt idx="4">
                  <c:v>71.180000000000007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F-2B4E-8322-B8ED8B1C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864719"/>
        <c:axId val="522866431"/>
      </c:barChart>
      <c:catAx>
        <c:axId val="52286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Threshold</a:t>
                </a:r>
                <a:r>
                  <a:rPr lang="en-GB" sz="1200" baseline="0"/>
                  <a:t> group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6431"/>
        <c:crosses val="autoZero"/>
        <c:auto val="1"/>
        <c:lblAlgn val="ctr"/>
        <c:lblOffset val="100"/>
        <c:noMultiLvlLbl val="0"/>
      </c:catAx>
      <c:valAx>
        <c:axId val="522866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True</a:t>
                </a:r>
                <a:r>
                  <a:rPr lang="en-GB" sz="1200" baseline="0"/>
                  <a:t> positive percentage (%)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negatives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'TPFPTNFN_counts_%'!$E$23</c:f>
              <c:strCache>
                <c:ptCount val="1"/>
                <c:pt idx="0">
                  <c:v>True negative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'TPFPTNFN_counts_%'!$D$24:$D$29</c:f>
              <c:strCache>
                <c:ptCount val="6"/>
                <c:pt idx="0">
                  <c:v>Ancient 25%</c:v>
                </c:pt>
                <c:pt idx="1">
                  <c:v>Modern 25%</c:v>
                </c:pt>
                <c:pt idx="2">
                  <c:v>Ancient 50%</c:v>
                </c:pt>
                <c:pt idx="3">
                  <c:v>Modern 50%</c:v>
                </c:pt>
                <c:pt idx="4">
                  <c:v>Ancient 75%</c:v>
                </c:pt>
                <c:pt idx="5">
                  <c:v>Modern 75%</c:v>
                </c:pt>
              </c:strCache>
            </c:strRef>
          </c:cat>
          <c:val>
            <c:numRef>
              <c:f>'TPFPTNFN_counts_%'!$E$24:$E$29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4</c:v>
                </c:pt>
                <c:pt idx="3">
                  <c:v>16</c:v>
                </c:pt>
                <c:pt idx="4">
                  <c:v>96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FC46-AAA3-BCA8FBCE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196656"/>
        <c:axId val="1820198368"/>
      </c:barChart>
      <c:catAx>
        <c:axId val="18201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Threshold</a:t>
                </a:r>
                <a:r>
                  <a:rPr lang="en-GB" sz="1200" baseline="0"/>
                  <a:t> group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8368"/>
        <c:crosses val="autoZero"/>
        <c:auto val="1"/>
        <c:lblAlgn val="ctr"/>
        <c:lblOffset val="100"/>
        <c:noMultiLvlLbl val="0"/>
      </c:catAx>
      <c:valAx>
        <c:axId val="182019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True</a:t>
                </a:r>
                <a:r>
                  <a:rPr lang="en-GB" sz="1200" baseline="0"/>
                  <a:t> negative percentage (%)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Decon_Contam_ResGroup!$S$3</c:f>
              <c:strCache>
                <c:ptCount val="1"/>
                <c:pt idx="0">
                  <c:v>Contaminated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Decon_Contam_ResGroup!$R$4:$R$37</c:f>
              <c:strCache>
                <c:ptCount val="34"/>
                <c:pt idx="0">
                  <c:v>Aminoglycosides</c:v>
                </c:pt>
                <c:pt idx="1">
                  <c:v>Copper</c:v>
                </c:pt>
                <c:pt idx="2">
                  <c:v>Arsenic</c:v>
                </c:pt>
                <c:pt idx="3">
                  <c:v>Betalactams </c:v>
                </c:pt>
                <c:pt idx="4">
                  <c:v>Drug and biocide </c:v>
                </c:pt>
                <c:pt idx="5">
                  <c:v>Glycopeptides</c:v>
                </c:pt>
                <c:pt idx="6">
                  <c:v>Multi-metal </c:v>
                </c:pt>
                <c:pt idx="7">
                  <c:v>Multi-drug</c:v>
                </c:pt>
                <c:pt idx="8">
                  <c:v>Phenicol</c:v>
                </c:pt>
                <c:pt idx="9">
                  <c:v>Cationic antimicrobial peptides</c:v>
                </c:pt>
                <c:pt idx="10">
                  <c:v>Mycobacterium</c:v>
                </c:pt>
                <c:pt idx="11">
                  <c:v>MLS</c:v>
                </c:pt>
                <c:pt idx="12">
                  <c:v>Phenolic compound</c:v>
                </c:pt>
                <c:pt idx="13">
                  <c:v>Elfamycins</c:v>
                </c:pt>
                <c:pt idx="14">
                  <c:v>Sulfonamides</c:v>
                </c:pt>
                <c:pt idx="15">
                  <c:v>Fosfomycin</c:v>
                </c:pt>
                <c:pt idx="16">
                  <c:v>Fusidic acid </c:v>
                </c:pt>
                <c:pt idx="17">
                  <c:v>Fluoroquinolones</c:v>
                </c:pt>
                <c:pt idx="18">
                  <c:v>Aminocoumarins</c:v>
                </c:pt>
                <c:pt idx="19">
                  <c:v>Mupirocin</c:v>
                </c:pt>
                <c:pt idx="20">
                  <c:v>Mercury </c:v>
                </c:pt>
                <c:pt idx="21">
                  <c:v>Iron </c:v>
                </c:pt>
                <c:pt idx="22">
                  <c:v>Thiopeptides</c:v>
                </c:pt>
                <c:pt idx="23">
                  <c:v>Tetracyclines</c:v>
                </c:pt>
                <c:pt idx="24">
                  <c:v>Tellurium</c:v>
                </c:pt>
                <c:pt idx="25">
                  <c:v>Lipopeptides</c:v>
                </c:pt>
                <c:pt idx="26">
                  <c:v>Rifampin</c:v>
                </c:pt>
                <c:pt idx="27">
                  <c:v>Biocide and metal </c:v>
                </c:pt>
                <c:pt idx="28">
                  <c:v>Multi-biocide</c:v>
                </c:pt>
                <c:pt idx="29">
                  <c:v>Peroxide</c:v>
                </c:pt>
                <c:pt idx="30">
                  <c:v>Tetracenomycin</c:v>
                </c:pt>
                <c:pt idx="31">
                  <c:v>Spiropyrimidinetriones</c:v>
                </c:pt>
                <c:pt idx="32">
                  <c:v>Pleuromutilin</c:v>
                </c:pt>
                <c:pt idx="33">
                  <c:v>Oxazolidinone</c:v>
                </c:pt>
              </c:strCache>
            </c:strRef>
          </c:cat>
          <c:val>
            <c:numRef>
              <c:f>Decon_Contam_ResGroup!$S$4:$S$37</c:f>
              <c:numCache>
                <c:formatCode>General</c:formatCode>
                <c:ptCount val="34"/>
                <c:pt idx="0">
                  <c:v>3.57</c:v>
                </c:pt>
                <c:pt idx="1">
                  <c:v>2.2799999999999998</c:v>
                </c:pt>
                <c:pt idx="2">
                  <c:v>0.76</c:v>
                </c:pt>
                <c:pt idx="3">
                  <c:v>3.42</c:v>
                </c:pt>
                <c:pt idx="4">
                  <c:v>13.22</c:v>
                </c:pt>
                <c:pt idx="5">
                  <c:v>1.67</c:v>
                </c:pt>
                <c:pt idx="6">
                  <c:v>4.41</c:v>
                </c:pt>
                <c:pt idx="7">
                  <c:v>10.71</c:v>
                </c:pt>
                <c:pt idx="8">
                  <c:v>0.68</c:v>
                </c:pt>
                <c:pt idx="9">
                  <c:v>0.61</c:v>
                </c:pt>
                <c:pt idx="10">
                  <c:v>0.68</c:v>
                </c:pt>
                <c:pt idx="11">
                  <c:v>18.77</c:v>
                </c:pt>
                <c:pt idx="12">
                  <c:v>1.29</c:v>
                </c:pt>
                <c:pt idx="13">
                  <c:v>1.67</c:v>
                </c:pt>
                <c:pt idx="14">
                  <c:v>0.99</c:v>
                </c:pt>
                <c:pt idx="15">
                  <c:v>0.08</c:v>
                </c:pt>
                <c:pt idx="16">
                  <c:v>0.53</c:v>
                </c:pt>
                <c:pt idx="17">
                  <c:v>3.72</c:v>
                </c:pt>
                <c:pt idx="18">
                  <c:v>8.2100000000000009</c:v>
                </c:pt>
                <c:pt idx="19">
                  <c:v>0.38</c:v>
                </c:pt>
                <c:pt idx="20">
                  <c:v>0.15</c:v>
                </c:pt>
                <c:pt idx="21">
                  <c:v>1.44</c:v>
                </c:pt>
                <c:pt idx="22">
                  <c:v>0.61</c:v>
                </c:pt>
                <c:pt idx="23">
                  <c:v>3.8</c:v>
                </c:pt>
                <c:pt idx="24">
                  <c:v>0.3</c:v>
                </c:pt>
                <c:pt idx="25">
                  <c:v>0.15</c:v>
                </c:pt>
                <c:pt idx="26">
                  <c:v>10.94</c:v>
                </c:pt>
                <c:pt idx="27">
                  <c:v>0.08</c:v>
                </c:pt>
                <c:pt idx="28">
                  <c:v>0.68</c:v>
                </c:pt>
                <c:pt idx="29">
                  <c:v>0.15</c:v>
                </c:pt>
                <c:pt idx="30">
                  <c:v>0.08</c:v>
                </c:pt>
                <c:pt idx="31">
                  <c:v>1.22</c:v>
                </c:pt>
                <c:pt idx="32">
                  <c:v>0.84</c:v>
                </c:pt>
                <c:pt idx="3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D045-BBF7-65FBD983A1F4}"/>
            </c:ext>
          </c:extLst>
        </c:ser>
        <c:ser>
          <c:idx val="1"/>
          <c:order val="1"/>
          <c:tx>
            <c:strRef>
              <c:f>Decon_Contam_ResGroup!$T$3</c:f>
              <c:strCache>
                <c:ptCount val="1"/>
                <c:pt idx="0">
                  <c:v>Decontaminated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Decon_Contam_ResGroup!$R$4:$R$37</c:f>
              <c:strCache>
                <c:ptCount val="34"/>
                <c:pt idx="0">
                  <c:v>Aminoglycosides</c:v>
                </c:pt>
                <c:pt idx="1">
                  <c:v>Copper</c:v>
                </c:pt>
                <c:pt idx="2">
                  <c:v>Arsenic</c:v>
                </c:pt>
                <c:pt idx="3">
                  <c:v>Betalactams </c:v>
                </c:pt>
                <c:pt idx="4">
                  <c:v>Drug and biocide </c:v>
                </c:pt>
                <c:pt idx="5">
                  <c:v>Glycopeptides</c:v>
                </c:pt>
                <c:pt idx="6">
                  <c:v>Multi-metal </c:v>
                </c:pt>
                <c:pt idx="7">
                  <c:v>Multi-drug</c:v>
                </c:pt>
                <c:pt idx="8">
                  <c:v>Phenicol</c:v>
                </c:pt>
                <c:pt idx="9">
                  <c:v>Cationic antimicrobial peptides</c:v>
                </c:pt>
                <c:pt idx="10">
                  <c:v>Mycobacterium</c:v>
                </c:pt>
                <c:pt idx="11">
                  <c:v>MLS</c:v>
                </c:pt>
                <c:pt idx="12">
                  <c:v>Phenolic compound</c:v>
                </c:pt>
                <c:pt idx="13">
                  <c:v>Elfamycins</c:v>
                </c:pt>
                <c:pt idx="14">
                  <c:v>Sulfonamides</c:v>
                </c:pt>
                <c:pt idx="15">
                  <c:v>Fosfomycin</c:v>
                </c:pt>
                <c:pt idx="16">
                  <c:v>Fusidic acid </c:v>
                </c:pt>
                <c:pt idx="17">
                  <c:v>Fluoroquinolones</c:v>
                </c:pt>
                <c:pt idx="18">
                  <c:v>Aminocoumarins</c:v>
                </c:pt>
                <c:pt idx="19">
                  <c:v>Mupirocin</c:v>
                </c:pt>
                <c:pt idx="20">
                  <c:v>Mercury </c:v>
                </c:pt>
                <c:pt idx="21">
                  <c:v>Iron </c:v>
                </c:pt>
                <c:pt idx="22">
                  <c:v>Thiopeptides</c:v>
                </c:pt>
                <c:pt idx="23">
                  <c:v>Tetracyclines</c:v>
                </c:pt>
                <c:pt idx="24">
                  <c:v>Tellurium</c:v>
                </c:pt>
                <c:pt idx="25">
                  <c:v>Lipopeptides</c:v>
                </c:pt>
                <c:pt idx="26">
                  <c:v>Rifampin</c:v>
                </c:pt>
                <c:pt idx="27">
                  <c:v>Biocide and metal </c:v>
                </c:pt>
                <c:pt idx="28">
                  <c:v>Multi-biocide</c:v>
                </c:pt>
                <c:pt idx="29">
                  <c:v>Peroxide</c:v>
                </c:pt>
                <c:pt idx="30">
                  <c:v>Tetracenomycin</c:v>
                </c:pt>
                <c:pt idx="31">
                  <c:v>Spiropyrimidinetriones</c:v>
                </c:pt>
                <c:pt idx="32">
                  <c:v>Pleuromutilin</c:v>
                </c:pt>
                <c:pt idx="33">
                  <c:v>Oxazolidinone</c:v>
                </c:pt>
              </c:strCache>
            </c:strRef>
          </c:cat>
          <c:val>
            <c:numRef>
              <c:f>Decon_Contam_ResGroup!$T$4:$T$37</c:f>
              <c:numCache>
                <c:formatCode>General</c:formatCode>
                <c:ptCount val="34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3.6</c:v>
                </c:pt>
                <c:pt idx="4">
                  <c:v>4.5</c:v>
                </c:pt>
                <c:pt idx="5">
                  <c:v>0</c:v>
                </c:pt>
                <c:pt idx="6">
                  <c:v>2.7</c:v>
                </c:pt>
                <c:pt idx="7">
                  <c:v>18.02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45.05</c:v>
                </c:pt>
                <c:pt idx="12">
                  <c:v>0</c:v>
                </c:pt>
                <c:pt idx="13">
                  <c:v>1.8</c:v>
                </c:pt>
                <c:pt idx="14">
                  <c:v>2.7</c:v>
                </c:pt>
                <c:pt idx="15">
                  <c:v>0</c:v>
                </c:pt>
                <c:pt idx="16">
                  <c:v>0.9</c:v>
                </c:pt>
                <c:pt idx="17">
                  <c:v>0</c:v>
                </c:pt>
                <c:pt idx="18">
                  <c:v>9.01</c:v>
                </c:pt>
                <c:pt idx="19">
                  <c:v>0</c:v>
                </c:pt>
                <c:pt idx="20">
                  <c:v>0.9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9.01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D-D045-BBF7-65FBD983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506591"/>
        <c:axId val="907355711"/>
      </c:barChart>
      <c:catAx>
        <c:axId val="9075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Type</a:t>
                </a:r>
                <a:r>
                  <a:rPr lang="en-GB" sz="1200" baseline="0"/>
                  <a:t> of drug resistance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55711"/>
        <c:crosses val="autoZero"/>
        <c:auto val="1"/>
        <c:lblAlgn val="ctr"/>
        <c:lblOffset val="100"/>
        <c:noMultiLvlLbl val="0"/>
      </c:catAx>
      <c:valAx>
        <c:axId val="9073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Percentage</a:t>
                </a:r>
                <a:r>
                  <a:rPr lang="en-GB" sz="1200" baseline="0"/>
                  <a:t> of resistance genes identified (%)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B362B720-93AA-4843-8017-0E13A611ADCB}">
          <cx:tx>
            <cx:txData>
              <cx:f>_xlchart.v1.0</cx:f>
              <cx:v>Ancient</cx:v>
            </cx:txData>
          </cx:tx>
          <cx:spPr>
            <a:ln w="25400">
              <a:solidFill>
                <a:srgbClr val="00E715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E9853CF5-D212-234B-9741-0AF7C9EA32BA}">
          <cx:tx>
            <cx:txData>
              <cx:f>_xlchart.v1.2</cx:f>
              <cx:v>Modern </cx:v>
            </cx:txData>
          </cx:tx>
          <cx:spPr>
            <a:ln w="25400">
              <a:solidFill>
                <a:srgbClr val="57F0F7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 </a:t>
                </a:r>
                <a:r>
                  <a:rPr lang="en-GB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Resistance gene coverage (%)</a:t>
                </a: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18</xdr:row>
      <xdr:rowOff>88900</xdr:rowOff>
    </xdr:from>
    <xdr:to>
      <xdr:col>15</xdr:col>
      <xdr:colOff>152400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9A9CC-DBDC-E72B-07AA-EC1AE6DB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141288</xdr:colOff>
      <xdr:row>18</xdr:row>
      <xdr:rowOff>112713</xdr:rowOff>
    </xdr:from>
    <xdr:to>
      <xdr:col>20</xdr:col>
      <xdr:colOff>585788</xdr:colOff>
      <xdr:row>32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67F82-B5D9-A52F-0365-3BD5D8CAD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536575</xdr:colOff>
      <xdr:row>31</xdr:row>
      <xdr:rowOff>158750</xdr:rowOff>
    </xdr:from>
    <xdr:to>
      <xdr:col>15</xdr:col>
      <xdr:colOff>155575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778A5-EE50-8AEC-14BC-74EF2FBE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169862</xdr:colOff>
      <xdr:row>31</xdr:row>
      <xdr:rowOff>153988</xdr:rowOff>
    </xdr:from>
    <xdr:to>
      <xdr:col>20</xdr:col>
      <xdr:colOff>614362</xdr:colOff>
      <xdr:row>45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3C4388-DCB5-3EC4-CE10-A24F17A42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169333</xdr:colOff>
      <xdr:row>17</xdr:row>
      <xdr:rowOff>138289</xdr:rowOff>
    </xdr:from>
    <xdr:to>
      <xdr:col>30</xdr:col>
      <xdr:colOff>460963</xdr:colOff>
      <xdr:row>40</xdr:row>
      <xdr:rowOff>206962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52465-C9E9-662A-B928-890F6B42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82</xdr:row>
      <xdr:rowOff>146050</xdr:rowOff>
    </xdr:from>
    <xdr:to>
      <xdr:col>11</xdr:col>
      <xdr:colOff>673100</xdr:colOff>
      <xdr:row>107</xdr:row>
      <xdr:rowOff>203200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6D594A-640C-55AB-7EEF-9C041A7CE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17862550"/>
              <a:ext cx="6534150" cy="545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EC05-A4EC-C149-9CD7-2EBDE9301345}">
  <dimension ref="A1:S196"/>
  <sheetViews>
    <sheetView topLeftCell="I1" zoomScale="190" zoomScaleNormal="190" workbookViewId="0">
      <selection activeCell="S8" sqref="S8"/>
    </sheetView>
  </sheetViews>
  <sheetFormatPr baseColWidth="10" defaultRowHeight="16"/>
  <sheetData>
    <row r="1" spans="1:19" ht="2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202</v>
      </c>
      <c r="I1" s="2" t="s">
        <v>203</v>
      </c>
      <c r="J1" s="2" t="s">
        <v>204</v>
      </c>
      <c r="K1" s="2" t="s">
        <v>205</v>
      </c>
      <c r="L1" s="2" t="s">
        <v>206</v>
      </c>
      <c r="M1" s="2" t="s">
        <v>218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16" t="s">
        <v>219</v>
      </c>
    </row>
    <row r="2" spans="1:19" ht="18" thickTop="1" thickBot="1">
      <c r="A2" s="3" t="s">
        <v>7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5">
        <f>IF(G2=B2, G2,ABS(G2-B2))</f>
        <v>1</v>
      </c>
      <c r="I2" s="5">
        <f>IF(G2=C2, G2,ABS(G2-C2))</f>
        <v>1</v>
      </c>
      <c r="J2" s="5">
        <f>IF(G2=D2, G2,ABS(G2-D2))</f>
        <v>1</v>
      </c>
      <c r="K2" s="5">
        <f>IF(G2=E2, G2,ABS(G2-E2))</f>
        <v>1</v>
      </c>
      <c r="L2" s="5">
        <f>IF(G2=F2, G2,ABS(G2-F2))</f>
        <v>1</v>
      </c>
      <c r="M2" s="5">
        <f>IF(G2=G2, G2,ABS(G2-G2))</f>
        <v>1</v>
      </c>
      <c r="N2" s="5" t="str">
        <f>IF(AND(G2=0,B2=0),"TN", IF(G2=B2, "TP", IF(G2&lt;B2, "FP",IF(G2&gt;B2, "FN"))))</f>
        <v>TP</v>
      </c>
      <c r="O2" s="6" t="str">
        <f>IF(AND(G2=0,C2=0),"TN", IF(G2=C2, "TP", IF(G2&lt;C2, "FP",IF(G2&gt;C2, "FN"))))</f>
        <v>TP</v>
      </c>
      <c r="P2" s="6" t="str">
        <f>IF(AND(G2=0,D2=0),"TN", IF(G2=D2, "TP", IF(G2&lt;D2, "FP",IF(G2&gt;D2, "FN"))))</f>
        <v>TP</v>
      </c>
      <c r="Q2" s="6" t="str">
        <f>IF(AND(G2=0,E2=0),"TN", IF(G2=E2, "TP", IF(G2&lt;E2, "FP",IF(G2&gt;E2, "FN"))))</f>
        <v>TP</v>
      </c>
      <c r="R2" s="6" t="str">
        <f>IF(AND(G2=0,F2=0),"TN", IF(G2=F2, "TP", IF(G2&lt;F2, "FP",IF(G2&gt;F2, "FN"))))</f>
        <v>TP</v>
      </c>
      <c r="S2" s="6" t="str">
        <f>IF(AND(G2=0,G2=0),"TN", IF(G2=G2, "TP", IF(G2&lt;G2, "FP",IF(G2&gt;G2, "FN"))))</f>
        <v>TP</v>
      </c>
    </row>
    <row r="3" spans="1:19" ht="17" thickBot="1">
      <c r="A3" s="3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5">
        <f t="shared" ref="H3:H66" si="0">IF(G3=B3, G3,ABS(G3-B3))</f>
        <v>1</v>
      </c>
      <c r="I3" s="5">
        <f t="shared" ref="I3:I66" si="1">IF(G3=C3, G3,ABS(G3-C3))</f>
        <v>1</v>
      </c>
      <c r="J3" s="5">
        <f t="shared" ref="J3:J66" si="2">IF(G3=D3, G3,ABS(G3-D3))</f>
        <v>1</v>
      </c>
      <c r="K3" s="5">
        <f t="shared" ref="K3:K66" si="3">IF(G3=E3, G3,ABS(G3-E3))</f>
        <v>1</v>
      </c>
      <c r="L3" s="5">
        <f t="shared" ref="L3:L66" si="4">IF(G3=F3, G3,ABS(G3-F3))</f>
        <v>1</v>
      </c>
      <c r="M3" s="5">
        <f t="shared" ref="M3:M66" si="5">IF(G3=G3, G3,ABS(G3-G3))</f>
        <v>1</v>
      </c>
      <c r="N3" s="5" t="str">
        <f t="shared" ref="N3:N65" si="6">IF(AND(G3=0,B3=0),"TN", IF(G3=B3, "TP", IF(G3&lt;B3, "FP",IF(G3&gt;B3, "FN"))))</f>
        <v>TP</v>
      </c>
      <c r="O3" s="6" t="str">
        <f t="shared" ref="O3:O66" si="7">IF(AND(G3=0,C3=0),"TN", IF(G3=C3, "TP", IF(G3&lt;C3, "FP",IF(G3&gt;C3, "FN"))))</f>
        <v>TP</v>
      </c>
      <c r="P3" s="6" t="str">
        <f t="shared" ref="P3:P66" si="8">IF(AND(G3=0,D3=0),"TN", IF(G3=D3, "TP", IF(G3&lt;D3, "FP",IF(G3&gt;D3, "FN"))))</f>
        <v>TP</v>
      </c>
      <c r="Q3" s="6" t="str">
        <f t="shared" ref="Q3:Q66" si="9">IF(AND(G3=0,E3=0),"TN", IF(G3=E3, "TP", IF(G3&lt;E3, "FP",IF(G3&gt;E3, "FN"))))</f>
        <v>TP</v>
      </c>
      <c r="R3" s="6" t="str">
        <f t="shared" ref="R3:R66" si="10">IF(AND(G3=0,F3=0),"TN", IF(G3=F3, "TP", IF(G3&lt;F3, "FP",IF(G3&gt;F3, "FN"))))</f>
        <v>TP</v>
      </c>
      <c r="S3" s="6" t="str">
        <f t="shared" ref="S3:S66" si="11">IF(AND(G3=0,G3=0),"TN", IF(G3=G3, "TP", IF(G3&lt;G3, "FP",IF(G3&gt;G3, "FN"))))</f>
        <v>TP</v>
      </c>
    </row>
    <row r="4" spans="1:19" ht="17" thickBot="1">
      <c r="A4" s="3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5">
        <f t="shared" si="0"/>
        <v>1</v>
      </c>
      <c r="I4" s="5">
        <f t="shared" si="1"/>
        <v>1</v>
      </c>
      <c r="J4" s="5">
        <f t="shared" si="2"/>
        <v>1</v>
      </c>
      <c r="K4" s="5">
        <f t="shared" si="3"/>
        <v>1</v>
      </c>
      <c r="L4" s="5">
        <f t="shared" si="4"/>
        <v>1</v>
      </c>
      <c r="M4" s="5">
        <f t="shared" si="5"/>
        <v>1</v>
      </c>
      <c r="N4" s="5" t="str">
        <f t="shared" si="6"/>
        <v>TP</v>
      </c>
      <c r="O4" s="6" t="str">
        <f t="shared" si="7"/>
        <v>TP</v>
      </c>
      <c r="P4" s="6" t="str">
        <f t="shared" si="8"/>
        <v>TP</v>
      </c>
      <c r="Q4" s="6" t="str">
        <f t="shared" si="9"/>
        <v>TP</v>
      </c>
      <c r="R4" s="6" t="str">
        <f t="shared" si="10"/>
        <v>TP</v>
      </c>
      <c r="S4" s="6" t="str">
        <f t="shared" si="11"/>
        <v>TP</v>
      </c>
    </row>
    <row r="5" spans="1:19" ht="17" thickBot="1">
      <c r="A5" s="3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5">
        <f t="shared" si="0"/>
        <v>1</v>
      </c>
      <c r="I5" s="5">
        <f t="shared" si="1"/>
        <v>1</v>
      </c>
      <c r="J5" s="5">
        <f t="shared" si="2"/>
        <v>1</v>
      </c>
      <c r="K5" s="5">
        <f t="shared" si="3"/>
        <v>1</v>
      </c>
      <c r="L5" s="5">
        <f t="shared" si="4"/>
        <v>1</v>
      </c>
      <c r="M5" s="5">
        <f t="shared" si="5"/>
        <v>1</v>
      </c>
      <c r="N5" s="5" t="str">
        <f t="shared" si="6"/>
        <v>TP</v>
      </c>
      <c r="O5" s="6" t="str">
        <f t="shared" si="7"/>
        <v>TP</v>
      </c>
      <c r="P5" s="6" t="str">
        <f t="shared" si="8"/>
        <v>TP</v>
      </c>
      <c r="Q5" s="6" t="str">
        <f t="shared" si="9"/>
        <v>TP</v>
      </c>
      <c r="R5" s="6" t="str">
        <f t="shared" si="10"/>
        <v>TP</v>
      </c>
      <c r="S5" s="6" t="str">
        <f t="shared" si="11"/>
        <v>TP</v>
      </c>
    </row>
    <row r="6" spans="1:19" ht="17" thickBot="1">
      <c r="A6" s="3" t="s">
        <v>11</v>
      </c>
      <c r="B6" s="4">
        <v>1</v>
      </c>
      <c r="C6" s="4">
        <v>0</v>
      </c>
      <c r="D6" s="4">
        <v>1</v>
      </c>
      <c r="E6" s="4">
        <v>0</v>
      </c>
      <c r="F6" s="4">
        <v>1</v>
      </c>
      <c r="G6" s="4">
        <v>0</v>
      </c>
      <c r="H6" s="5">
        <f t="shared" si="0"/>
        <v>1</v>
      </c>
      <c r="I6" s="5">
        <f t="shared" si="1"/>
        <v>0</v>
      </c>
      <c r="J6" s="5">
        <f t="shared" si="2"/>
        <v>1</v>
      </c>
      <c r="K6" s="5">
        <f t="shared" si="3"/>
        <v>0</v>
      </c>
      <c r="L6" s="5">
        <f t="shared" si="4"/>
        <v>1</v>
      </c>
      <c r="M6" s="5">
        <f t="shared" si="5"/>
        <v>0</v>
      </c>
      <c r="N6" s="5" t="str">
        <f t="shared" si="6"/>
        <v>FP</v>
      </c>
      <c r="O6" s="6" t="str">
        <f t="shared" si="7"/>
        <v>TN</v>
      </c>
      <c r="P6" s="6" t="str">
        <f t="shared" si="8"/>
        <v>FP</v>
      </c>
      <c r="Q6" s="6" t="str">
        <f t="shared" si="9"/>
        <v>TN</v>
      </c>
      <c r="R6" s="6" t="str">
        <f t="shared" si="10"/>
        <v>FP</v>
      </c>
      <c r="S6" s="6" t="str">
        <f t="shared" si="11"/>
        <v>TN</v>
      </c>
    </row>
    <row r="7" spans="1:19" ht="17" thickBot="1">
      <c r="A7" s="3" t="s">
        <v>12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5">
        <f t="shared" si="0"/>
        <v>3</v>
      </c>
      <c r="I7" s="5">
        <f t="shared" si="1"/>
        <v>3</v>
      </c>
      <c r="J7" s="5">
        <f t="shared" si="2"/>
        <v>3</v>
      </c>
      <c r="K7" s="5">
        <f t="shared" si="3"/>
        <v>3</v>
      </c>
      <c r="L7" s="5">
        <f t="shared" si="4"/>
        <v>3</v>
      </c>
      <c r="M7" s="5">
        <f t="shared" si="5"/>
        <v>3</v>
      </c>
      <c r="N7" s="5" t="str">
        <f t="shared" si="6"/>
        <v>TP</v>
      </c>
      <c r="O7" s="6" t="str">
        <f t="shared" si="7"/>
        <v>TP</v>
      </c>
      <c r="P7" s="6" t="str">
        <f t="shared" si="8"/>
        <v>TP</v>
      </c>
      <c r="Q7" s="6" t="str">
        <f t="shared" si="9"/>
        <v>TP</v>
      </c>
      <c r="R7" s="6" t="str">
        <f t="shared" si="10"/>
        <v>TP</v>
      </c>
      <c r="S7" s="6" t="str">
        <f t="shared" si="11"/>
        <v>TP</v>
      </c>
    </row>
    <row r="8" spans="1:19" ht="17" thickBot="1">
      <c r="A8" s="3" t="s">
        <v>13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5">
        <f t="shared" si="0"/>
        <v>1</v>
      </c>
      <c r="I8" s="5">
        <f t="shared" si="1"/>
        <v>1</v>
      </c>
      <c r="J8" s="5">
        <f t="shared" si="2"/>
        <v>1</v>
      </c>
      <c r="K8" s="5">
        <f t="shared" si="3"/>
        <v>1</v>
      </c>
      <c r="L8" s="5">
        <f t="shared" si="4"/>
        <v>1</v>
      </c>
      <c r="M8" s="5">
        <f t="shared" si="5"/>
        <v>1</v>
      </c>
      <c r="N8" s="5" t="str">
        <f t="shared" si="6"/>
        <v>TP</v>
      </c>
      <c r="O8" s="6" t="str">
        <f t="shared" si="7"/>
        <v>TP</v>
      </c>
      <c r="P8" s="6" t="str">
        <f t="shared" si="8"/>
        <v>TP</v>
      </c>
      <c r="Q8" s="6" t="str">
        <f t="shared" si="9"/>
        <v>TP</v>
      </c>
      <c r="R8" s="6" t="str">
        <f t="shared" si="10"/>
        <v>TP</v>
      </c>
      <c r="S8" s="6" t="str">
        <f t="shared" si="11"/>
        <v>TP</v>
      </c>
    </row>
    <row r="9" spans="1:19" ht="17" thickBot="1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5">
        <f t="shared" si="0"/>
        <v>1</v>
      </c>
      <c r="I9" s="5">
        <f t="shared" si="1"/>
        <v>1</v>
      </c>
      <c r="J9" s="5">
        <f t="shared" si="2"/>
        <v>1</v>
      </c>
      <c r="K9" s="5">
        <f t="shared" si="3"/>
        <v>1</v>
      </c>
      <c r="L9" s="5">
        <f t="shared" si="4"/>
        <v>1</v>
      </c>
      <c r="M9" s="5">
        <f t="shared" si="5"/>
        <v>1</v>
      </c>
      <c r="N9" s="5" t="str">
        <f t="shared" si="6"/>
        <v>TP</v>
      </c>
      <c r="O9" s="6" t="str">
        <f t="shared" si="7"/>
        <v>TP</v>
      </c>
      <c r="P9" s="6" t="str">
        <f t="shared" si="8"/>
        <v>TP</v>
      </c>
      <c r="Q9" s="6" t="str">
        <f t="shared" si="9"/>
        <v>TP</v>
      </c>
      <c r="R9" s="6" t="str">
        <f t="shared" si="10"/>
        <v>TP</v>
      </c>
      <c r="S9" s="6" t="str">
        <f t="shared" si="11"/>
        <v>TP</v>
      </c>
    </row>
    <row r="10" spans="1:19" ht="17" thickBot="1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5">
        <f t="shared" si="0"/>
        <v>1</v>
      </c>
      <c r="I10" s="5">
        <f t="shared" si="1"/>
        <v>1</v>
      </c>
      <c r="J10" s="5">
        <f t="shared" si="2"/>
        <v>1</v>
      </c>
      <c r="K10" s="5">
        <f>IF(G10=E10, G10,ABS(G10-E10))</f>
        <v>1</v>
      </c>
      <c r="L10" s="5">
        <f t="shared" si="4"/>
        <v>1</v>
      </c>
      <c r="M10" s="5">
        <f t="shared" si="5"/>
        <v>1</v>
      </c>
      <c r="N10" s="5" t="str">
        <f t="shared" si="6"/>
        <v>TP</v>
      </c>
      <c r="O10" s="6" t="str">
        <f t="shared" si="7"/>
        <v>TP</v>
      </c>
      <c r="P10" s="6" t="str">
        <f t="shared" si="8"/>
        <v>TP</v>
      </c>
      <c r="Q10" s="6" t="str">
        <f t="shared" si="9"/>
        <v>TP</v>
      </c>
      <c r="R10" s="6" t="str">
        <f t="shared" si="10"/>
        <v>TP</v>
      </c>
      <c r="S10" s="6" t="str">
        <f t="shared" si="11"/>
        <v>TP</v>
      </c>
    </row>
    <row r="11" spans="1:19" ht="17" thickBot="1">
      <c r="A11" s="3" t="s">
        <v>16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5">
        <f t="shared" si="0"/>
        <v>1</v>
      </c>
      <c r="I11" s="5">
        <f t="shared" si="1"/>
        <v>1</v>
      </c>
      <c r="J11" s="5">
        <f t="shared" si="2"/>
        <v>1</v>
      </c>
      <c r="K11" s="5">
        <f t="shared" si="3"/>
        <v>1</v>
      </c>
      <c r="L11" s="5">
        <f t="shared" si="4"/>
        <v>1</v>
      </c>
      <c r="M11" s="5">
        <f t="shared" si="5"/>
        <v>1</v>
      </c>
      <c r="N11" s="5" t="str">
        <f t="shared" si="6"/>
        <v>TP</v>
      </c>
      <c r="O11" s="6" t="str">
        <f t="shared" si="7"/>
        <v>TP</v>
      </c>
      <c r="P11" s="6" t="str">
        <f t="shared" si="8"/>
        <v>TP</v>
      </c>
      <c r="Q11" s="6" t="str">
        <f t="shared" si="9"/>
        <v>TP</v>
      </c>
      <c r="R11" s="6" t="str">
        <f t="shared" si="10"/>
        <v>TP</v>
      </c>
      <c r="S11" s="6" t="str">
        <f t="shared" si="11"/>
        <v>TP</v>
      </c>
    </row>
    <row r="12" spans="1:19" ht="17" thickBot="1">
      <c r="A12" s="3" t="s">
        <v>17</v>
      </c>
      <c r="B12" s="4">
        <v>39</v>
      </c>
      <c r="C12" s="4">
        <v>38</v>
      </c>
      <c r="D12" s="4">
        <v>39</v>
      </c>
      <c r="E12" s="4">
        <v>38</v>
      </c>
      <c r="F12" s="4">
        <v>12</v>
      </c>
      <c r="G12" s="4">
        <v>11</v>
      </c>
      <c r="H12" s="5">
        <f t="shared" si="0"/>
        <v>28</v>
      </c>
      <c r="I12" s="5">
        <f t="shared" si="1"/>
        <v>27</v>
      </c>
      <c r="J12" s="5">
        <f t="shared" si="2"/>
        <v>28</v>
      </c>
      <c r="K12" s="5">
        <f t="shared" si="3"/>
        <v>27</v>
      </c>
      <c r="L12" s="5">
        <f t="shared" si="4"/>
        <v>1</v>
      </c>
      <c r="M12" s="5">
        <f t="shared" si="5"/>
        <v>11</v>
      </c>
      <c r="N12" s="5" t="str">
        <f t="shared" si="6"/>
        <v>FP</v>
      </c>
      <c r="O12" s="6" t="str">
        <f t="shared" si="7"/>
        <v>FP</v>
      </c>
      <c r="P12" s="6" t="str">
        <f t="shared" si="8"/>
        <v>FP</v>
      </c>
      <c r="Q12" s="6" t="str">
        <f t="shared" si="9"/>
        <v>FP</v>
      </c>
      <c r="R12" s="6" t="str">
        <f t="shared" si="10"/>
        <v>FP</v>
      </c>
      <c r="S12" s="6" t="str">
        <f t="shared" si="11"/>
        <v>TP</v>
      </c>
    </row>
    <row r="13" spans="1:19" ht="17" thickBot="1">
      <c r="A13" s="3" t="s">
        <v>18</v>
      </c>
      <c r="B13" s="4">
        <v>142</v>
      </c>
      <c r="C13" s="4">
        <v>142</v>
      </c>
      <c r="D13" s="4">
        <v>142</v>
      </c>
      <c r="E13" s="4">
        <v>142</v>
      </c>
      <c r="F13" s="4">
        <v>142</v>
      </c>
      <c r="G13" s="4">
        <v>142</v>
      </c>
      <c r="H13" s="5">
        <f t="shared" si="0"/>
        <v>142</v>
      </c>
      <c r="I13" s="5">
        <f t="shared" si="1"/>
        <v>142</v>
      </c>
      <c r="J13" s="5">
        <f t="shared" si="2"/>
        <v>142</v>
      </c>
      <c r="K13" s="5">
        <f t="shared" si="3"/>
        <v>142</v>
      </c>
      <c r="L13" s="5">
        <f t="shared" si="4"/>
        <v>142</v>
      </c>
      <c r="M13" s="5">
        <f t="shared" si="5"/>
        <v>142</v>
      </c>
      <c r="N13" s="5" t="str">
        <f t="shared" si="6"/>
        <v>TP</v>
      </c>
      <c r="O13" s="6" t="str">
        <f t="shared" si="7"/>
        <v>TP</v>
      </c>
      <c r="P13" s="6" t="str">
        <f t="shared" si="8"/>
        <v>TP</v>
      </c>
      <c r="Q13" s="6" t="str">
        <f t="shared" si="9"/>
        <v>TP</v>
      </c>
      <c r="R13" s="6" t="str">
        <f t="shared" si="10"/>
        <v>TP</v>
      </c>
      <c r="S13" s="6" t="str">
        <f t="shared" si="11"/>
        <v>TP</v>
      </c>
    </row>
    <row r="14" spans="1:19" ht="17" thickBot="1">
      <c r="A14" s="3" t="s">
        <v>19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5">
        <f t="shared" si="0"/>
        <v>2</v>
      </c>
      <c r="I14" s="5">
        <f t="shared" si="1"/>
        <v>2</v>
      </c>
      <c r="J14" s="5">
        <f t="shared" si="2"/>
        <v>2</v>
      </c>
      <c r="K14" s="5">
        <f t="shared" si="3"/>
        <v>2</v>
      </c>
      <c r="L14" s="5">
        <f t="shared" si="4"/>
        <v>2</v>
      </c>
      <c r="M14" s="5">
        <f t="shared" si="5"/>
        <v>2</v>
      </c>
      <c r="N14" s="5" t="str">
        <f t="shared" si="6"/>
        <v>TP</v>
      </c>
      <c r="O14" s="6" t="str">
        <f t="shared" si="7"/>
        <v>TP</v>
      </c>
      <c r="P14" s="6" t="str">
        <f t="shared" si="8"/>
        <v>TP</v>
      </c>
      <c r="Q14" s="6" t="str">
        <f t="shared" si="9"/>
        <v>TP</v>
      </c>
      <c r="R14" s="6" t="str">
        <f t="shared" si="10"/>
        <v>TP</v>
      </c>
      <c r="S14" s="6" t="str">
        <f t="shared" si="11"/>
        <v>TP</v>
      </c>
    </row>
    <row r="15" spans="1:19" ht="17" thickBot="1">
      <c r="A15" s="3" t="s">
        <v>20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5">
        <f t="shared" si="0"/>
        <v>2</v>
      </c>
      <c r="I15" s="5">
        <f t="shared" si="1"/>
        <v>2</v>
      </c>
      <c r="J15" s="5">
        <f t="shared" si="2"/>
        <v>2</v>
      </c>
      <c r="K15" s="5">
        <f t="shared" si="3"/>
        <v>2</v>
      </c>
      <c r="L15" s="5">
        <f t="shared" si="4"/>
        <v>2</v>
      </c>
      <c r="M15" s="5">
        <f t="shared" si="5"/>
        <v>2</v>
      </c>
      <c r="N15" s="5" t="str">
        <f t="shared" si="6"/>
        <v>TP</v>
      </c>
      <c r="O15" s="6" t="str">
        <f t="shared" si="7"/>
        <v>TP</v>
      </c>
      <c r="P15" s="6" t="str">
        <f t="shared" si="8"/>
        <v>TP</v>
      </c>
      <c r="Q15" s="6" t="str">
        <f t="shared" si="9"/>
        <v>TP</v>
      </c>
      <c r="R15" s="6" t="str">
        <f t="shared" si="10"/>
        <v>TP</v>
      </c>
      <c r="S15" s="6" t="str">
        <f t="shared" si="11"/>
        <v>TP</v>
      </c>
    </row>
    <row r="16" spans="1:19" ht="17" thickBot="1">
      <c r="A16" s="3" t="s">
        <v>21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5">
        <f t="shared" si="0"/>
        <v>1</v>
      </c>
      <c r="I16" s="5">
        <f t="shared" si="1"/>
        <v>1</v>
      </c>
      <c r="J16" s="5">
        <f t="shared" si="2"/>
        <v>1</v>
      </c>
      <c r="K16" s="5">
        <f t="shared" si="3"/>
        <v>1</v>
      </c>
      <c r="L16" s="5">
        <f t="shared" si="4"/>
        <v>1</v>
      </c>
      <c r="M16" s="5">
        <f t="shared" si="5"/>
        <v>1</v>
      </c>
      <c r="N16" s="5" t="str">
        <f t="shared" si="6"/>
        <v>TP</v>
      </c>
      <c r="O16" s="6" t="str">
        <f t="shared" si="7"/>
        <v>TP</v>
      </c>
      <c r="P16" s="6" t="str">
        <f t="shared" si="8"/>
        <v>TP</v>
      </c>
      <c r="Q16" s="6" t="str">
        <f t="shared" si="9"/>
        <v>TP</v>
      </c>
      <c r="R16" s="6" t="str">
        <f t="shared" si="10"/>
        <v>TP</v>
      </c>
      <c r="S16" s="6" t="str">
        <f t="shared" si="11"/>
        <v>TP</v>
      </c>
    </row>
    <row r="17" spans="1:19" ht="17" thickBot="1">
      <c r="A17" s="3" t="s">
        <v>22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5">
        <f t="shared" si="0"/>
        <v>1</v>
      </c>
      <c r="I17" s="5">
        <f t="shared" si="1"/>
        <v>1</v>
      </c>
      <c r="J17" s="5">
        <f t="shared" si="2"/>
        <v>1</v>
      </c>
      <c r="K17" s="5">
        <f t="shared" si="3"/>
        <v>1</v>
      </c>
      <c r="L17" s="5">
        <f t="shared" si="4"/>
        <v>1</v>
      </c>
      <c r="M17" s="5">
        <f t="shared" si="5"/>
        <v>1</v>
      </c>
      <c r="N17" s="5" t="str">
        <f t="shared" si="6"/>
        <v>TP</v>
      </c>
      <c r="O17" s="6" t="str">
        <f t="shared" si="7"/>
        <v>TP</v>
      </c>
      <c r="P17" s="6" t="str">
        <f t="shared" si="8"/>
        <v>TP</v>
      </c>
      <c r="Q17" s="6" t="str">
        <f t="shared" si="9"/>
        <v>TP</v>
      </c>
      <c r="R17" s="6" t="str">
        <f t="shared" si="10"/>
        <v>TP</v>
      </c>
      <c r="S17" s="6" t="str">
        <f t="shared" si="11"/>
        <v>TP</v>
      </c>
    </row>
    <row r="18" spans="1:19" ht="17" thickBot="1">
      <c r="A18" s="3" t="s">
        <v>23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5">
        <f t="shared" si="0"/>
        <v>1</v>
      </c>
      <c r="I18" s="5">
        <f t="shared" si="1"/>
        <v>1</v>
      </c>
      <c r="J18" s="5">
        <f t="shared" si="2"/>
        <v>1</v>
      </c>
      <c r="K18" s="5">
        <f t="shared" si="3"/>
        <v>1</v>
      </c>
      <c r="L18" s="5">
        <f t="shared" si="4"/>
        <v>1</v>
      </c>
      <c r="M18" s="5">
        <f t="shared" si="5"/>
        <v>1</v>
      </c>
      <c r="N18" s="5" t="str">
        <f t="shared" si="6"/>
        <v>TP</v>
      </c>
      <c r="O18" s="6" t="str">
        <f t="shared" si="7"/>
        <v>TP</v>
      </c>
      <c r="P18" s="6" t="str">
        <f t="shared" si="8"/>
        <v>TP</v>
      </c>
      <c r="Q18" s="6" t="str">
        <f t="shared" si="9"/>
        <v>TP</v>
      </c>
      <c r="R18" s="6" t="str">
        <f t="shared" si="10"/>
        <v>TP</v>
      </c>
      <c r="S18" s="6" t="str">
        <f t="shared" si="11"/>
        <v>TP</v>
      </c>
    </row>
    <row r="19" spans="1:19" ht="17" thickBot="1">
      <c r="A19" s="3" t="s">
        <v>24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5">
        <f t="shared" si="0"/>
        <v>5</v>
      </c>
      <c r="I19" s="5">
        <f t="shared" si="1"/>
        <v>5</v>
      </c>
      <c r="J19" s="5">
        <f t="shared" si="2"/>
        <v>5</v>
      </c>
      <c r="K19" s="5">
        <f t="shared" si="3"/>
        <v>5</v>
      </c>
      <c r="L19" s="5">
        <f t="shared" si="4"/>
        <v>5</v>
      </c>
      <c r="M19" s="5">
        <f t="shared" si="5"/>
        <v>5</v>
      </c>
      <c r="N19" s="5" t="str">
        <f t="shared" si="6"/>
        <v>TP</v>
      </c>
      <c r="O19" s="6" t="str">
        <f t="shared" si="7"/>
        <v>TP</v>
      </c>
      <c r="P19" s="6" t="str">
        <f t="shared" si="8"/>
        <v>TP</v>
      </c>
      <c r="Q19" s="6" t="str">
        <f t="shared" si="9"/>
        <v>TP</v>
      </c>
      <c r="R19" s="6" t="str">
        <f t="shared" si="10"/>
        <v>TP</v>
      </c>
      <c r="S19" s="6" t="str">
        <f t="shared" si="11"/>
        <v>TP</v>
      </c>
    </row>
    <row r="20" spans="1:19" ht="17" thickBot="1">
      <c r="A20" s="3" t="s">
        <v>25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5">
        <f t="shared" si="0"/>
        <v>1</v>
      </c>
      <c r="I20" s="5">
        <f t="shared" si="1"/>
        <v>1</v>
      </c>
      <c r="J20" s="5">
        <f t="shared" si="2"/>
        <v>1</v>
      </c>
      <c r="K20" s="5">
        <f t="shared" si="3"/>
        <v>1</v>
      </c>
      <c r="L20" s="5">
        <f t="shared" si="4"/>
        <v>1</v>
      </c>
      <c r="M20" s="5">
        <f t="shared" si="5"/>
        <v>1</v>
      </c>
      <c r="N20" s="5" t="str">
        <f t="shared" si="6"/>
        <v>TP</v>
      </c>
      <c r="O20" s="6" t="str">
        <f t="shared" si="7"/>
        <v>TP</v>
      </c>
      <c r="P20" s="6" t="str">
        <f t="shared" si="8"/>
        <v>TP</v>
      </c>
      <c r="Q20" s="6" t="str">
        <f t="shared" si="9"/>
        <v>TP</v>
      </c>
      <c r="R20" s="6" t="str">
        <f t="shared" si="10"/>
        <v>TP</v>
      </c>
      <c r="S20" s="6" t="str">
        <f t="shared" si="11"/>
        <v>TP</v>
      </c>
    </row>
    <row r="21" spans="1:19" ht="17" thickBot="1">
      <c r="A21" s="3" t="s">
        <v>26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5">
        <f t="shared" si="0"/>
        <v>2</v>
      </c>
      <c r="I21" s="5">
        <f t="shared" si="1"/>
        <v>2</v>
      </c>
      <c r="J21" s="5">
        <f t="shared" si="2"/>
        <v>2</v>
      </c>
      <c r="K21" s="5">
        <f t="shared" si="3"/>
        <v>2</v>
      </c>
      <c r="L21" s="5">
        <f t="shared" si="4"/>
        <v>2</v>
      </c>
      <c r="M21" s="5">
        <f t="shared" si="5"/>
        <v>2</v>
      </c>
      <c r="N21" s="5" t="str">
        <f t="shared" si="6"/>
        <v>TP</v>
      </c>
      <c r="O21" s="6" t="str">
        <f t="shared" si="7"/>
        <v>TP</v>
      </c>
      <c r="P21" s="6" t="str">
        <f t="shared" si="8"/>
        <v>TP</v>
      </c>
      <c r="Q21" s="6" t="str">
        <f t="shared" si="9"/>
        <v>TP</v>
      </c>
      <c r="R21" s="6" t="str">
        <f t="shared" si="10"/>
        <v>TP</v>
      </c>
      <c r="S21" s="6" t="str">
        <f t="shared" si="11"/>
        <v>TP</v>
      </c>
    </row>
    <row r="22" spans="1:19" ht="17" thickBot="1">
      <c r="A22" s="3" t="s">
        <v>27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5">
        <f t="shared" si="0"/>
        <v>1</v>
      </c>
      <c r="I22" s="5">
        <f t="shared" si="1"/>
        <v>1</v>
      </c>
      <c r="J22" s="5">
        <f t="shared" si="2"/>
        <v>1</v>
      </c>
      <c r="K22" s="5">
        <f t="shared" si="3"/>
        <v>1</v>
      </c>
      <c r="L22" s="5">
        <f t="shared" si="4"/>
        <v>1</v>
      </c>
      <c r="M22" s="5">
        <f t="shared" si="5"/>
        <v>1</v>
      </c>
      <c r="N22" s="5" t="str">
        <f t="shared" si="6"/>
        <v>TP</v>
      </c>
      <c r="O22" s="6" t="str">
        <f t="shared" si="7"/>
        <v>TP</v>
      </c>
      <c r="P22" s="6" t="str">
        <f t="shared" si="8"/>
        <v>TP</v>
      </c>
      <c r="Q22" s="6" t="str">
        <f t="shared" si="9"/>
        <v>TP</v>
      </c>
      <c r="R22" s="6" t="str">
        <f t="shared" si="10"/>
        <v>TP</v>
      </c>
      <c r="S22" s="6" t="str">
        <f t="shared" si="11"/>
        <v>TP</v>
      </c>
    </row>
    <row r="23" spans="1:19" ht="17" thickBot="1">
      <c r="A23" s="3" t="s">
        <v>28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5">
        <f t="shared" si="0"/>
        <v>2</v>
      </c>
      <c r="I23" s="5">
        <f t="shared" si="1"/>
        <v>2</v>
      </c>
      <c r="J23" s="5">
        <f t="shared" si="2"/>
        <v>2</v>
      </c>
      <c r="K23" s="5">
        <f t="shared" si="3"/>
        <v>2</v>
      </c>
      <c r="L23" s="5">
        <f t="shared" si="4"/>
        <v>2</v>
      </c>
      <c r="M23" s="5">
        <f t="shared" si="5"/>
        <v>2</v>
      </c>
      <c r="N23" s="5" t="str">
        <f t="shared" si="6"/>
        <v>TP</v>
      </c>
      <c r="O23" s="6" t="str">
        <f t="shared" si="7"/>
        <v>TP</v>
      </c>
      <c r="P23" s="6" t="str">
        <f t="shared" si="8"/>
        <v>TP</v>
      </c>
      <c r="Q23" s="6" t="str">
        <f t="shared" si="9"/>
        <v>TP</v>
      </c>
      <c r="R23" s="6" t="str">
        <f t="shared" si="10"/>
        <v>TP</v>
      </c>
      <c r="S23" s="6" t="str">
        <f t="shared" si="11"/>
        <v>TP</v>
      </c>
    </row>
    <row r="24" spans="1:19" ht="17" thickBot="1">
      <c r="A24" s="3" t="s">
        <v>29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5">
        <f t="shared" si="0"/>
        <v>4</v>
      </c>
      <c r="I24" s="5">
        <f t="shared" si="1"/>
        <v>4</v>
      </c>
      <c r="J24" s="5">
        <f t="shared" si="2"/>
        <v>4</v>
      </c>
      <c r="K24" s="5">
        <f t="shared" si="3"/>
        <v>4</v>
      </c>
      <c r="L24" s="5">
        <f t="shared" si="4"/>
        <v>4</v>
      </c>
      <c r="M24" s="5">
        <f t="shared" si="5"/>
        <v>4</v>
      </c>
      <c r="N24" s="5" t="str">
        <f t="shared" si="6"/>
        <v>TP</v>
      </c>
      <c r="O24" s="6" t="str">
        <f t="shared" si="7"/>
        <v>TP</v>
      </c>
      <c r="P24" s="6" t="str">
        <f t="shared" si="8"/>
        <v>TP</v>
      </c>
      <c r="Q24" s="6" t="str">
        <f t="shared" si="9"/>
        <v>TP</v>
      </c>
      <c r="R24" s="6" t="str">
        <f t="shared" si="10"/>
        <v>TP</v>
      </c>
      <c r="S24" s="6" t="str">
        <f t="shared" si="11"/>
        <v>TP</v>
      </c>
    </row>
    <row r="25" spans="1:19" ht="17" thickBot="1">
      <c r="A25" s="3" t="s">
        <v>30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5">
        <f t="shared" si="0"/>
        <v>1</v>
      </c>
      <c r="I25" s="5">
        <f t="shared" si="1"/>
        <v>1</v>
      </c>
      <c r="J25" s="5">
        <f t="shared" si="2"/>
        <v>1</v>
      </c>
      <c r="K25" s="5">
        <f t="shared" si="3"/>
        <v>1</v>
      </c>
      <c r="L25" s="5">
        <f t="shared" si="4"/>
        <v>1</v>
      </c>
      <c r="M25" s="5">
        <f t="shared" si="5"/>
        <v>1</v>
      </c>
      <c r="N25" s="5" t="str">
        <f t="shared" si="6"/>
        <v>TP</v>
      </c>
      <c r="O25" s="6" t="str">
        <f t="shared" si="7"/>
        <v>TP</v>
      </c>
      <c r="P25" s="6" t="str">
        <f t="shared" si="8"/>
        <v>TP</v>
      </c>
      <c r="Q25" s="6" t="str">
        <f t="shared" si="9"/>
        <v>TP</v>
      </c>
      <c r="R25" s="6" t="str">
        <f t="shared" si="10"/>
        <v>TP</v>
      </c>
      <c r="S25" s="6" t="str">
        <f t="shared" si="11"/>
        <v>TP</v>
      </c>
    </row>
    <row r="26" spans="1:19" ht="17" thickBot="1">
      <c r="A26" s="3" t="s">
        <v>31</v>
      </c>
      <c r="B26" s="4">
        <v>133</v>
      </c>
      <c r="C26" s="4">
        <v>133</v>
      </c>
      <c r="D26" s="4">
        <v>133</v>
      </c>
      <c r="E26" s="4">
        <v>133</v>
      </c>
      <c r="F26" s="4">
        <v>0</v>
      </c>
      <c r="G26" s="4">
        <v>0</v>
      </c>
      <c r="H26" s="5">
        <f t="shared" si="0"/>
        <v>133</v>
      </c>
      <c r="I26" s="5">
        <f t="shared" si="1"/>
        <v>133</v>
      </c>
      <c r="J26" s="5">
        <f t="shared" si="2"/>
        <v>133</v>
      </c>
      <c r="K26" s="5">
        <f t="shared" si="3"/>
        <v>133</v>
      </c>
      <c r="L26" s="5">
        <f t="shared" si="4"/>
        <v>0</v>
      </c>
      <c r="M26" s="5">
        <f t="shared" si="5"/>
        <v>0</v>
      </c>
      <c r="N26" s="5" t="str">
        <f t="shared" si="6"/>
        <v>FP</v>
      </c>
      <c r="O26" s="6" t="str">
        <f t="shared" si="7"/>
        <v>FP</v>
      </c>
      <c r="P26" s="6" t="str">
        <f t="shared" si="8"/>
        <v>FP</v>
      </c>
      <c r="Q26" s="6" t="str">
        <f t="shared" si="9"/>
        <v>FP</v>
      </c>
      <c r="R26" s="6" t="str">
        <f t="shared" si="10"/>
        <v>TN</v>
      </c>
      <c r="S26" s="6" t="str">
        <f t="shared" si="11"/>
        <v>TN</v>
      </c>
    </row>
    <row r="27" spans="1:19" ht="17" thickBot="1">
      <c r="A27" s="3" t="s">
        <v>32</v>
      </c>
      <c r="B27" s="4">
        <v>138</v>
      </c>
      <c r="C27" s="4">
        <v>138</v>
      </c>
      <c r="D27" s="4">
        <v>138</v>
      </c>
      <c r="E27" s="4">
        <v>138</v>
      </c>
      <c r="F27" s="4">
        <v>0</v>
      </c>
      <c r="G27" s="4">
        <v>0</v>
      </c>
      <c r="H27" s="5">
        <f t="shared" si="0"/>
        <v>138</v>
      </c>
      <c r="I27" s="5">
        <f t="shared" si="1"/>
        <v>138</v>
      </c>
      <c r="J27" s="5">
        <f t="shared" si="2"/>
        <v>138</v>
      </c>
      <c r="K27" s="5">
        <f t="shared" si="3"/>
        <v>138</v>
      </c>
      <c r="L27" s="5">
        <f t="shared" si="4"/>
        <v>0</v>
      </c>
      <c r="M27" s="5">
        <f t="shared" si="5"/>
        <v>0</v>
      </c>
      <c r="N27" s="5" t="str">
        <f t="shared" si="6"/>
        <v>FP</v>
      </c>
      <c r="O27" s="6" t="str">
        <f t="shared" si="7"/>
        <v>FP</v>
      </c>
      <c r="P27" s="6" t="str">
        <f t="shared" si="8"/>
        <v>FP</v>
      </c>
      <c r="Q27" s="6" t="str">
        <f t="shared" si="9"/>
        <v>FP</v>
      </c>
      <c r="R27" s="6" t="str">
        <f t="shared" si="10"/>
        <v>TN</v>
      </c>
      <c r="S27" s="6" t="str">
        <f t="shared" si="11"/>
        <v>TN</v>
      </c>
    </row>
    <row r="28" spans="1:19" ht="17" thickBot="1">
      <c r="A28" s="3" t="s">
        <v>33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5">
        <f t="shared" si="0"/>
        <v>1</v>
      </c>
      <c r="I28" s="5">
        <f t="shared" si="1"/>
        <v>1</v>
      </c>
      <c r="J28" s="5">
        <f t="shared" si="2"/>
        <v>1</v>
      </c>
      <c r="K28" s="5">
        <f t="shared" si="3"/>
        <v>1</v>
      </c>
      <c r="L28" s="5">
        <f t="shared" si="4"/>
        <v>1</v>
      </c>
      <c r="M28" s="5">
        <f t="shared" si="5"/>
        <v>1</v>
      </c>
      <c r="N28" s="5" t="str">
        <f t="shared" si="6"/>
        <v>TP</v>
      </c>
      <c r="O28" s="6" t="str">
        <f t="shared" si="7"/>
        <v>TP</v>
      </c>
      <c r="P28" s="6" t="str">
        <f t="shared" si="8"/>
        <v>TP</v>
      </c>
      <c r="Q28" s="6" t="str">
        <f t="shared" si="9"/>
        <v>TP</v>
      </c>
      <c r="R28" s="6" t="str">
        <f t="shared" si="10"/>
        <v>TP</v>
      </c>
      <c r="S28" s="6" t="str">
        <f t="shared" si="11"/>
        <v>TP</v>
      </c>
    </row>
    <row r="29" spans="1:19" ht="17" thickBot="1">
      <c r="A29" s="3" t="s">
        <v>34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5">
        <f t="shared" si="0"/>
        <v>2</v>
      </c>
      <c r="I29" s="5">
        <f t="shared" si="1"/>
        <v>2</v>
      </c>
      <c r="J29" s="5">
        <f t="shared" si="2"/>
        <v>2</v>
      </c>
      <c r="K29" s="5">
        <f t="shared" si="3"/>
        <v>2</v>
      </c>
      <c r="L29" s="5">
        <f t="shared" si="4"/>
        <v>2</v>
      </c>
      <c r="M29" s="5">
        <f t="shared" si="5"/>
        <v>2</v>
      </c>
      <c r="N29" s="5" t="str">
        <f t="shared" si="6"/>
        <v>TP</v>
      </c>
      <c r="O29" s="6" t="str">
        <f t="shared" si="7"/>
        <v>TP</v>
      </c>
      <c r="P29" s="6" t="str">
        <f t="shared" si="8"/>
        <v>TP</v>
      </c>
      <c r="Q29" s="6" t="str">
        <f t="shared" si="9"/>
        <v>TP</v>
      </c>
      <c r="R29" s="6" t="str">
        <f t="shared" si="10"/>
        <v>TP</v>
      </c>
      <c r="S29" s="6" t="str">
        <f t="shared" si="11"/>
        <v>TP</v>
      </c>
    </row>
    <row r="30" spans="1:19" ht="17" thickBot="1">
      <c r="A30" s="3" t="s">
        <v>35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5">
        <f t="shared" si="0"/>
        <v>1</v>
      </c>
      <c r="I30" s="5">
        <f t="shared" si="1"/>
        <v>1</v>
      </c>
      <c r="J30" s="5">
        <f t="shared" si="2"/>
        <v>1</v>
      </c>
      <c r="K30" s="5">
        <f t="shared" si="3"/>
        <v>1</v>
      </c>
      <c r="L30" s="5">
        <f t="shared" si="4"/>
        <v>1</v>
      </c>
      <c r="M30" s="5">
        <f t="shared" si="5"/>
        <v>1</v>
      </c>
      <c r="N30" s="5" t="str">
        <f t="shared" si="6"/>
        <v>TP</v>
      </c>
      <c r="O30" s="6" t="str">
        <f t="shared" si="7"/>
        <v>TP</v>
      </c>
      <c r="P30" s="6" t="str">
        <f t="shared" si="8"/>
        <v>TP</v>
      </c>
      <c r="Q30" s="6" t="str">
        <f t="shared" si="9"/>
        <v>TP</v>
      </c>
      <c r="R30" s="6" t="str">
        <f t="shared" si="10"/>
        <v>TP</v>
      </c>
      <c r="S30" s="6" t="str">
        <f t="shared" si="11"/>
        <v>TP</v>
      </c>
    </row>
    <row r="31" spans="1:19" ht="17" thickBot="1">
      <c r="A31" s="3" t="s">
        <v>36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5">
        <f t="shared" si="0"/>
        <v>1</v>
      </c>
      <c r="I31" s="5">
        <f t="shared" si="1"/>
        <v>1</v>
      </c>
      <c r="J31" s="5">
        <f t="shared" si="2"/>
        <v>1</v>
      </c>
      <c r="K31" s="5">
        <f t="shared" si="3"/>
        <v>1</v>
      </c>
      <c r="L31" s="5">
        <f t="shared" si="4"/>
        <v>1</v>
      </c>
      <c r="M31" s="5">
        <f t="shared" si="5"/>
        <v>1</v>
      </c>
      <c r="N31" s="5" t="str">
        <f t="shared" si="6"/>
        <v>TP</v>
      </c>
      <c r="O31" s="6" t="str">
        <f t="shared" si="7"/>
        <v>TP</v>
      </c>
      <c r="P31" s="6" t="str">
        <f t="shared" si="8"/>
        <v>TP</v>
      </c>
      <c r="Q31" s="6" t="str">
        <f t="shared" si="9"/>
        <v>TP</v>
      </c>
      <c r="R31" s="6" t="str">
        <f t="shared" si="10"/>
        <v>TP</v>
      </c>
      <c r="S31" s="6" t="str">
        <f t="shared" si="11"/>
        <v>TP</v>
      </c>
    </row>
    <row r="32" spans="1:19" ht="17" thickBot="1">
      <c r="A32" s="3" t="s">
        <v>37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5">
        <f t="shared" si="0"/>
        <v>2</v>
      </c>
      <c r="I32" s="5">
        <f t="shared" si="1"/>
        <v>2</v>
      </c>
      <c r="J32" s="5">
        <f t="shared" si="2"/>
        <v>2</v>
      </c>
      <c r="K32" s="5">
        <f t="shared" si="3"/>
        <v>2</v>
      </c>
      <c r="L32" s="5">
        <f t="shared" si="4"/>
        <v>2</v>
      </c>
      <c r="M32" s="5">
        <f t="shared" si="5"/>
        <v>2</v>
      </c>
      <c r="N32" s="5" t="str">
        <f t="shared" si="6"/>
        <v>TP</v>
      </c>
      <c r="O32" s="6" t="str">
        <f t="shared" si="7"/>
        <v>TP</v>
      </c>
      <c r="P32" s="6" t="str">
        <f t="shared" si="8"/>
        <v>TP</v>
      </c>
      <c r="Q32" s="6" t="str">
        <f t="shared" si="9"/>
        <v>TP</v>
      </c>
      <c r="R32" s="6" t="str">
        <f t="shared" si="10"/>
        <v>TP</v>
      </c>
      <c r="S32" s="6" t="str">
        <f t="shared" si="11"/>
        <v>TP</v>
      </c>
    </row>
    <row r="33" spans="1:19" ht="17" thickBot="1">
      <c r="A33" s="3" t="s">
        <v>38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5">
        <f t="shared" si="0"/>
        <v>1</v>
      </c>
      <c r="I33" s="5">
        <f t="shared" si="1"/>
        <v>1</v>
      </c>
      <c r="J33" s="5">
        <f t="shared" si="2"/>
        <v>1</v>
      </c>
      <c r="K33" s="5">
        <f t="shared" si="3"/>
        <v>1</v>
      </c>
      <c r="L33" s="5">
        <f t="shared" si="4"/>
        <v>1</v>
      </c>
      <c r="M33" s="5">
        <f t="shared" si="5"/>
        <v>1</v>
      </c>
      <c r="N33" s="5" t="str">
        <f t="shared" si="6"/>
        <v>TP</v>
      </c>
      <c r="O33" s="6" t="str">
        <f t="shared" si="7"/>
        <v>TP</v>
      </c>
      <c r="P33" s="6" t="str">
        <f t="shared" si="8"/>
        <v>TP</v>
      </c>
      <c r="Q33" s="6" t="str">
        <f t="shared" si="9"/>
        <v>TP</v>
      </c>
      <c r="R33" s="6" t="str">
        <f t="shared" si="10"/>
        <v>TP</v>
      </c>
      <c r="S33" s="6" t="str">
        <f t="shared" si="11"/>
        <v>TP</v>
      </c>
    </row>
    <row r="34" spans="1:19" ht="17" thickBot="1">
      <c r="A34" s="3" t="s">
        <v>39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5">
        <f t="shared" si="0"/>
        <v>1</v>
      </c>
      <c r="I34" s="5">
        <f t="shared" si="1"/>
        <v>1</v>
      </c>
      <c r="J34" s="5">
        <f t="shared" si="2"/>
        <v>1</v>
      </c>
      <c r="K34" s="5">
        <f t="shared" si="3"/>
        <v>1</v>
      </c>
      <c r="L34" s="5">
        <f t="shared" si="4"/>
        <v>1</v>
      </c>
      <c r="M34" s="5">
        <f t="shared" si="5"/>
        <v>1</v>
      </c>
      <c r="N34" s="5" t="str">
        <f t="shared" si="6"/>
        <v>TP</v>
      </c>
      <c r="O34" s="6" t="str">
        <f t="shared" si="7"/>
        <v>TP</v>
      </c>
      <c r="P34" s="6" t="str">
        <f t="shared" si="8"/>
        <v>TP</v>
      </c>
      <c r="Q34" s="6" t="str">
        <f t="shared" si="9"/>
        <v>TP</v>
      </c>
      <c r="R34" s="6" t="str">
        <f t="shared" si="10"/>
        <v>TP</v>
      </c>
      <c r="S34" s="6" t="str">
        <f t="shared" si="11"/>
        <v>TP</v>
      </c>
    </row>
    <row r="35" spans="1:19" ht="17" thickBot="1">
      <c r="A35" s="3" t="s">
        <v>40</v>
      </c>
      <c r="B35" s="4">
        <v>19</v>
      </c>
      <c r="C35" s="4">
        <v>18</v>
      </c>
      <c r="D35" s="4">
        <v>19</v>
      </c>
      <c r="E35" s="4">
        <v>18</v>
      </c>
      <c r="F35" s="4">
        <v>19</v>
      </c>
      <c r="G35" s="4">
        <v>18</v>
      </c>
      <c r="H35" s="5">
        <f t="shared" si="0"/>
        <v>1</v>
      </c>
      <c r="I35" s="5">
        <f t="shared" si="1"/>
        <v>18</v>
      </c>
      <c r="J35" s="5">
        <f t="shared" si="2"/>
        <v>1</v>
      </c>
      <c r="K35" s="5">
        <f t="shared" si="3"/>
        <v>18</v>
      </c>
      <c r="L35" s="5">
        <f t="shared" si="4"/>
        <v>1</v>
      </c>
      <c r="M35" s="5">
        <f t="shared" si="5"/>
        <v>18</v>
      </c>
      <c r="N35" s="5" t="str">
        <f t="shared" si="6"/>
        <v>FP</v>
      </c>
      <c r="O35" s="6" t="str">
        <f t="shared" si="7"/>
        <v>TP</v>
      </c>
      <c r="P35" s="6" t="str">
        <f t="shared" si="8"/>
        <v>FP</v>
      </c>
      <c r="Q35" s="6" t="str">
        <f t="shared" si="9"/>
        <v>TP</v>
      </c>
      <c r="R35" s="6" t="str">
        <f t="shared" si="10"/>
        <v>FP</v>
      </c>
      <c r="S35" s="6" t="str">
        <f t="shared" si="11"/>
        <v>TP</v>
      </c>
    </row>
    <row r="36" spans="1:19" ht="17" thickBot="1">
      <c r="A36" s="3" t="s">
        <v>41</v>
      </c>
      <c r="B36" s="4">
        <v>10</v>
      </c>
      <c r="C36" s="4">
        <v>10</v>
      </c>
      <c r="D36" s="4">
        <v>10</v>
      </c>
      <c r="E36" s="4">
        <v>10</v>
      </c>
      <c r="F36" s="4">
        <v>10</v>
      </c>
      <c r="G36" s="4">
        <v>10</v>
      </c>
      <c r="H36" s="5">
        <f t="shared" si="0"/>
        <v>10</v>
      </c>
      <c r="I36" s="5">
        <f t="shared" si="1"/>
        <v>10</v>
      </c>
      <c r="J36" s="5">
        <f t="shared" si="2"/>
        <v>10</v>
      </c>
      <c r="K36" s="5">
        <f t="shared" si="3"/>
        <v>10</v>
      </c>
      <c r="L36" s="5">
        <f t="shared" si="4"/>
        <v>10</v>
      </c>
      <c r="M36" s="5">
        <f t="shared" si="5"/>
        <v>10</v>
      </c>
      <c r="N36" s="5" t="str">
        <f t="shared" si="6"/>
        <v>TP</v>
      </c>
      <c r="O36" s="6" t="str">
        <f t="shared" si="7"/>
        <v>TP</v>
      </c>
      <c r="P36" s="6" t="str">
        <f t="shared" si="8"/>
        <v>TP</v>
      </c>
      <c r="Q36" s="6" t="str">
        <f t="shared" si="9"/>
        <v>TP</v>
      </c>
      <c r="R36" s="6" t="str">
        <f t="shared" si="10"/>
        <v>TP</v>
      </c>
      <c r="S36" s="6" t="str">
        <f t="shared" si="11"/>
        <v>TP</v>
      </c>
    </row>
    <row r="37" spans="1:19" ht="17" thickBot="1">
      <c r="A37" s="3" t="s">
        <v>42</v>
      </c>
      <c r="B37" s="4">
        <v>3</v>
      </c>
      <c r="C37" s="4">
        <v>3</v>
      </c>
      <c r="D37" s="4">
        <v>3</v>
      </c>
      <c r="E37" s="4">
        <v>3</v>
      </c>
      <c r="F37" s="4">
        <v>2</v>
      </c>
      <c r="G37" s="4">
        <v>1</v>
      </c>
      <c r="H37" s="5">
        <f t="shared" si="0"/>
        <v>2</v>
      </c>
      <c r="I37" s="5">
        <f t="shared" si="1"/>
        <v>2</v>
      </c>
      <c r="J37" s="5">
        <f t="shared" si="2"/>
        <v>2</v>
      </c>
      <c r="K37" s="5">
        <f t="shared" si="3"/>
        <v>2</v>
      </c>
      <c r="L37" s="5">
        <f t="shared" si="4"/>
        <v>1</v>
      </c>
      <c r="M37" s="5">
        <f t="shared" si="5"/>
        <v>1</v>
      </c>
      <c r="N37" s="5" t="str">
        <f t="shared" si="6"/>
        <v>FP</v>
      </c>
      <c r="O37" s="6" t="str">
        <f t="shared" si="7"/>
        <v>FP</v>
      </c>
      <c r="P37" s="6" t="str">
        <f t="shared" si="8"/>
        <v>FP</v>
      </c>
      <c r="Q37" s="6" t="str">
        <f t="shared" si="9"/>
        <v>FP</v>
      </c>
      <c r="R37" s="6" t="str">
        <f t="shared" si="10"/>
        <v>FP</v>
      </c>
      <c r="S37" s="6" t="str">
        <f t="shared" si="11"/>
        <v>TP</v>
      </c>
    </row>
    <row r="38" spans="1:19" ht="17" thickBot="1">
      <c r="A38" s="3" t="s">
        <v>43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5">
        <f t="shared" si="0"/>
        <v>1</v>
      </c>
      <c r="I38" s="5">
        <f t="shared" si="1"/>
        <v>1</v>
      </c>
      <c r="J38" s="5">
        <f t="shared" si="2"/>
        <v>1</v>
      </c>
      <c r="K38" s="5">
        <f t="shared" si="3"/>
        <v>1</v>
      </c>
      <c r="L38" s="5">
        <f t="shared" si="4"/>
        <v>1</v>
      </c>
      <c r="M38" s="5">
        <f t="shared" si="5"/>
        <v>1</v>
      </c>
      <c r="N38" s="5" t="str">
        <f t="shared" si="6"/>
        <v>TP</v>
      </c>
      <c r="O38" s="6" t="str">
        <f t="shared" si="7"/>
        <v>TP</v>
      </c>
      <c r="P38" s="6" t="str">
        <f t="shared" si="8"/>
        <v>TP</v>
      </c>
      <c r="Q38" s="6" t="str">
        <f t="shared" si="9"/>
        <v>TP</v>
      </c>
      <c r="R38" s="6" t="str">
        <f t="shared" si="10"/>
        <v>TP</v>
      </c>
      <c r="S38" s="6" t="str">
        <f t="shared" si="11"/>
        <v>TP</v>
      </c>
    </row>
    <row r="39" spans="1:19" ht="17" thickBot="1">
      <c r="A39" s="3" t="s">
        <v>44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5">
        <f t="shared" si="0"/>
        <v>1</v>
      </c>
      <c r="I39" s="5">
        <f t="shared" si="1"/>
        <v>1</v>
      </c>
      <c r="J39" s="5">
        <f t="shared" si="2"/>
        <v>1</v>
      </c>
      <c r="K39" s="5">
        <f t="shared" si="3"/>
        <v>1</v>
      </c>
      <c r="L39" s="5">
        <f t="shared" si="4"/>
        <v>1</v>
      </c>
      <c r="M39" s="5">
        <f t="shared" si="5"/>
        <v>1</v>
      </c>
      <c r="N39" s="5" t="str">
        <f t="shared" si="6"/>
        <v>TP</v>
      </c>
      <c r="O39" s="6" t="str">
        <f t="shared" si="7"/>
        <v>TP</v>
      </c>
      <c r="P39" s="6" t="str">
        <f t="shared" si="8"/>
        <v>TP</v>
      </c>
      <c r="Q39" s="6" t="str">
        <f t="shared" si="9"/>
        <v>TP</v>
      </c>
      <c r="R39" s="6" t="str">
        <f t="shared" si="10"/>
        <v>TP</v>
      </c>
      <c r="S39" s="6" t="str">
        <f t="shared" si="11"/>
        <v>TP</v>
      </c>
    </row>
    <row r="40" spans="1:19" ht="17" thickBot="1">
      <c r="A40" s="3" t="s">
        <v>45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5">
        <f t="shared" si="0"/>
        <v>3</v>
      </c>
      <c r="I40" s="5">
        <f t="shared" si="1"/>
        <v>3</v>
      </c>
      <c r="J40" s="5">
        <f t="shared" si="2"/>
        <v>3</v>
      </c>
      <c r="K40" s="5">
        <f t="shared" si="3"/>
        <v>3</v>
      </c>
      <c r="L40" s="5">
        <f t="shared" si="4"/>
        <v>3</v>
      </c>
      <c r="M40" s="5">
        <f t="shared" si="5"/>
        <v>3</v>
      </c>
      <c r="N40" s="5" t="str">
        <f t="shared" si="6"/>
        <v>TP</v>
      </c>
      <c r="O40" s="6" t="str">
        <f t="shared" si="7"/>
        <v>TP</v>
      </c>
      <c r="P40" s="6" t="str">
        <f t="shared" si="8"/>
        <v>TP</v>
      </c>
      <c r="Q40" s="6" t="str">
        <f t="shared" si="9"/>
        <v>TP</v>
      </c>
      <c r="R40" s="6" t="str">
        <f t="shared" si="10"/>
        <v>TP</v>
      </c>
      <c r="S40" s="6" t="str">
        <f t="shared" si="11"/>
        <v>TP</v>
      </c>
    </row>
    <row r="41" spans="1:19" ht="17" thickBot="1">
      <c r="A41" s="3" t="s">
        <v>46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5">
        <f t="shared" si="0"/>
        <v>1</v>
      </c>
      <c r="I41" s="5">
        <f t="shared" si="1"/>
        <v>1</v>
      </c>
      <c r="J41" s="5">
        <f t="shared" si="2"/>
        <v>1</v>
      </c>
      <c r="K41" s="5">
        <f t="shared" si="3"/>
        <v>1</v>
      </c>
      <c r="L41" s="5">
        <f t="shared" si="4"/>
        <v>1</v>
      </c>
      <c r="M41" s="5">
        <f t="shared" si="5"/>
        <v>1</v>
      </c>
      <c r="N41" s="5" t="str">
        <f t="shared" si="6"/>
        <v>TP</v>
      </c>
      <c r="O41" s="6" t="str">
        <f t="shared" si="7"/>
        <v>TP</v>
      </c>
      <c r="P41" s="6" t="str">
        <f t="shared" si="8"/>
        <v>TP</v>
      </c>
      <c r="Q41" s="6" t="str">
        <f t="shared" si="9"/>
        <v>TP</v>
      </c>
      <c r="R41" s="6" t="str">
        <f t="shared" si="10"/>
        <v>TP</v>
      </c>
      <c r="S41" s="6" t="str">
        <f t="shared" si="11"/>
        <v>TP</v>
      </c>
    </row>
    <row r="42" spans="1:19" ht="17" thickBot="1">
      <c r="A42" s="3" t="s">
        <v>47</v>
      </c>
      <c r="B42" s="4">
        <v>3</v>
      </c>
      <c r="C42" s="4">
        <v>3</v>
      </c>
      <c r="D42" s="4">
        <v>3</v>
      </c>
      <c r="E42" s="4">
        <v>3</v>
      </c>
      <c r="F42" s="4">
        <v>3</v>
      </c>
      <c r="G42" s="4">
        <v>3</v>
      </c>
      <c r="H42" s="5">
        <f t="shared" si="0"/>
        <v>3</v>
      </c>
      <c r="I42" s="5">
        <f t="shared" si="1"/>
        <v>3</v>
      </c>
      <c r="J42" s="5">
        <f t="shared" si="2"/>
        <v>3</v>
      </c>
      <c r="K42" s="5">
        <f t="shared" si="3"/>
        <v>3</v>
      </c>
      <c r="L42" s="5">
        <f t="shared" si="4"/>
        <v>3</v>
      </c>
      <c r="M42" s="5">
        <f t="shared" si="5"/>
        <v>3</v>
      </c>
      <c r="N42" s="5" t="str">
        <f t="shared" si="6"/>
        <v>TP</v>
      </c>
      <c r="O42" s="6" t="str">
        <f t="shared" si="7"/>
        <v>TP</v>
      </c>
      <c r="P42" s="6" t="str">
        <f t="shared" si="8"/>
        <v>TP</v>
      </c>
      <c r="Q42" s="6" t="str">
        <f t="shared" si="9"/>
        <v>TP</v>
      </c>
      <c r="R42" s="6" t="str">
        <f t="shared" si="10"/>
        <v>TP</v>
      </c>
      <c r="S42" s="6" t="str">
        <f t="shared" si="11"/>
        <v>TP</v>
      </c>
    </row>
    <row r="43" spans="1:19" ht="17" thickBot="1">
      <c r="A43" s="3" t="s">
        <v>48</v>
      </c>
      <c r="B43" s="4">
        <v>131</v>
      </c>
      <c r="C43" s="4">
        <v>131</v>
      </c>
      <c r="D43" s="4">
        <v>131</v>
      </c>
      <c r="E43" s="4">
        <v>131</v>
      </c>
      <c r="F43" s="4">
        <v>131</v>
      </c>
      <c r="G43" s="4">
        <v>131</v>
      </c>
      <c r="H43" s="5">
        <f t="shared" si="0"/>
        <v>131</v>
      </c>
      <c r="I43" s="5">
        <f t="shared" si="1"/>
        <v>131</v>
      </c>
      <c r="J43" s="5">
        <f t="shared" si="2"/>
        <v>131</v>
      </c>
      <c r="K43" s="5">
        <f t="shared" si="3"/>
        <v>131</v>
      </c>
      <c r="L43" s="5">
        <f t="shared" si="4"/>
        <v>131</v>
      </c>
      <c r="M43" s="5">
        <f t="shared" si="5"/>
        <v>131</v>
      </c>
      <c r="N43" s="5" t="str">
        <f t="shared" si="6"/>
        <v>TP</v>
      </c>
      <c r="O43" s="6" t="str">
        <f t="shared" si="7"/>
        <v>TP</v>
      </c>
      <c r="P43" s="6" t="str">
        <f t="shared" si="8"/>
        <v>TP</v>
      </c>
      <c r="Q43" s="6" t="str">
        <f t="shared" si="9"/>
        <v>TP</v>
      </c>
      <c r="R43" s="6" t="str">
        <f t="shared" si="10"/>
        <v>TP</v>
      </c>
      <c r="S43" s="6" t="str">
        <f t="shared" si="11"/>
        <v>TP</v>
      </c>
    </row>
    <row r="44" spans="1:19" ht="17" thickBot="1">
      <c r="A44" s="3" t="s">
        <v>49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5">
        <f t="shared" si="0"/>
        <v>1</v>
      </c>
      <c r="I44" s="5">
        <f t="shared" si="1"/>
        <v>1</v>
      </c>
      <c r="J44" s="5">
        <f t="shared" si="2"/>
        <v>1</v>
      </c>
      <c r="K44" s="5">
        <f t="shared" si="3"/>
        <v>1</v>
      </c>
      <c r="L44" s="5">
        <f t="shared" si="4"/>
        <v>1</v>
      </c>
      <c r="M44" s="5">
        <f t="shared" si="5"/>
        <v>1</v>
      </c>
      <c r="N44" s="5" t="str">
        <f t="shared" si="6"/>
        <v>TP</v>
      </c>
      <c r="O44" s="6" t="str">
        <f t="shared" si="7"/>
        <v>TP</v>
      </c>
      <c r="P44" s="6" t="str">
        <f t="shared" si="8"/>
        <v>TP</v>
      </c>
      <c r="Q44" s="6" t="str">
        <f t="shared" si="9"/>
        <v>TP</v>
      </c>
      <c r="R44" s="6" t="str">
        <f t="shared" si="10"/>
        <v>TP</v>
      </c>
      <c r="S44" s="6" t="str">
        <f t="shared" si="11"/>
        <v>TP</v>
      </c>
    </row>
    <row r="45" spans="1:19" ht="17" thickBot="1">
      <c r="A45" s="3" t="s">
        <v>50</v>
      </c>
      <c r="B45" s="4">
        <v>15</v>
      </c>
      <c r="C45" s="4">
        <v>14</v>
      </c>
      <c r="D45" s="4">
        <v>15</v>
      </c>
      <c r="E45" s="4">
        <v>14</v>
      </c>
      <c r="F45" s="4">
        <v>10</v>
      </c>
      <c r="G45" s="4">
        <v>10</v>
      </c>
      <c r="H45" s="5">
        <f t="shared" si="0"/>
        <v>5</v>
      </c>
      <c r="I45" s="5">
        <f t="shared" si="1"/>
        <v>4</v>
      </c>
      <c r="J45" s="5">
        <f t="shared" si="2"/>
        <v>5</v>
      </c>
      <c r="K45" s="5">
        <f t="shared" si="3"/>
        <v>4</v>
      </c>
      <c r="L45" s="5">
        <f t="shared" si="4"/>
        <v>10</v>
      </c>
      <c r="M45" s="5">
        <f t="shared" si="5"/>
        <v>10</v>
      </c>
      <c r="N45" s="5" t="str">
        <f t="shared" si="6"/>
        <v>FP</v>
      </c>
      <c r="O45" s="6" t="str">
        <f t="shared" si="7"/>
        <v>FP</v>
      </c>
      <c r="P45" s="6" t="str">
        <f t="shared" si="8"/>
        <v>FP</v>
      </c>
      <c r="Q45" s="6" t="str">
        <f t="shared" si="9"/>
        <v>FP</v>
      </c>
      <c r="R45" s="6" t="str">
        <f t="shared" si="10"/>
        <v>TP</v>
      </c>
      <c r="S45" s="6" t="str">
        <f t="shared" si="11"/>
        <v>TP</v>
      </c>
    </row>
    <row r="46" spans="1:19" ht="17" thickBot="1">
      <c r="A46" s="3" t="s">
        <v>51</v>
      </c>
      <c r="B46" s="4">
        <v>149</v>
      </c>
      <c r="C46" s="4">
        <v>149</v>
      </c>
      <c r="D46" s="4">
        <v>149</v>
      </c>
      <c r="E46" s="4">
        <v>149</v>
      </c>
      <c r="F46" s="4">
        <v>149</v>
      </c>
      <c r="G46" s="4">
        <v>149</v>
      </c>
      <c r="H46" s="5">
        <f t="shared" si="0"/>
        <v>149</v>
      </c>
      <c r="I46" s="5">
        <f t="shared" si="1"/>
        <v>149</v>
      </c>
      <c r="J46" s="5">
        <f t="shared" si="2"/>
        <v>149</v>
      </c>
      <c r="K46" s="5">
        <f t="shared" si="3"/>
        <v>149</v>
      </c>
      <c r="L46" s="5">
        <f t="shared" si="4"/>
        <v>149</v>
      </c>
      <c r="M46" s="5">
        <f t="shared" si="5"/>
        <v>149</v>
      </c>
      <c r="N46" s="5" t="str">
        <f t="shared" si="6"/>
        <v>TP</v>
      </c>
      <c r="O46" s="6" t="str">
        <f t="shared" si="7"/>
        <v>TP</v>
      </c>
      <c r="P46" s="6" t="str">
        <f t="shared" si="8"/>
        <v>TP</v>
      </c>
      <c r="Q46" s="6" t="str">
        <f t="shared" si="9"/>
        <v>TP</v>
      </c>
      <c r="R46" s="6" t="str">
        <f t="shared" si="10"/>
        <v>TP</v>
      </c>
      <c r="S46" s="6" t="str">
        <f t="shared" si="11"/>
        <v>TP</v>
      </c>
    </row>
    <row r="47" spans="1:19" ht="17" thickBot="1">
      <c r="A47" s="3" t="s">
        <v>52</v>
      </c>
      <c r="B47" s="4">
        <v>124</v>
      </c>
      <c r="C47" s="4">
        <v>124</v>
      </c>
      <c r="D47" s="4">
        <v>124</v>
      </c>
      <c r="E47" s="4">
        <v>124</v>
      </c>
      <c r="F47" s="4">
        <v>124</v>
      </c>
      <c r="G47" s="4">
        <v>124</v>
      </c>
      <c r="H47" s="5">
        <f t="shared" si="0"/>
        <v>124</v>
      </c>
      <c r="I47" s="5">
        <f t="shared" si="1"/>
        <v>124</v>
      </c>
      <c r="J47" s="5">
        <f t="shared" si="2"/>
        <v>124</v>
      </c>
      <c r="K47" s="5">
        <f t="shared" si="3"/>
        <v>124</v>
      </c>
      <c r="L47" s="5">
        <f t="shared" si="4"/>
        <v>124</v>
      </c>
      <c r="M47" s="5">
        <f t="shared" si="5"/>
        <v>124</v>
      </c>
      <c r="N47" s="5" t="str">
        <f t="shared" si="6"/>
        <v>TP</v>
      </c>
      <c r="O47" s="6" t="str">
        <f t="shared" si="7"/>
        <v>TP</v>
      </c>
      <c r="P47" s="6" t="str">
        <f t="shared" si="8"/>
        <v>TP</v>
      </c>
      <c r="Q47" s="6" t="str">
        <f t="shared" si="9"/>
        <v>TP</v>
      </c>
      <c r="R47" s="6" t="str">
        <f t="shared" si="10"/>
        <v>TP</v>
      </c>
      <c r="S47" s="6" t="str">
        <f t="shared" si="11"/>
        <v>TP</v>
      </c>
    </row>
    <row r="48" spans="1:19" ht="17" thickBot="1">
      <c r="A48" s="3" t="s">
        <v>53</v>
      </c>
      <c r="B48" s="4">
        <v>50</v>
      </c>
      <c r="C48" s="4">
        <v>53</v>
      </c>
      <c r="D48" s="4">
        <v>50</v>
      </c>
      <c r="E48" s="4">
        <v>53</v>
      </c>
      <c r="F48" s="4">
        <v>0</v>
      </c>
      <c r="G48" s="4">
        <v>0</v>
      </c>
      <c r="H48" s="5">
        <f t="shared" si="0"/>
        <v>50</v>
      </c>
      <c r="I48" s="5">
        <f t="shared" si="1"/>
        <v>53</v>
      </c>
      <c r="J48" s="5">
        <f t="shared" si="2"/>
        <v>50</v>
      </c>
      <c r="K48" s="5">
        <f t="shared" si="3"/>
        <v>53</v>
      </c>
      <c r="L48" s="5">
        <f t="shared" si="4"/>
        <v>0</v>
      </c>
      <c r="M48" s="5">
        <f t="shared" si="5"/>
        <v>0</v>
      </c>
      <c r="N48" s="5" t="str">
        <f t="shared" si="6"/>
        <v>FP</v>
      </c>
      <c r="O48" s="6" t="str">
        <f t="shared" si="7"/>
        <v>FP</v>
      </c>
      <c r="P48" s="6" t="str">
        <f t="shared" si="8"/>
        <v>FP</v>
      </c>
      <c r="Q48" s="6" t="str">
        <f t="shared" si="9"/>
        <v>FP</v>
      </c>
      <c r="R48" s="6" t="str">
        <f t="shared" si="10"/>
        <v>TN</v>
      </c>
      <c r="S48" s="6" t="str">
        <f t="shared" si="11"/>
        <v>TN</v>
      </c>
    </row>
    <row r="49" spans="1:19" ht="17" thickBot="1">
      <c r="A49" s="3" t="s">
        <v>54</v>
      </c>
      <c r="B49" s="4">
        <v>1</v>
      </c>
      <c r="C49" s="4">
        <v>0</v>
      </c>
      <c r="D49" s="4">
        <v>1</v>
      </c>
      <c r="E49" s="4">
        <v>0</v>
      </c>
      <c r="F49" s="4">
        <v>0</v>
      </c>
      <c r="G49" s="4">
        <v>0</v>
      </c>
      <c r="H49" s="5">
        <f t="shared" si="0"/>
        <v>1</v>
      </c>
      <c r="I49" s="5">
        <f t="shared" si="1"/>
        <v>0</v>
      </c>
      <c r="J49" s="5">
        <f t="shared" si="2"/>
        <v>1</v>
      </c>
      <c r="K49" s="5">
        <f t="shared" si="3"/>
        <v>0</v>
      </c>
      <c r="L49" s="5">
        <f t="shared" si="4"/>
        <v>0</v>
      </c>
      <c r="M49" s="5">
        <f t="shared" si="5"/>
        <v>0</v>
      </c>
      <c r="N49" s="5" t="str">
        <f t="shared" si="6"/>
        <v>FP</v>
      </c>
      <c r="O49" s="6" t="str">
        <f t="shared" si="7"/>
        <v>TN</v>
      </c>
      <c r="P49" s="6" t="str">
        <f t="shared" si="8"/>
        <v>FP</v>
      </c>
      <c r="Q49" s="6" t="str">
        <f t="shared" si="9"/>
        <v>TN</v>
      </c>
      <c r="R49" s="6" t="str">
        <f t="shared" si="10"/>
        <v>TN</v>
      </c>
      <c r="S49" s="6" t="str">
        <f t="shared" si="11"/>
        <v>TN</v>
      </c>
    </row>
    <row r="50" spans="1:19" ht="17" thickBot="1">
      <c r="A50" s="3" t="s">
        <v>55</v>
      </c>
      <c r="B50" s="4">
        <v>4</v>
      </c>
      <c r="C50" s="4">
        <v>4</v>
      </c>
      <c r="D50" s="4">
        <v>4</v>
      </c>
      <c r="E50" s="4">
        <v>4</v>
      </c>
      <c r="F50" s="4">
        <v>0</v>
      </c>
      <c r="G50" s="4">
        <v>0</v>
      </c>
      <c r="H50" s="5">
        <f t="shared" si="0"/>
        <v>4</v>
      </c>
      <c r="I50" s="5">
        <f t="shared" si="1"/>
        <v>4</v>
      </c>
      <c r="J50" s="5">
        <f t="shared" si="2"/>
        <v>4</v>
      </c>
      <c r="K50" s="5">
        <f t="shared" si="3"/>
        <v>4</v>
      </c>
      <c r="L50" s="5">
        <f t="shared" si="4"/>
        <v>0</v>
      </c>
      <c r="M50" s="5">
        <f t="shared" si="5"/>
        <v>0</v>
      </c>
      <c r="N50" s="5" t="str">
        <f t="shared" si="6"/>
        <v>FP</v>
      </c>
      <c r="O50" s="6" t="str">
        <f t="shared" si="7"/>
        <v>FP</v>
      </c>
      <c r="P50" s="6" t="str">
        <f t="shared" si="8"/>
        <v>FP</v>
      </c>
      <c r="Q50" s="6" t="str">
        <f t="shared" si="9"/>
        <v>FP</v>
      </c>
      <c r="R50" s="6" t="str">
        <f t="shared" si="10"/>
        <v>TN</v>
      </c>
      <c r="S50" s="6" t="str">
        <f t="shared" si="11"/>
        <v>TN</v>
      </c>
    </row>
    <row r="51" spans="1:19" ht="17" thickBot="1">
      <c r="A51" s="3" t="s">
        <v>56</v>
      </c>
      <c r="B51" s="4">
        <v>15</v>
      </c>
      <c r="C51" s="4">
        <v>15</v>
      </c>
      <c r="D51" s="4">
        <v>15</v>
      </c>
      <c r="E51" s="4">
        <v>15</v>
      </c>
      <c r="F51" s="4">
        <v>0</v>
      </c>
      <c r="G51" s="4">
        <v>0</v>
      </c>
      <c r="H51" s="5">
        <f t="shared" si="0"/>
        <v>15</v>
      </c>
      <c r="I51" s="5">
        <f t="shared" si="1"/>
        <v>15</v>
      </c>
      <c r="J51" s="5">
        <f t="shared" si="2"/>
        <v>15</v>
      </c>
      <c r="K51" s="5">
        <f t="shared" si="3"/>
        <v>15</v>
      </c>
      <c r="L51" s="5">
        <f t="shared" si="4"/>
        <v>0</v>
      </c>
      <c r="M51" s="5">
        <f t="shared" si="5"/>
        <v>0</v>
      </c>
      <c r="N51" s="5" t="str">
        <f t="shared" si="6"/>
        <v>FP</v>
      </c>
      <c r="O51" s="6" t="str">
        <f t="shared" si="7"/>
        <v>FP</v>
      </c>
      <c r="P51" s="6" t="str">
        <f t="shared" si="8"/>
        <v>FP</v>
      </c>
      <c r="Q51" s="6" t="str">
        <f t="shared" si="9"/>
        <v>FP</v>
      </c>
      <c r="R51" s="6" t="str">
        <f t="shared" si="10"/>
        <v>TN</v>
      </c>
      <c r="S51" s="6" t="str">
        <f t="shared" si="11"/>
        <v>TN</v>
      </c>
    </row>
    <row r="52" spans="1:19" ht="17" thickBot="1">
      <c r="A52" s="3" t="s">
        <v>57</v>
      </c>
      <c r="B52" s="4">
        <v>31</v>
      </c>
      <c r="C52" s="4">
        <v>33</v>
      </c>
      <c r="D52" s="4">
        <v>31</v>
      </c>
      <c r="E52" s="4">
        <v>33</v>
      </c>
      <c r="F52" s="4">
        <v>4</v>
      </c>
      <c r="G52" s="4">
        <v>4</v>
      </c>
      <c r="H52" s="5">
        <f t="shared" si="0"/>
        <v>27</v>
      </c>
      <c r="I52" s="5">
        <f t="shared" si="1"/>
        <v>29</v>
      </c>
      <c r="J52" s="5">
        <f t="shared" si="2"/>
        <v>27</v>
      </c>
      <c r="K52" s="5">
        <f t="shared" si="3"/>
        <v>29</v>
      </c>
      <c r="L52" s="5">
        <f t="shared" si="4"/>
        <v>4</v>
      </c>
      <c r="M52" s="5">
        <f t="shared" si="5"/>
        <v>4</v>
      </c>
      <c r="N52" s="5" t="str">
        <f t="shared" si="6"/>
        <v>FP</v>
      </c>
      <c r="O52" s="6" t="str">
        <f t="shared" si="7"/>
        <v>FP</v>
      </c>
      <c r="P52" s="6" t="str">
        <f t="shared" si="8"/>
        <v>FP</v>
      </c>
      <c r="Q52" s="6" t="str">
        <f t="shared" si="9"/>
        <v>FP</v>
      </c>
      <c r="R52" s="6" t="str">
        <f t="shared" si="10"/>
        <v>TP</v>
      </c>
      <c r="S52" s="6" t="str">
        <f t="shared" si="11"/>
        <v>TP</v>
      </c>
    </row>
    <row r="53" spans="1:19" ht="17" thickBot="1">
      <c r="A53" s="3" t="s">
        <v>58</v>
      </c>
      <c r="B53" s="4">
        <v>136</v>
      </c>
      <c r="C53" s="4">
        <v>137</v>
      </c>
      <c r="D53" s="4">
        <v>136</v>
      </c>
      <c r="E53" s="4">
        <v>137</v>
      </c>
      <c r="F53" s="4">
        <v>136</v>
      </c>
      <c r="G53" s="4">
        <v>137</v>
      </c>
      <c r="H53" s="5">
        <f t="shared" si="0"/>
        <v>1</v>
      </c>
      <c r="I53" s="5">
        <f t="shared" si="1"/>
        <v>137</v>
      </c>
      <c r="J53" s="5">
        <f t="shared" si="2"/>
        <v>1</v>
      </c>
      <c r="K53" s="5">
        <f t="shared" si="3"/>
        <v>137</v>
      </c>
      <c r="L53" s="5">
        <f t="shared" si="4"/>
        <v>1</v>
      </c>
      <c r="M53" s="5">
        <f t="shared" si="5"/>
        <v>137</v>
      </c>
      <c r="N53" s="5" t="str">
        <f t="shared" si="6"/>
        <v>FN</v>
      </c>
      <c r="O53" s="6" t="str">
        <f t="shared" si="7"/>
        <v>TP</v>
      </c>
      <c r="P53" s="6" t="str">
        <f t="shared" si="8"/>
        <v>FN</v>
      </c>
      <c r="Q53" s="6" t="str">
        <f t="shared" si="9"/>
        <v>TP</v>
      </c>
      <c r="R53" s="6" t="str">
        <f t="shared" si="10"/>
        <v>FN</v>
      </c>
      <c r="S53" s="6" t="str">
        <f t="shared" si="11"/>
        <v>TP</v>
      </c>
    </row>
    <row r="54" spans="1:19" ht="17" thickBot="1">
      <c r="A54" s="3" t="s">
        <v>59</v>
      </c>
      <c r="B54" s="4">
        <v>70</v>
      </c>
      <c r="C54" s="4">
        <v>69</v>
      </c>
      <c r="D54" s="4">
        <v>70</v>
      </c>
      <c r="E54" s="4">
        <v>69</v>
      </c>
      <c r="F54" s="4">
        <v>31</v>
      </c>
      <c r="G54" s="4">
        <v>31</v>
      </c>
      <c r="H54" s="5">
        <f t="shared" si="0"/>
        <v>39</v>
      </c>
      <c r="I54" s="5">
        <f t="shared" si="1"/>
        <v>38</v>
      </c>
      <c r="J54" s="5">
        <f t="shared" si="2"/>
        <v>39</v>
      </c>
      <c r="K54" s="5">
        <f t="shared" si="3"/>
        <v>38</v>
      </c>
      <c r="L54" s="5">
        <f t="shared" si="4"/>
        <v>31</v>
      </c>
      <c r="M54" s="5">
        <f t="shared" si="5"/>
        <v>31</v>
      </c>
      <c r="N54" s="5" t="str">
        <f t="shared" si="6"/>
        <v>FP</v>
      </c>
      <c r="O54" s="6" t="str">
        <f t="shared" si="7"/>
        <v>FP</v>
      </c>
      <c r="P54" s="6" t="str">
        <f t="shared" si="8"/>
        <v>FP</v>
      </c>
      <c r="Q54" s="6" t="str">
        <f t="shared" si="9"/>
        <v>FP</v>
      </c>
      <c r="R54" s="6" t="str">
        <f t="shared" si="10"/>
        <v>TP</v>
      </c>
      <c r="S54" s="6" t="str">
        <f t="shared" si="11"/>
        <v>TP</v>
      </c>
    </row>
    <row r="55" spans="1:19" ht="17" thickBot="1">
      <c r="A55" s="3" t="s">
        <v>60</v>
      </c>
      <c r="B55" s="4">
        <v>132</v>
      </c>
      <c r="C55" s="4">
        <v>133</v>
      </c>
      <c r="D55" s="4">
        <v>132</v>
      </c>
      <c r="E55" s="4">
        <v>133</v>
      </c>
      <c r="F55" s="4">
        <v>128</v>
      </c>
      <c r="G55" s="4">
        <v>129</v>
      </c>
      <c r="H55" s="5">
        <f t="shared" si="0"/>
        <v>3</v>
      </c>
      <c r="I55" s="5">
        <f t="shared" si="1"/>
        <v>4</v>
      </c>
      <c r="J55" s="5">
        <f t="shared" si="2"/>
        <v>3</v>
      </c>
      <c r="K55" s="5">
        <f t="shared" si="3"/>
        <v>4</v>
      </c>
      <c r="L55" s="5">
        <f t="shared" si="4"/>
        <v>1</v>
      </c>
      <c r="M55" s="5">
        <f t="shared" si="5"/>
        <v>129</v>
      </c>
      <c r="N55" s="5" t="str">
        <f t="shared" si="6"/>
        <v>FP</v>
      </c>
      <c r="O55" s="6" t="str">
        <f t="shared" si="7"/>
        <v>FP</v>
      </c>
      <c r="P55" s="6" t="str">
        <f t="shared" si="8"/>
        <v>FP</v>
      </c>
      <c r="Q55" s="6" t="str">
        <f t="shared" si="9"/>
        <v>FP</v>
      </c>
      <c r="R55" s="6" t="str">
        <f t="shared" si="10"/>
        <v>FN</v>
      </c>
      <c r="S55" s="6" t="str">
        <f t="shared" si="11"/>
        <v>TP</v>
      </c>
    </row>
    <row r="56" spans="1:19" ht="17" thickBot="1">
      <c r="A56" s="3" t="s">
        <v>61</v>
      </c>
      <c r="B56" s="4">
        <v>69</v>
      </c>
      <c r="C56" s="4">
        <v>68</v>
      </c>
      <c r="D56" s="4">
        <v>69</v>
      </c>
      <c r="E56" s="4">
        <v>68</v>
      </c>
      <c r="F56" s="4">
        <v>69</v>
      </c>
      <c r="G56" s="4">
        <v>68</v>
      </c>
      <c r="H56" s="5">
        <f t="shared" si="0"/>
        <v>1</v>
      </c>
      <c r="I56" s="5">
        <f t="shared" si="1"/>
        <v>68</v>
      </c>
      <c r="J56" s="5">
        <f t="shared" si="2"/>
        <v>1</v>
      </c>
      <c r="K56" s="5">
        <f t="shared" si="3"/>
        <v>68</v>
      </c>
      <c r="L56" s="5">
        <f t="shared" si="4"/>
        <v>1</v>
      </c>
      <c r="M56" s="5">
        <f t="shared" si="5"/>
        <v>68</v>
      </c>
      <c r="N56" s="5" t="str">
        <f t="shared" si="6"/>
        <v>FP</v>
      </c>
      <c r="O56" s="6" t="str">
        <f t="shared" si="7"/>
        <v>TP</v>
      </c>
      <c r="P56" s="6" t="str">
        <f t="shared" si="8"/>
        <v>FP</v>
      </c>
      <c r="Q56" s="6" t="str">
        <f t="shared" si="9"/>
        <v>TP</v>
      </c>
      <c r="R56" s="6" t="str">
        <f t="shared" si="10"/>
        <v>FP</v>
      </c>
      <c r="S56" s="6" t="str">
        <f t="shared" si="11"/>
        <v>TP</v>
      </c>
    </row>
    <row r="57" spans="1:19" ht="17" thickBot="1">
      <c r="A57" s="3" t="s">
        <v>62</v>
      </c>
      <c r="B57" s="4">
        <v>76</v>
      </c>
      <c r="C57" s="4">
        <v>74</v>
      </c>
      <c r="D57" s="4">
        <v>76</v>
      </c>
      <c r="E57" s="4">
        <v>74</v>
      </c>
      <c r="F57" s="4">
        <v>76</v>
      </c>
      <c r="G57" s="4">
        <v>74</v>
      </c>
      <c r="H57" s="5">
        <f t="shared" si="0"/>
        <v>2</v>
      </c>
      <c r="I57" s="5">
        <f t="shared" si="1"/>
        <v>74</v>
      </c>
      <c r="J57" s="5">
        <f t="shared" si="2"/>
        <v>2</v>
      </c>
      <c r="K57" s="5">
        <f t="shared" si="3"/>
        <v>74</v>
      </c>
      <c r="L57" s="5">
        <f t="shared" si="4"/>
        <v>2</v>
      </c>
      <c r="M57" s="5">
        <f t="shared" si="5"/>
        <v>74</v>
      </c>
      <c r="N57" s="5" t="str">
        <f t="shared" si="6"/>
        <v>FP</v>
      </c>
      <c r="O57" s="6" t="str">
        <f t="shared" si="7"/>
        <v>TP</v>
      </c>
      <c r="P57" s="6" t="str">
        <f t="shared" si="8"/>
        <v>FP</v>
      </c>
      <c r="Q57" s="6" t="str">
        <f t="shared" si="9"/>
        <v>TP</v>
      </c>
      <c r="R57" s="6" t="str">
        <f t="shared" si="10"/>
        <v>FP</v>
      </c>
      <c r="S57" s="6" t="str">
        <f t="shared" si="11"/>
        <v>TP</v>
      </c>
    </row>
    <row r="58" spans="1:19" ht="17" thickBot="1">
      <c r="A58" s="3" t="s">
        <v>63</v>
      </c>
      <c r="B58" s="4">
        <v>13</v>
      </c>
      <c r="C58" s="4">
        <v>14</v>
      </c>
      <c r="D58" s="4">
        <v>14</v>
      </c>
      <c r="E58" s="4">
        <v>14</v>
      </c>
      <c r="F58" s="4">
        <v>11</v>
      </c>
      <c r="G58" s="4">
        <v>5</v>
      </c>
      <c r="H58" s="5">
        <f t="shared" si="0"/>
        <v>8</v>
      </c>
      <c r="I58" s="5">
        <f t="shared" si="1"/>
        <v>9</v>
      </c>
      <c r="J58" s="5">
        <f t="shared" si="2"/>
        <v>9</v>
      </c>
      <c r="K58" s="5">
        <f t="shared" si="3"/>
        <v>9</v>
      </c>
      <c r="L58" s="5">
        <f t="shared" si="4"/>
        <v>6</v>
      </c>
      <c r="M58" s="5">
        <f t="shared" si="5"/>
        <v>5</v>
      </c>
      <c r="N58" s="5" t="str">
        <f t="shared" si="6"/>
        <v>FP</v>
      </c>
      <c r="O58" s="6" t="str">
        <f t="shared" si="7"/>
        <v>FP</v>
      </c>
      <c r="P58" s="6" t="str">
        <f t="shared" si="8"/>
        <v>FP</v>
      </c>
      <c r="Q58" s="6" t="str">
        <f t="shared" si="9"/>
        <v>FP</v>
      </c>
      <c r="R58" s="6" t="str">
        <f t="shared" si="10"/>
        <v>FP</v>
      </c>
      <c r="S58" s="6" t="str">
        <f t="shared" si="11"/>
        <v>TP</v>
      </c>
    </row>
    <row r="59" spans="1:19" ht="17" thickBot="1">
      <c r="A59" s="3" t="s">
        <v>64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5">
        <f t="shared" si="0"/>
        <v>1</v>
      </c>
      <c r="I59" s="5">
        <f t="shared" si="1"/>
        <v>1</v>
      </c>
      <c r="J59" s="5">
        <f t="shared" si="2"/>
        <v>1</v>
      </c>
      <c r="K59" s="5">
        <f t="shared" si="3"/>
        <v>1</v>
      </c>
      <c r="L59" s="5">
        <f t="shared" si="4"/>
        <v>1</v>
      </c>
      <c r="M59" s="5">
        <f t="shared" si="5"/>
        <v>1</v>
      </c>
      <c r="N59" s="5" t="str">
        <f t="shared" si="6"/>
        <v>TP</v>
      </c>
      <c r="O59" s="6" t="str">
        <f t="shared" si="7"/>
        <v>TP</v>
      </c>
      <c r="P59" s="6" t="str">
        <f t="shared" si="8"/>
        <v>TP</v>
      </c>
      <c r="Q59" s="6" t="str">
        <f t="shared" si="9"/>
        <v>TP</v>
      </c>
      <c r="R59" s="6" t="str">
        <f t="shared" si="10"/>
        <v>TP</v>
      </c>
      <c r="S59" s="6" t="str">
        <f t="shared" si="11"/>
        <v>TP</v>
      </c>
    </row>
    <row r="60" spans="1:19" ht="17" thickBot="1">
      <c r="A60" s="3" t="s">
        <v>65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5">
        <f t="shared" si="0"/>
        <v>1</v>
      </c>
      <c r="I60" s="5">
        <f t="shared" si="1"/>
        <v>1</v>
      </c>
      <c r="J60" s="5">
        <f t="shared" si="2"/>
        <v>1</v>
      </c>
      <c r="K60" s="5">
        <f t="shared" si="3"/>
        <v>1</v>
      </c>
      <c r="L60" s="5">
        <f t="shared" si="4"/>
        <v>1</v>
      </c>
      <c r="M60" s="5">
        <f t="shared" si="5"/>
        <v>1</v>
      </c>
      <c r="N60" s="5" t="str">
        <f t="shared" si="6"/>
        <v>TP</v>
      </c>
      <c r="O60" s="6" t="str">
        <f t="shared" si="7"/>
        <v>TP</v>
      </c>
      <c r="P60" s="6" t="str">
        <f t="shared" si="8"/>
        <v>TP</v>
      </c>
      <c r="Q60" s="6" t="str">
        <f t="shared" si="9"/>
        <v>TP</v>
      </c>
      <c r="R60" s="6" t="str">
        <f t="shared" si="10"/>
        <v>TP</v>
      </c>
      <c r="S60" s="6" t="str">
        <f t="shared" si="11"/>
        <v>TP</v>
      </c>
    </row>
    <row r="61" spans="1:19" ht="17" thickBot="1">
      <c r="A61" s="3" t="s">
        <v>66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5">
        <f t="shared" si="0"/>
        <v>1</v>
      </c>
      <c r="I61" s="5">
        <f t="shared" si="1"/>
        <v>1</v>
      </c>
      <c r="J61" s="5">
        <f t="shared" si="2"/>
        <v>1</v>
      </c>
      <c r="K61" s="5">
        <f t="shared" si="3"/>
        <v>1</v>
      </c>
      <c r="L61" s="5">
        <f t="shared" si="4"/>
        <v>1</v>
      </c>
      <c r="M61" s="5">
        <f t="shared" si="5"/>
        <v>1</v>
      </c>
      <c r="N61" s="5" t="str">
        <f t="shared" si="6"/>
        <v>TP</v>
      </c>
      <c r="O61" s="6" t="str">
        <f t="shared" si="7"/>
        <v>TP</v>
      </c>
      <c r="P61" s="6" t="str">
        <f t="shared" si="8"/>
        <v>TP</v>
      </c>
      <c r="Q61" s="6" t="str">
        <f t="shared" si="9"/>
        <v>TP</v>
      </c>
      <c r="R61" s="6" t="str">
        <f t="shared" si="10"/>
        <v>TP</v>
      </c>
      <c r="S61" s="6" t="str">
        <f t="shared" si="11"/>
        <v>TP</v>
      </c>
    </row>
    <row r="62" spans="1:19" ht="17" thickBot="1">
      <c r="A62" s="3" t="s">
        <v>67</v>
      </c>
      <c r="B62" s="4">
        <v>2</v>
      </c>
      <c r="C62" s="4">
        <v>2</v>
      </c>
      <c r="D62" s="4">
        <v>2</v>
      </c>
      <c r="E62" s="4">
        <v>2</v>
      </c>
      <c r="F62" s="4">
        <v>2</v>
      </c>
      <c r="G62" s="4">
        <v>2</v>
      </c>
      <c r="H62" s="5">
        <f t="shared" si="0"/>
        <v>2</v>
      </c>
      <c r="I62" s="5">
        <f t="shared" si="1"/>
        <v>2</v>
      </c>
      <c r="J62" s="5">
        <f t="shared" si="2"/>
        <v>2</v>
      </c>
      <c r="K62" s="5">
        <f t="shared" si="3"/>
        <v>2</v>
      </c>
      <c r="L62" s="5">
        <f t="shared" si="4"/>
        <v>2</v>
      </c>
      <c r="M62" s="5">
        <f t="shared" si="5"/>
        <v>2</v>
      </c>
      <c r="N62" s="5" t="str">
        <f t="shared" si="6"/>
        <v>TP</v>
      </c>
      <c r="O62" s="6" t="str">
        <f t="shared" si="7"/>
        <v>TP</v>
      </c>
      <c r="P62" s="6" t="str">
        <f t="shared" si="8"/>
        <v>TP</v>
      </c>
      <c r="Q62" s="6" t="str">
        <f t="shared" si="9"/>
        <v>TP</v>
      </c>
      <c r="R62" s="6" t="str">
        <f t="shared" si="10"/>
        <v>TP</v>
      </c>
      <c r="S62" s="6" t="str">
        <f t="shared" si="11"/>
        <v>TP</v>
      </c>
    </row>
    <row r="63" spans="1:19" ht="17" thickBot="1">
      <c r="A63" s="3" t="s">
        <v>68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5">
        <f t="shared" si="0"/>
        <v>1</v>
      </c>
      <c r="I63" s="5">
        <f t="shared" si="1"/>
        <v>1</v>
      </c>
      <c r="J63" s="5">
        <f t="shared" si="2"/>
        <v>1</v>
      </c>
      <c r="K63" s="5">
        <f t="shared" si="3"/>
        <v>1</v>
      </c>
      <c r="L63" s="5">
        <f t="shared" si="4"/>
        <v>1</v>
      </c>
      <c r="M63" s="5">
        <f t="shared" si="5"/>
        <v>1</v>
      </c>
      <c r="N63" s="5" t="str">
        <f t="shared" si="6"/>
        <v>TP</v>
      </c>
      <c r="O63" s="6" t="str">
        <f t="shared" si="7"/>
        <v>TP</v>
      </c>
      <c r="P63" s="6" t="str">
        <f t="shared" si="8"/>
        <v>TP</v>
      </c>
      <c r="Q63" s="6" t="str">
        <f t="shared" si="9"/>
        <v>TP</v>
      </c>
      <c r="R63" s="6" t="str">
        <f t="shared" si="10"/>
        <v>TP</v>
      </c>
      <c r="S63" s="6" t="str">
        <f t="shared" si="11"/>
        <v>TP</v>
      </c>
    </row>
    <row r="64" spans="1:19" ht="17" thickBot="1">
      <c r="A64" s="3" t="s">
        <v>69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5">
        <f t="shared" si="0"/>
        <v>1</v>
      </c>
      <c r="I64" s="5">
        <f t="shared" si="1"/>
        <v>1</v>
      </c>
      <c r="J64" s="5">
        <f t="shared" si="2"/>
        <v>1</v>
      </c>
      <c r="K64" s="5">
        <f t="shared" si="3"/>
        <v>1</v>
      </c>
      <c r="L64" s="5">
        <f t="shared" si="4"/>
        <v>1</v>
      </c>
      <c r="M64" s="5">
        <f t="shared" si="5"/>
        <v>1</v>
      </c>
      <c r="N64" s="5" t="str">
        <f t="shared" si="6"/>
        <v>TP</v>
      </c>
      <c r="O64" s="6" t="str">
        <f t="shared" si="7"/>
        <v>TP</v>
      </c>
      <c r="P64" s="6" t="str">
        <f t="shared" si="8"/>
        <v>TP</v>
      </c>
      <c r="Q64" s="6" t="str">
        <f t="shared" si="9"/>
        <v>TP</v>
      </c>
      <c r="R64" s="6" t="str">
        <f t="shared" si="10"/>
        <v>TP</v>
      </c>
      <c r="S64" s="6" t="str">
        <f t="shared" si="11"/>
        <v>TP</v>
      </c>
    </row>
    <row r="65" spans="1:19" ht="17" thickBot="1">
      <c r="A65" s="3" t="s">
        <v>70</v>
      </c>
      <c r="B65" s="4">
        <v>90</v>
      </c>
      <c r="C65" s="4">
        <v>92</v>
      </c>
      <c r="D65" s="4">
        <v>90</v>
      </c>
      <c r="E65" s="4">
        <v>92</v>
      </c>
      <c r="F65" s="4">
        <v>90</v>
      </c>
      <c r="G65" s="4">
        <v>92</v>
      </c>
      <c r="H65" s="5">
        <f t="shared" si="0"/>
        <v>2</v>
      </c>
      <c r="I65" s="5">
        <f t="shared" si="1"/>
        <v>92</v>
      </c>
      <c r="J65" s="5">
        <f t="shared" si="2"/>
        <v>2</v>
      </c>
      <c r="K65" s="5">
        <f t="shared" si="3"/>
        <v>92</v>
      </c>
      <c r="L65" s="5">
        <f t="shared" si="4"/>
        <v>2</v>
      </c>
      <c r="M65" s="5">
        <f t="shared" si="5"/>
        <v>92</v>
      </c>
      <c r="N65" s="5" t="str">
        <f t="shared" si="6"/>
        <v>FN</v>
      </c>
      <c r="O65" s="6" t="str">
        <f t="shared" si="7"/>
        <v>TP</v>
      </c>
      <c r="P65" s="6" t="str">
        <f t="shared" si="8"/>
        <v>FN</v>
      </c>
      <c r="Q65" s="6" t="str">
        <f t="shared" si="9"/>
        <v>TP</v>
      </c>
      <c r="R65" s="6" t="str">
        <f t="shared" si="10"/>
        <v>FN</v>
      </c>
      <c r="S65" s="6" t="str">
        <f t="shared" si="11"/>
        <v>TP</v>
      </c>
    </row>
    <row r="66" spans="1:19" ht="17" thickBot="1">
      <c r="A66" s="3" t="s">
        <v>71</v>
      </c>
      <c r="B66" s="4">
        <v>8</v>
      </c>
      <c r="C66" s="4">
        <v>7</v>
      </c>
      <c r="D66" s="4">
        <v>8</v>
      </c>
      <c r="E66" s="4">
        <v>7</v>
      </c>
      <c r="F66" s="4">
        <v>7</v>
      </c>
      <c r="G66" s="4">
        <v>7</v>
      </c>
      <c r="H66" s="5">
        <f t="shared" si="0"/>
        <v>1</v>
      </c>
      <c r="I66" s="5">
        <f t="shared" si="1"/>
        <v>7</v>
      </c>
      <c r="J66" s="5">
        <f t="shared" si="2"/>
        <v>1</v>
      </c>
      <c r="K66" s="5">
        <f t="shared" si="3"/>
        <v>7</v>
      </c>
      <c r="L66" s="5">
        <f t="shared" si="4"/>
        <v>7</v>
      </c>
      <c r="M66" s="5">
        <f t="shared" si="5"/>
        <v>7</v>
      </c>
      <c r="N66" s="5" t="str">
        <f t="shared" ref="N66:N129" si="12">IF(AND(G66=0,B66=0),"TN", IF(G66=B66, "TP", IF(G66&lt;B66, "FP",IF(G66&gt;B66, "FN"))))</f>
        <v>FP</v>
      </c>
      <c r="O66" s="6" t="str">
        <f t="shared" si="7"/>
        <v>TP</v>
      </c>
      <c r="P66" s="6" t="str">
        <f t="shared" si="8"/>
        <v>FP</v>
      </c>
      <c r="Q66" s="6" t="str">
        <f t="shared" si="9"/>
        <v>TP</v>
      </c>
      <c r="R66" s="6" t="str">
        <f t="shared" si="10"/>
        <v>TP</v>
      </c>
      <c r="S66" s="6" t="str">
        <f t="shared" si="11"/>
        <v>TP</v>
      </c>
    </row>
    <row r="67" spans="1:19" ht="17" thickBot="1">
      <c r="A67" s="3" t="s">
        <v>72</v>
      </c>
      <c r="B67" s="4">
        <v>62</v>
      </c>
      <c r="C67" s="4">
        <v>62</v>
      </c>
      <c r="D67" s="4">
        <v>62</v>
      </c>
      <c r="E67" s="4">
        <v>62</v>
      </c>
      <c r="F67" s="4">
        <v>61</v>
      </c>
      <c r="G67" s="4">
        <v>61</v>
      </c>
      <c r="H67" s="5">
        <f t="shared" ref="H67:H130" si="13">IF(G67=B67, G67,ABS(G67-B67))</f>
        <v>1</v>
      </c>
      <c r="I67" s="5">
        <f t="shared" ref="I67:I130" si="14">IF(G67=C67, G67,ABS(G67-C67))</f>
        <v>1</v>
      </c>
      <c r="J67" s="5">
        <f t="shared" ref="J67:J130" si="15">IF(G67=D67, G67,ABS(G67-D67))</f>
        <v>1</v>
      </c>
      <c r="K67" s="5">
        <f t="shared" ref="K67:K130" si="16">IF(G67=E67, G67,ABS(G67-E67))</f>
        <v>1</v>
      </c>
      <c r="L67" s="5">
        <f t="shared" ref="L67:L130" si="17">IF(G67=F67, G67,ABS(G67-F67))</f>
        <v>61</v>
      </c>
      <c r="M67" s="5">
        <f t="shared" ref="M67:M130" si="18">IF(G67=G67, G67,ABS(G67-G67))</f>
        <v>61</v>
      </c>
      <c r="N67" s="5" t="str">
        <f t="shared" si="12"/>
        <v>FP</v>
      </c>
      <c r="O67" s="6" t="str">
        <f t="shared" ref="O67:O130" si="19">IF(AND(G67=0,C67=0),"TN", IF(G67=C67, "TP", IF(G67&lt;C67, "FP",IF(G67&gt;C67, "FN"))))</f>
        <v>FP</v>
      </c>
      <c r="P67" s="6" t="str">
        <f t="shared" ref="P67:P130" si="20">IF(AND(G67=0,D67=0),"TN", IF(G67=D67, "TP", IF(G67&lt;D67, "FP",IF(G67&gt;D67, "FN"))))</f>
        <v>FP</v>
      </c>
      <c r="Q67" s="6" t="str">
        <f t="shared" ref="Q67:Q130" si="21">IF(AND(G67=0,E67=0),"TN", IF(G67=E67, "TP", IF(G67&lt;E67, "FP",IF(G67&gt;E67, "FN"))))</f>
        <v>FP</v>
      </c>
      <c r="R67" s="6" t="str">
        <f t="shared" ref="R67:R130" si="22">IF(AND(G67=0,F67=0),"TN", IF(G67=F67, "TP", IF(G67&lt;F67, "FP",IF(G67&gt;F67, "FN"))))</f>
        <v>TP</v>
      </c>
      <c r="S67" s="6" t="str">
        <f t="shared" ref="S67:S130" si="23">IF(AND(G67=0,G67=0),"TN", IF(G67=G67, "TP", IF(G67&lt;G67, "FP",IF(G67&gt;G67, "FN"))))</f>
        <v>TP</v>
      </c>
    </row>
    <row r="68" spans="1:19" ht="17" thickBot="1">
      <c r="A68" s="3" t="s">
        <v>73</v>
      </c>
      <c r="B68" s="4">
        <v>3</v>
      </c>
      <c r="C68" s="4">
        <v>3</v>
      </c>
      <c r="D68" s="4">
        <v>3</v>
      </c>
      <c r="E68" s="4">
        <v>3</v>
      </c>
      <c r="F68" s="4">
        <v>2</v>
      </c>
      <c r="G68" s="4">
        <v>2</v>
      </c>
      <c r="H68" s="5">
        <f t="shared" si="13"/>
        <v>1</v>
      </c>
      <c r="I68" s="5">
        <f t="shared" si="14"/>
        <v>1</v>
      </c>
      <c r="J68" s="5">
        <f t="shared" si="15"/>
        <v>1</v>
      </c>
      <c r="K68" s="5">
        <f t="shared" si="16"/>
        <v>1</v>
      </c>
      <c r="L68" s="5">
        <f t="shared" si="17"/>
        <v>2</v>
      </c>
      <c r="M68" s="5">
        <f t="shared" si="18"/>
        <v>2</v>
      </c>
      <c r="N68" s="5" t="str">
        <f t="shared" si="12"/>
        <v>FP</v>
      </c>
      <c r="O68" s="6" t="str">
        <f t="shared" si="19"/>
        <v>FP</v>
      </c>
      <c r="P68" s="6" t="str">
        <f t="shared" si="20"/>
        <v>FP</v>
      </c>
      <c r="Q68" s="6" t="str">
        <f t="shared" si="21"/>
        <v>FP</v>
      </c>
      <c r="R68" s="6" t="str">
        <f t="shared" si="22"/>
        <v>TP</v>
      </c>
      <c r="S68" s="6" t="str">
        <f t="shared" si="23"/>
        <v>TP</v>
      </c>
    </row>
    <row r="69" spans="1:19" ht="17" thickBot="1">
      <c r="A69" s="3" t="s">
        <v>74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5">
        <f t="shared" si="13"/>
        <v>1</v>
      </c>
      <c r="I69" s="5">
        <f t="shared" si="14"/>
        <v>1</v>
      </c>
      <c r="J69" s="5">
        <f t="shared" si="15"/>
        <v>1</v>
      </c>
      <c r="K69" s="5">
        <f t="shared" si="16"/>
        <v>1</v>
      </c>
      <c r="L69" s="5">
        <f t="shared" si="17"/>
        <v>1</v>
      </c>
      <c r="M69" s="5">
        <f t="shared" si="18"/>
        <v>1</v>
      </c>
      <c r="N69" s="5" t="str">
        <f t="shared" si="12"/>
        <v>TP</v>
      </c>
      <c r="O69" s="6" t="str">
        <f t="shared" si="19"/>
        <v>TP</v>
      </c>
      <c r="P69" s="6" t="str">
        <f t="shared" si="20"/>
        <v>TP</v>
      </c>
      <c r="Q69" s="6" t="str">
        <f t="shared" si="21"/>
        <v>TP</v>
      </c>
      <c r="R69" s="6" t="str">
        <f t="shared" si="22"/>
        <v>TP</v>
      </c>
      <c r="S69" s="6" t="str">
        <f t="shared" si="23"/>
        <v>TP</v>
      </c>
    </row>
    <row r="70" spans="1:19" ht="17" thickBot="1">
      <c r="A70" s="3" t="s">
        <v>75</v>
      </c>
      <c r="B70" s="4">
        <v>2</v>
      </c>
      <c r="C70" s="4">
        <v>2</v>
      </c>
      <c r="D70" s="4">
        <v>2</v>
      </c>
      <c r="E70" s="4">
        <v>2</v>
      </c>
      <c r="F70" s="4">
        <v>2</v>
      </c>
      <c r="G70" s="4">
        <v>2</v>
      </c>
      <c r="H70" s="5">
        <f t="shared" si="13"/>
        <v>2</v>
      </c>
      <c r="I70" s="5">
        <f t="shared" si="14"/>
        <v>2</v>
      </c>
      <c r="J70" s="5">
        <f t="shared" si="15"/>
        <v>2</v>
      </c>
      <c r="K70" s="5">
        <f t="shared" si="16"/>
        <v>2</v>
      </c>
      <c r="L70" s="5">
        <f t="shared" si="17"/>
        <v>2</v>
      </c>
      <c r="M70" s="5">
        <f t="shared" si="18"/>
        <v>2</v>
      </c>
      <c r="N70" s="5" t="str">
        <f t="shared" si="12"/>
        <v>TP</v>
      </c>
      <c r="O70" s="6" t="str">
        <f t="shared" si="19"/>
        <v>TP</v>
      </c>
      <c r="P70" s="6" t="str">
        <f t="shared" si="20"/>
        <v>TP</v>
      </c>
      <c r="Q70" s="6" t="str">
        <f t="shared" si="21"/>
        <v>TP</v>
      </c>
      <c r="R70" s="6" t="str">
        <f t="shared" si="22"/>
        <v>TP</v>
      </c>
      <c r="S70" s="6" t="str">
        <f t="shared" si="23"/>
        <v>TP</v>
      </c>
    </row>
    <row r="71" spans="1:19" ht="17" thickBot="1">
      <c r="A71" s="3" t="s">
        <v>76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5">
        <f t="shared" si="13"/>
        <v>1</v>
      </c>
      <c r="I71" s="5">
        <f t="shared" si="14"/>
        <v>1</v>
      </c>
      <c r="J71" s="5">
        <f t="shared" si="15"/>
        <v>1</v>
      </c>
      <c r="K71" s="5">
        <f t="shared" si="16"/>
        <v>1</v>
      </c>
      <c r="L71" s="5">
        <f t="shared" si="17"/>
        <v>1</v>
      </c>
      <c r="M71" s="5">
        <f t="shared" si="18"/>
        <v>1</v>
      </c>
      <c r="N71" s="5" t="str">
        <f t="shared" si="12"/>
        <v>TP</v>
      </c>
      <c r="O71" s="6" t="str">
        <f t="shared" si="19"/>
        <v>TP</v>
      </c>
      <c r="P71" s="6" t="str">
        <f t="shared" si="20"/>
        <v>TP</v>
      </c>
      <c r="Q71" s="6" t="str">
        <f t="shared" si="21"/>
        <v>TP</v>
      </c>
      <c r="R71" s="6" t="str">
        <f t="shared" si="22"/>
        <v>TP</v>
      </c>
      <c r="S71" s="6" t="str">
        <f t="shared" si="23"/>
        <v>TP</v>
      </c>
    </row>
    <row r="72" spans="1:19" ht="17" thickBot="1">
      <c r="A72" s="3" t="s">
        <v>77</v>
      </c>
      <c r="B72" s="4">
        <v>150</v>
      </c>
      <c r="C72" s="4">
        <v>153</v>
      </c>
      <c r="D72" s="4">
        <v>150</v>
      </c>
      <c r="E72" s="4">
        <v>153</v>
      </c>
      <c r="F72" s="4">
        <v>0</v>
      </c>
      <c r="G72" s="4">
        <v>0</v>
      </c>
      <c r="H72" s="5">
        <f t="shared" si="13"/>
        <v>150</v>
      </c>
      <c r="I72" s="5">
        <f t="shared" si="14"/>
        <v>153</v>
      </c>
      <c r="J72" s="5">
        <f t="shared" si="15"/>
        <v>150</v>
      </c>
      <c r="K72" s="5">
        <f t="shared" si="16"/>
        <v>153</v>
      </c>
      <c r="L72" s="5">
        <f t="shared" si="17"/>
        <v>0</v>
      </c>
      <c r="M72" s="5">
        <f t="shared" si="18"/>
        <v>0</v>
      </c>
      <c r="N72" s="5" t="str">
        <f t="shared" si="12"/>
        <v>FP</v>
      </c>
      <c r="O72" s="6" t="str">
        <f t="shared" si="19"/>
        <v>FP</v>
      </c>
      <c r="P72" s="6" t="str">
        <f t="shared" si="20"/>
        <v>FP</v>
      </c>
      <c r="Q72" s="6" t="str">
        <f t="shared" si="21"/>
        <v>FP</v>
      </c>
      <c r="R72" s="6" t="str">
        <f t="shared" si="22"/>
        <v>TN</v>
      </c>
      <c r="S72" s="6" t="str">
        <f t="shared" si="23"/>
        <v>TN</v>
      </c>
    </row>
    <row r="73" spans="1:19" ht="17" thickBot="1">
      <c r="A73" s="3" t="s">
        <v>78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5">
        <f t="shared" si="13"/>
        <v>1</v>
      </c>
      <c r="I73" s="5">
        <f t="shared" si="14"/>
        <v>1</v>
      </c>
      <c r="J73" s="5">
        <f t="shared" si="15"/>
        <v>1</v>
      </c>
      <c r="K73" s="5">
        <f t="shared" si="16"/>
        <v>1</v>
      </c>
      <c r="L73" s="5">
        <f t="shared" si="17"/>
        <v>1</v>
      </c>
      <c r="M73" s="5">
        <f t="shared" si="18"/>
        <v>1</v>
      </c>
      <c r="N73" s="5" t="str">
        <f t="shared" si="12"/>
        <v>TP</v>
      </c>
      <c r="O73" s="6" t="str">
        <f t="shared" si="19"/>
        <v>TP</v>
      </c>
      <c r="P73" s="6" t="str">
        <f t="shared" si="20"/>
        <v>TP</v>
      </c>
      <c r="Q73" s="6" t="str">
        <f t="shared" si="21"/>
        <v>TP</v>
      </c>
      <c r="R73" s="6" t="str">
        <f t="shared" si="22"/>
        <v>TP</v>
      </c>
      <c r="S73" s="6" t="str">
        <f t="shared" si="23"/>
        <v>TP</v>
      </c>
    </row>
    <row r="74" spans="1:19" ht="17" thickBot="1">
      <c r="A74" s="3" t="s">
        <v>79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5">
        <f t="shared" si="13"/>
        <v>1</v>
      </c>
      <c r="I74" s="5">
        <f t="shared" si="14"/>
        <v>1</v>
      </c>
      <c r="J74" s="5">
        <f t="shared" si="15"/>
        <v>1</v>
      </c>
      <c r="K74" s="5">
        <f t="shared" si="16"/>
        <v>1</v>
      </c>
      <c r="L74" s="5">
        <f t="shared" si="17"/>
        <v>1</v>
      </c>
      <c r="M74" s="5">
        <f t="shared" si="18"/>
        <v>1</v>
      </c>
      <c r="N74" s="5" t="str">
        <f t="shared" si="12"/>
        <v>TP</v>
      </c>
      <c r="O74" s="6" t="str">
        <f t="shared" si="19"/>
        <v>TP</v>
      </c>
      <c r="P74" s="6" t="str">
        <f t="shared" si="20"/>
        <v>TP</v>
      </c>
      <c r="Q74" s="6" t="str">
        <f t="shared" si="21"/>
        <v>TP</v>
      </c>
      <c r="R74" s="6" t="str">
        <f t="shared" si="22"/>
        <v>TP</v>
      </c>
      <c r="S74" s="6" t="str">
        <f t="shared" si="23"/>
        <v>TP</v>
      </c>
    </row>
    <row r="75" spans="1:19" ht="17" thickBot="1">
      <c r="A75" s="3" t="s">
        <v>80</v>
      </c>
      <c r="B75" s="4">
        <v>161</v>
      </c>
      <c r="C75" s="4">
        <v>159</v>
      </c>
      <c r="D75" s="4">
        <v>161</v>
      </c>
      <c r="E75" s="4">
        <v>159</v>
      </c>
      <c r="F75" s="4">
        <v>107</v>
      </c>
      <c r="G75" s="4">
        <v>103</v>
      </c>
      <c r="H75" s="5">
        <f t="shared" si="13"/>
        <v>58</v>
      </c>
      <c r="I75" s="5">
        <f t="shared" si="14"/>
        <v>56</v>
      </c>
      <c r="J75" s="5">
        <f t="shared" si="15"/>
        <v>58</v>
      </c>
      <c r="K75" s="5">
        <f t="shared" si="16"/>
        <v>56</v>
      </c>
      <c r="L75" s="5">
        <f t="shared" si="17"/>
        <v>4</v>
      </c>
      <c r="M75" s="5">
        <f t="shared" si="18"/>
        <v>103</v>
      </c>
      <c r="N75" s="5" t="str">
        <f t="shared" si="12"/>
        <v>FP</v>
      </c>
      <c r="O75" s="6" t="str">
        <f t="shared" si="19"/>
        <v>FP</v>
      </c>
      <c r="P75" s="6" t="str">
        <f t="shared" si="20"/>
        <v>FP</v>
      </c>
      <c r="Q75" s="6" t="str">
        <f t="shared" si="21"/>
        <v>FP</v>
      </c>
      <c r="R75" s="6" t="str">
        <f t="shared" si="22"/>
        <v>FP</v>
      </c>
      <c r="S75" s="6" t="str">
        <f t="shared" si="23"/>
        <v>TP</v>
      </c>
    </row>
    <row r="76" spans="1:19" ht="17" thickBot="1">
      <c r="A76" s="3" t="s">
        <v>81</v>
      </c>
      <c r="B76" s="4">
        <v>137</v>
      </c>
      <c r="C76" s="4">
        <v>137</v>
      </c>
      <c r="D76" s="4">
        <v>137</v>
      </c>
      <c r="E76" s="4">
        <v>137</v>
      </c>
      <c r="F76" s="4">
        <v>137</v>
      </c>
      <c r="G76" s="4">
        <v>137</v>
      </c>
      <c r="H76" s="5">
        <f t="shared" si="13"/>
        <v>137</v>
      </c>
      <c r="I76" s="5">
        <f t="shared" si="14"/>
        <v>137</v>
      </c>
      <c r="J76" s="5">
        <f t="shared" si="15"/>
        <v>137</v>
      </c>
      <c r="K76" s="5">
        <f t="shared" si="16"/>
        <v>137</v>
      </c>
      <c r="L76" s="5">
        <f t="shared" si="17"/>
        <v>137</v>
      </c>
      <c r="M76" s="5">
        <f t="shared" si="18"/>
        <v>137</v>
      </c>
      <c r="N76" s="5" t="str">
        <f t="shared" si="12"/>
        <v>TP</v>
      </c>
      <c r="O76" s="6" t="str">
        <f t="shared" si="19"/>
        <v>TP</v>
      </c>
      <c r="P76" s="6" t="str">
        <f t="shared" si="20"/>
        <v>TP</v>
      </c>
      <c r="Q76" s="6" t="str">
        <f t="shared" si="21"/>
        <v>TP</v>
      </c>
      <c r="R76" s="6" t="str">
        <f t="shared" si="22"/>
        <v>TP</v>
      </c>
      <c r="S76" s="6" t="str">
        <f t="shared" si="23"/>
        <v>TP</v>
      </c>
    </row>
    <row r="77" spans="1:19" ht="17" thickBot="1">
      <c r="A77" s="3" t="s">
        <v>82</v>
      </c>
      <c r="B77" s="4">
        <v>14</v>
      </c>
      <c r="C77" s="4">
        <v>14</v>
      </c>
      <c r="D77" s="4">
        <v>14</v>
      </c>
      <c r="E77" s="4">
        <v>14</v>
      </c>
      <c r="F77" s="4">
        <v>14</v>
      </c>
      <c r="G77" s="4">
        <v>14</v>
      </c>
      <c r="H77" s="5">
        <f t="shared" si="13"/>
        <v>14</v>
      </c>
      <c r="I77" s="5">
        <f t="shared" si="14"/>
        <v>14</v>
      </c>
      <c r="J77" s="5">
        <f t="shared" si="15"/>
        <v>14</v>
      </c>
      <c r="K77" s="5">
        <f t="shared" si="16"/>
        <v>14</v>
      </c>
      <c r="L77" s="5">
        <f t="shared" si="17"/>
        <v>14</v>
      </c>
      <c r="M77" s="5">
        <f t="shared" si="18"/>
        <v>14</v>
      </c>
      <c r="N77" s="5" t="str">
        <f t="shared" si="12"/>
        <v>TP</v>
      </c>
      <c r="O77" s="6" t="str">
        <f t="shared" si="19"/>
        <v>TP</v>
      </c>
      <c r="P77" s="6" t="str">
        <f t="shared" si="20"/>
        <v>TP</v>
      </c>
      <c r="Q77" s="6" t="str">
        <f t="shared" si="21"/>
        <v>TP</v>
      </c>
      <c r="R77" s="6" t="str">
        <f t="shared" si="22"/>
        <v>TP</v>
      </c>
      <c r="S77" s="6" t="str">
        <f t="shared" si="23"/>
        <v>TP</v>
      </c>
    </row>
    <row r="78" spans="1:19" ht="17" thickBot="1">
      <c r="A78" s="3" t="s">
        <v>83</v>
      </c>
      <c r="B78" s="4">
        <v>21</v>
      </c>
      <c r="C78" s="4">
        <v>21</v>
      </c>
      <c r="D78" s="4">
        <v>21</v>
      </c>
      <c r="E78" s="4">
        <v>21</v>
      </c>
      <c r="F78" s="4">
        <v>1</v>
      </c>
      <c r="G78" s="4">
        <v>1</v>
      </c>
      <c r="H78" s="5">
        <f t="shared" si="13"/>
        <v>20</v>
      </c>
      <c r="I78" s="5">
        <f t="shared" si="14"/>
        <v>20</v>
      </c>
      <c r="J78" s="5">
        <f t="shared" si="15"/>
        <v>20</v>
      </c>
      <c r="K78" s="5">
        <f t="shared" si="16"/>
        <v>20</v>
      </c>
      <c r="L78" s="5">
        <f t="shared" si="17"/>
        <v>1</v>
      </c>
      <c r="M78" s="5">
        <f t="shared" si="18"/>
        <v>1</v>
      </c>
      <c r="N78" s="5" t="str">
        <f t="shared" si="12"/>
        <v>FP</v>
      </c>
      <c r="O78" s="6" t="str">
        <f t="shared" si="19"/>
        <v>FP</v>
      </c>
      <c r="P78" s="6" t="str">
        <f t="shared" si="20"/>
        <v>FP</v>
      </c>
      <c r="Q78" s="6" t="str">
        <f t="shared" si="21"/>
        <v>FP</v>
      </c>
      <c r="R78" s="6" t="str">
        <f t="shared" si="22"/>
        <v>TP</v>
      </c>
      <c r="S78" s="6" t="str">
        <f t="shared" si="23"/>
        <v>TP</v>
      </c>
    </row>
    <row r="79" spans="1:19" ht="17" thickBot="1">
      <c r="A79" s="3" t="s">
        <v>84</v>
      </c>
      <c r="B79" s="4">
        <v>2</v>
      </c>
      <c r="C79" s="4">
        <v>2</v>
      </c>
      <c r="D79" s="4">
        <v>2</v>
      </c>
      <c r="E79" s="4">
        <v>2</v>
      </c>
      <c r="F79" s="4">
        <v>1</v>
      </c>
      <c r="G79" s="4">
        <v>1</v>
      </c>
      <c r="H79" s="5">
        <f t="shared" si="13"/>
        <v>1</v>
      </c>
      <c r="I79" s="5">
        <f t="shared" si="14"/>
        <v>1</v>
      </c>
      <c r="J79" s="5">
        <f t="shared" si="15"/>
        <v>1</v>
      </c>
      <c r="K79" s="5">
        <f t="shared" si="16"/>
        <v>1</v>
      </c>
      <c r="L79" s="5">
        <f t="shared" si="17"/>
        <v>1</v>
      </c>
      <c r="M79" s="5">
        <f t="shared" si="18"/>
        <v>1</v>
      </c>
      <c r="N79" s="5" t="str">
        <f t="shared" si="12"/>
        <v>FP</v>
      </c>
      <c r="O79" s="6" t="str">
        <f t="shared" si="19"/>
        <v>FP</v>
      </c>
      <c r="P79" s="6" t="str">
        <f t="shared" si="20"/>
        <v>FP</v>
      </c>
      <c r="Q79" s="6" t="str">
        <f t="shared" si="21"/>
        <v>FP</v>
      </c>
      <c r="R79" s="6" t="str">
        <f t="shared" si="22"/>
        <v>TP</v>
      </c>
      <c r="S79" s="6" t="str">
        <f t="shared" si="23"/>
        <v>TP</v>
      </c>
    </row>
    <row r="80" spans="1:19" ht="17" thickBot="1">
      <c r="A80" s="3" t="s">
        <v>85</v>
      </c>
      <c r="B80" s="4">
        <v>88</v>
      </c>
      <c r="C80" s="4">
        <v>86</v>
      </c>
      <c r="D80" s="4">
        <v>88</v>
      </c>
      <c r="E80" s="4">
        <v>86</v>
      </c>
      <c r="F80" s="4">
        <v>48</v>
      </c>
      <c r="G80" s="4">
        <v>50</v>
      </c>
      <c r="H80" s="5">
        <f t="shared" si="13"/>
        <v>38</v>
      </c>
      <c r="I80" s="5">
        <f t="shared" si="14"/>
        <v>36</v>
      </c>
      <c r="J80" s="5">
        <f t="shared" si="15"/>
        <v>38</v>
      </c>
      <c r="K80" s="5">
        <f t="shared" si="16"/>
        <v>36</v>
      </c>
      <c r="L80" s="5">
        <f t="shared" si="17"/>
        <v>2</v>
      </c>
      <c r="M80" s="5">
        <f t="shared" si="18"/>
        <v>50</v>
      </c>
      <c r="N80" s="5" t="str">
        <f t="shared" si="12"/>
        <v>FP</v>
      </c>
      <c r="O80" s="6" t="str">
        <f t="shared" si="19"/>
        <v>FP</v>
      </c>
      <c r="P80" s="6" t="str">
        <f t="shared" si="20"/>
        <v>FP</v>
      </c>
      <c r="Q80" s="6" t="str">
        <f t="shared" si="21"/>
        <v>FP</v>
      </c>
      <c r="R80" s="6" t="str">
        <f t="shared" si="22"/>
        <v>FN</v>
      </c>
      <c r="S80" s="6" t="str">
        <f t="shared" si="23"/>
        <v>TP</v>
      </c>
    </row>
    <row r="81" spans="1:19" ht="17" thickBot="1">
      <c r="A81" s="3" t="s">
        <v>86</v>
      </c>
      <c r="B81" s="4">
        <v>85</v>
      </c>
      <c r="C81" s="4">
        <v>84</v>
      </c>
      <c r="D81" s="4">
        <v>85</v>
      </c>
      <c r="E81" s="4">
        <v>84</v>
      </c>
      <c r="F81" s="4">
        <v>47</v>
      </c>
      <c r="G81" s="4">
        <v>45</v>
      </c>
      <c r="H81" s="5">
        <f t="shared" si="13"/>
        <v>40</v>
      </c>
      <c r="I81" s="5">
        <f t="shared" si="14"/>
        <v>39</v>
      </c>
      <c r="J81" s="5">
        <f t="shared" si="15"/>
        <v>40</v>
      </c>
      <c r="K81" s="5">
        <f t="shared" si="16"/>
        <v>39</v>
      </c>
      <c r="L81" s="5">
        <f t="shared" si="17"/>
        <v>2</v>
      </c>
      <c r="M81" s="5">
        <f t="shared" si="18"/>
        <v>45</v>
      </c>
      <c r="N81" s="5" t="str">
        <f t="shared" si="12"/>
        <v>FP</v>
      </c>
      <c r="O81" s="6" t="str">
        <f t="shared" si="19"/>
        <v>FP</v>
      </c>
      <c r="P81" s="6" t="str">
        <f t="shared" si="20"/>
        <v>FP</v>
      </c>
      <c r="Q81" s="6" t="str">
        <f t="shared" si="21"/>
        <v>FP</v>
      </c>
      <c r="R81" s="6" t="str">
        <f t="shared" si="22"/>
        <v>FP</v>
      </c>
      <c r="S81" s="6" t="str">
        <f t="shared" si="23"/>
        <v>TP</v>
      </c>
    </row>
    <row r="82" spans="1:19" ht="17" thickBot="1">
      <c r="A82" s="3" t="s">
        <v>87</v>
      </c>
      <c r="B82" s="4">
        <v>3</v>
      </c>
      <c r="C82" s="4">
        <v>3</v>
      </c>
      <c r="D82" s="4">
        <v>3</v>
      </c>
      <c r="E82" s="4">
        <v>3</v>
      </c>
      <c r="F82" s="4">
        <v>3</v>
      </c>
      <c r="G82" s="4">
        <v>3</v>
      </c>
      <c r="H82" s="5">
        <f t="shared" si="13"/>
        <v>3</v>
      </c>
      <c r="I82" s="5">
        <f t="shared" si="14"/>
        <v>3</v>
      </c>
      <c r="J82" s="5">
        <f t="shared" si="15"/>
        <v>3</v>
      </c>
      <c r="K82" s="5">
        <f t="shared" si="16"/>
        <v>3</v>
      </c>
      <c r="L82" s="5">
        <f t="shared" si="17"/>
        <v>3</v>
      </c>
      <c r="M82" s="5">
        <f t="shared" si="18"/>
        <v>3</v>
      </c>
      <c r="N82" s="5" t="str">
        <f t="shared" si="12"/>
        <v>TP</v>
      </c>
      <c r="O82" s="6" t="str">
        <f t="shared" si="19"/>
        <v>TP</v>
      </c>
      <c r="P82" s="6" t="str">
        <f t="shared" si="20"/>
        <v>TP</v>
      </c>
      <c r="Q82" s="6" t="str">
        <f t="shared" si="21"/>
        <v>TP</v>
      </c>
      <c r="R82" s="6" t="str">
        <f t="shared" si="22"/>
        <v>TP</v>
      </c>
      <c r="S82" s="6" t="str">
        <f t="shared" si="23"/>
        <v>TP</v>
      </c>
    </row>
    <row r="83" spans="1:19" ht="17" thickBot="1">
      <c r="A83" s="3" t="s">
        <v>88</v>
      </c>
      <c r="B83" s="4">
        <v>89</v>
      </c>
      <c r="C83" s="4">
        <v>90</v>
      </c>
      <c r="D83" s="4">
        <v>89</v>
      </c>
      <c r="E83" s="4">
        <v>90</v>
      </c>
      <c r="F83" s="4">
        <v>89</v>
      </c>
      <c r="G83" s="4">
        <v>90</v>
      </c>
      <c r="H83" s="5">
        <f t="shared" si="13"/>
        <v>1</v>
      </c>
      <c r="I83" s="5">
        <f t="shared" si="14"/>
        <v>90</v>
      </c>
      <c r="J83" s="5">
        <f t="shared" si="15"/>
        <v>1</v>
      </c>
      <c r="K83" s="5">
        <f t="shared" si="16"/>
        <v>90</v>
      </c>
      <c r="L83" s="5">
        <f t="shared" si="17"/>
        <v>1</v>
      </c>
      <c r="M83" s="5">
        <f t="shared" si="18"/>
        <v>90</v>
      </c>
      <c r="N83" s="5" t="str">
        <f t="shared" si="12"/>
        <v>FN</v>
      </c>
      <c r="O83" s="6" t="str">
        <f t="shared" si="19"/>
        <v>TP</v>
      </c>
      <c r="P83" s="6" t="str">
        <f t="shared" si="20"/>
        <v>FN</v>
      </c>
      <c r="Q83" s="6" t="str">
        <f t="shared" si="21"/>
        <v>TP</v>
      </c>
      <c r="R83" s="6" t="str">
        <f t="shared" si="22"/>
        <v>FN</v>
      </c>
      <c r="S83" s="6" t="str">
        <f t="shared" si="23"/>
        <v>TP</v>
      </c>
    </row>
    <row r="84" spans="1:19" ht="17" thickBot="1">
      <c r="A84" s="3" t="s">
        <v>89</v>
      </c>
      <c r="B84" s="4">
        <v>1</v>
      </c>
      <c r="C84" s="4">
        <v>1</v>
      </c>
      <c r="D84" s="4">
        <v>1</v>
      </c>
      <c r="E84" s="4">
        <v>1</v>
      </c>
      <c r="F84" s="4">
        <v>0</v>
      </c>
      <c r="G84" s="4">
        <v>0</v>
      </c>
      <c r="H84" s="5">
        <f t="shared" si="13"/>
        <v>1</v>
      </c>
      <c r="I84" s="5">
        <f t="shared" si="14"/>
        <v>1</v>
      </c>
      <c r="J84" s="5">
        <f t="shared" si="15"/>
        <v>1</v>
      </c>
      <c r="K84" s="5">
        <f t="shared" si="16"/>
        <v>1</v>
      </c>
      <c r="L84" s="5">
        <f t="shared" si="17"/>
        <v>0</v>
      </c>
      <c r="M84" s="5">
        <f t="shared" si="18"/>
        <v>0</v>
      </c>
      <c r="N84" s="5" t="str">
        <f t="shared" si="12"/>
        <v>FP</v>
      </c>
      <c r="O84" s="6" t="str">
        <f t="shared" si="19"/>
        <v>FP</v>
      </c>
      <c r="P84" s="6" t="str">
        <f t="shared" si="20"/>
        <v>FP</v>
      </c>
      <c r="Q84" s="6" t="str">
        <f t="shared" si="21"/>
        <v>FP</v>
      </c>
      <c r="R84" s="6" t="str">
        <f t="shared" si="22"/>
        <v>TN</v>
      </c>
      <c r="S84" s="6" t="str">
        <f t="shared" si="23"/>
        <v>TN</v>
      </c>
    </row>
    <row r="85" spans="1:19" ht="17" thickBot="1">
      <c r="A85" s="3" t="s">
        <v>90</v>
      </c>
      <c r="B85" s="4">
        <v>136</v>
      </c>
      <c r="C85" s="4">
        <v>136</v>
      </c>
      <c r="D85" s="4">
        <v>136</v>
      </c>
      <c r="E85" s="4">
        <v>136</v>
      </c>
      <c r="F85" s="4">
        <v>136</v>
      </c>
      <c r="G85" s="4">
        <v>136</v>
      </c>
      <c r="H85" s="5">
        <f t="shared" si="13"/>
        <v>136</v>
      </c>
      <c r="I85" s="5">
        <f t="shared" si="14"/>
        <v>136</v>
      </c>
      <c r="J85" s="5">
        <f t="shared" si="15"/>
        <v>136</v>
      </c>
      <c r="K85" s="5">
        <f t="shared" si="16"/>
        <v>136</v>
      </c>
      <c r="L85" s="5">
        <f t="shared" si="17"/>
        <v>136</v>
      </c>
      <c r="M85" s="5">
        <f t="shared" si="18"/>
        <v>136</v>
      </c>
      <c r="N85" s="5" t="str">
        <f t="shared" si="12"/>
        <v>TP</v>
      </c>
      <c r="O85" s="6" t="str">
        <f t="shared" si="19"/>
        <v>TP</v>
      </c>
      <c r="P85" s="6" t="str">
        <f t="shared" si="20"/>
        <v>TP</v>
      </c>
      <c r="Q85" s="6" t="str">
        <f t="shared" si="21"/>
        <v>TP</v>
      </c>
      <c r="R85" s="6" t="str">
        <f t="shared" si="22"/>
        <v>TP</v>
      </c>
      <c r="S85" s="6" t="str">
        <f t="shared" si="23"/>
        <v>TP</v>
      </c>
    </row>
    <row r="86" spans="1:19" ht="17" thickBot="1">
      <c r="A86" s="3" t="s">
        <v>91</v>
      </c>
      <c r="B86" s="4">
        <v>50</v>
      </c>
      <c r="C86" s="4">
        <v>49</v>
      </c>
      <c r="D86" s="4">
        <v>50</v>
      </c>
      <c r="E86" s="4">
        <v>49</v>
      </c>
      <c r="F86" s="4">
        <v>0</v>
      </c>
      <c r="G86" s="4">
        <v>0</v>
      </c>
      <c r="H86" s="5">
        <f t="shared" si="13"/>
        <v>50</v>
      </c>
      <c r="I86" s="5">
        <f t="shared" si="14"/>
        <v>49</v>
      </c>
      <c r="J86" s="5">
        <f t="shared" si="15"/>
        <v>50</v>
      </c>
      <c r="K86" s="5">
        <f t="shared" si="16"/>
        <v>49</v>
      </c>
      <c r="L86" s="5">
        <f t="shared" si="17"/>
        <v>0</v>
      </c>
      <c r="M86" s="5">
        <f t="shared" si="18"/>
        <v>0</v>
      </c>
      <c r="N86" s="5" t="str">
        <f t="shared" si="12"/>
        <v>FP</v>
      </c>
      <c r="O86" s="6" t="str">
        <f t="shared" si="19"/>
        <v>FP</v>
      </c>
      <c r="P86" s="6" t="str">
        <f t="shared" si="20"/>
        <v>FP</v>
      </c>
      <c r="Q86" s="6" t="str">
        <f t="shared" si="21"/>
        <v>FP</v>
      </c>
      <c r="R86" s="6" t="str">
        <f t="shared" si="22"/>
        <v>TN</v>
      </c>
      <c r="S86" s="6" t="str">
        <f t="shared" si="23"/>
        <v>TN</v>
      </c>
    </row>
    <row r="87" spans="1:19" ht="17" thickBot="1">
      <c r="A87" s="3" t="s">
        <v>92</v>
      </c>
      <c r="B87" s="4">
        <v>152</v>
      </c>
      <c r="C87" s="4">
        <v>154</v>
      </c>
      <c r="D87" s="4">
        <v>152</v>
      </c>
      <c r="E87" s="4">
        <v>154</v>
      </c>
      <c r="F87" s="4">
        <v>0</v>
      </c>
      <c r="G87" s="4">
        <v>0</v>
      </c>
      <c r="H87" s="5">
        <f t="shared" si="13"/>
        <v>152</v>
      </c>
      <c r="I87" s="5">
        <f t="shared" si="14"/>
        <v>154</v>
      </c>
      <c r="J87" s="5">
        <f t="shared" si="15"/>
        <v>152</v>
      </c>
      <c r="K87" s="5">
        <f t="shared" si="16"/>
        <v>154</v>
      </c>
      <c r="L87" s="5">
        <f t="shared" si="17"/>
        <v>0</v>
      </c>
      <c r="M87" s="5">
        <f t="shared" si="18"/>
        <v>0</v>
      </c>
      <c r="N87" s="5" t="str">
        <f t="shared" si="12"/>
        <v>FP</v>
      </c>
      <c r="O87" s="6" t="str">
        <f t="shared" si="19"/>
        <v>FP</v>
      </c>
      <c r="P87" s="6" t="str">
        <f t="shared" si="20"/>
        <v>FP</v>
      </c>
      <c r="Q87" s="6" t="str">
        <f t="shared" si="21"/>
        <v>FP</v>
      </c>
      <c r="R87" s="6" t="str">
        <f t="shared" si="22"/>
        <v>TN</v>
      </c>
      <c r="S87" s="6" t="str">
        <f t="shared" si="23"/>
        <v>TN</v>
      </c>
    </row>
    <row r="88" spans="1:19" ht="17" thickBot="1">
      <c r="A88" s="3" t="s">
        <v>93</v>
      </c>
      <c r="B88" s="4">
        <v>141</v>
      </c>
      <c r="C88" s="4">
        <v>140</v>
      </c>
      <c r="D88" s="4">
        <v>141</v>
      </c>
      <c r="E88" s="4">
        <v>140</v>
      </c>
      <c r="F88" s="4">
        <v>141</v>
      </c>
      <c r="G88" s="4">
        <v>140</v>
      </c>
      <c r="H88" s="5">
        <f t="shared" si="13"/>
        <v>1</v>
      </c>
      <c r="I88" s="5">
        <f t="shared" si="14"/>
        <v>140</v>
      </c>
      <c r="J88" s="5">
        <f t="shared" si="15"/>
        <v>1</v>
      </c>
      <c r="K88" s="5">
        <f t="shared" si="16"/>
        <v>140</v>
      </c>
      <c r="L88" s="5">
        <f t="shared" si="17"/>
        <v>1</v>
      </c>
      <c r="M88" s="5">
        <f t="shared" si="18"/>
        <v>140</v>
      </c>
      <c r="N88" s="5" t="str">
        <f t="shared" si="12"/>
        <v>FP</v>
      </c>
      <c r="O88" s="6" t="str">
        <f t="shared" si="19"/>
        <v>TP</v>
      </c>
      <c r="P88" s="6" t="str">
        <f t="shared" si="20"/>
        <v>FP</v>
      </c>
      <c r="Q88" s="6" t="str">
        <f t="shared" si="21"/>
        <v>TP</v>
      </c>
      <c r="R88" s="6" t="str">
        <f t="shared" si="22"/>
        <v>FP</v>
      </c>
      <c r="S88" s="6" t="str">
        <f t="shared" si="23"/>
        <v>TP</v>
      </c>
    </row>
    <row r="89" spans="1:19" ht="17" thickBot="1">
      <c r="A89" s="3" t="s">
        <v>94</v>
      </c>
      <c r="B89" s="4">
        <v>143</v>
      </c>
      <c r="C89" s="4">
        <v>141</v>
      </c>
      <c r="D89" s="4">
        <v>142</v>
      </c>
      <c r="E89" s="4">
        <v>141</v>
      </c>
      <c r="F89" s="4">
        <v>143</v>
      </c>
      <c r="G89" s="4">
        <v>140</v>
      </c>
      <c r="H89" s="5">
        <f t="shared" si="13"/>
        <v>3</v>
      </c>
      <c r="I89" s="5">
        <f t="shared" si="14"/>
        <v>1</v>
      </c>
      <c r="J89" s="5">
        <f t="shared" si="15"/>
        <v>2</v>
      </c>
      <c r="K89" s="5">
        <f t="shared" si="16"/>
        <v>1</v>
      </c>
      <c r="L89" s="5">
        <f t="shared" si="17"/>
        <v>3</v>
      </c>
      <c r="M89" s="5">
        <f t="shared" si="18"/>
        <v>140</v>
      </c>
      <c r="N89" s="5" t="str">
        <f t="shared" si="12"/>
        <v>FP</v>
      </c>
      <c r="O89" s="6" t="str">
        <f t="shared" si="19"/>
        <v>FP</v>
      </c>
      <c r="P89" s="6" t="str">
        <f t="shared" si="20"/>
        <v>FP</v>
      </c>
      <c r="Q89" s="6" t="str">
        <f t="shared" si="21"/>
        <v>FP</v>
      </c>
      <c r="R89" s="6" t="str">
        <f t="shared" si="22"/>
        <v>FP</v>
      </c>
      <c r="S89" s="6" t="str">
        <f t="shared" si="23"/>
        <v>TP</v>
      </c>
    </row>
    <row r="90" spans="1:19" ht="17" thickBot="1">
      <c r="A90" s="3" t="s">
        <v>95</v>
      </c>
      <c r="B90" s="4">
        <v>70</v>
      </c>
      <c r="C90" s="4">
        <v>69</v>
      </c>
      <c r="D90" s="4">
        <v>70</v>
      </c>
      <c r="E90" s="4">
        <v>69</v>
      </c>
      <c r="F90" s="4">
        <v>4</v>
      </c>
      <c r="G90" s="4">
        <v>4</v>
      </c>
      <c r="H90" s="5">
        <f t="shared" si="13"/>
        <v>66</v>
      </c>
      <c r="I90" s="5">
        <f t="shared" si="14"/>
        <v>65</v>
      </c>
      <c r="J90" s="5">
        <f t="shared" si="15"/>
        <v>66</v>
      </c>
      <c r="K90" s="5">
        <f t="shared" si="16"/>
        <v>65</v>
      </c>
      <c r="L90" s="5">
        <f t="shared" si="17"/>
        <v>4</v>
      </c>
      <c r="M90" s="5">
        <f t="shared" si="18"/>
        <v>4</v>
      </c>
      <c r="N90" s="5" t="str">
        <f t="shared" si="12"/>
        <v>FP</v>
      </c>
      <c r="O90" s="6" t="str">
        <f t="shared" si="19"/>
        <v>FP</v>
      </c>
      <c r="P90" s="6" t="str">
        <f t="shared" si="20"/>
        <v>FP</v>
      </c>
      <c r="Q90" s="6" t="str">
        <f t="shared" si="21"/>
        <v>FP</v>
      </c>
      <c r="R90" s="6" t="str">
        <f t="shared" si="22"/>
        <v>TP</v>
      </c>
      <c r="S90" s="6" t="str">
        <f t="shared" si="23"/>
        <v>TP</v>
      </c>
    </row>
    <row r="91" spans="1:19" ht="17" thickBot="1">
      <c r="A91" s="3" t="s">
        <v>96</v>
      </c>
      <c r="B91" s="4">
        <v>75</v>
      </c>
      <c r="C91" s="4">
        <v>75</v>
      </c>
      <c r="D91" s="4">
        <v>75</v>
      </c>
      <c r="E91" s="4">
        <v>75</v>
      </c>
      <c r="F91" s="4">
        <v>71</v>
      </c>
      <c r="G91" s="4">
        <v>72</v>
      </c>
      <c r="H91" s="5">
        <f t="shared" si="13"/>
        <v>3</v>
      </c>
      <c r="I91" s="5">
        <f t="shared" si="14"/>
        <v>3</v>
      </c>
      <c r="J91" s="5">
        <f t="shared" si="15"/>
        <v>3</v>
      </c>
      <c r="K91" s="5">
        <f t="shared" si="16"/>
        <v>3</v>
      </c>
      <c r="L91" s="5">
        <f t="shared" si="17"/>
        <v>1</v>
      </c>
      <c r="M91" s="5">
        <f t="shared" si="18"/>
        <v>72</v>
      </c>
      <c r="N91" s="5" t="str">
        <f t="shared" si="12"/>
        <v>FP</v>
      </c>
      <c r="O91" s="6" t="str">
        <f t="shared" si="19"/>
        <v>FP</v>
      </c>
      <c r="P91" s="6" t="str">
        <f t="shared" si="20"/>
        <v>FP</v>
      </c>
      <c r="Q91" s="6" t="str">
        <f t="shared" si="21"/>
        <v>FP</v>
      </c>
      <c r="R91" s="6" t="str">
        <f t="shared" si="22"/>
        <v>FN</v>
      </c>
      <c r="S91" s="6" t="str">
        <f t="shared" si="23"/>
        <v>TP</v>
      </c>
    </row>
    <row r="92" spans="1:19" ht="17" thickBot="1">
      <c r="A92" s="3" t="s">
        <v>97</v>
      </c>
      <c r="B92" s="4">
        <v>33</v>
      </c>
      <c r="C92" s="4">
        <v>33</v>
      </c>
      <c r="D92" s="4">
        <v>33</v>
      </c>
      <c r="E92" s="4">
        <v>33</v>
      </c>
      <c r="F92" s="4">
        <v>33</v>
      </c>
      <c r="G92" s="4">
        <v>33</v>
      </c>
      <c r="H92" s="5">
        <f t="shared" si="13"/>
        <v>33</v>
      </c>
      <c r="I92" s="5">
        <f t="shared" si="14"/>
        <v>33</v>
      </c>
      <c r="J92" s="5">
        <f t="shared" si="15"/>
        <v>33</v>
      </c>
      <c r="K92" s="5">
        <f t="shared" si="16"/>
        <v>33</v>
      </c>
      <c r="L92" s="5">
        <f t="shared" si="17"/>
        <v>33</v>
      </c>
      <c r="M92" s="5">
        <f t="shared" si="18"/>
        <v>33</v>
      </c>
      <c r="N92" s="5" t="str">
        <f t="shared" si="12"/>
        <v>TP</v>
      </c>
      <c r="O92" s="6" t="str">
        <f t="shared" si="19"/>
        <v>TP</v>
      </c>
      <c r="P92" s="6" t="str">
        <f t="shared" si="20"/>
        <v>TP</v>
      </c>
      <c r="Q92" s="6" t="str">
        <f t="shared" si="21"/>
        <v>TP</v>
      </c>
      <c r="R92" s="6" t="str">
        <f t="shared" si="22"/>
        <v>TP</v>
      </c>
      <c r="S92" s="6" t="str">
        <f t="shared" si="23"/>
        <v>TP</v>
      </c>
    </row>
    <row r="93" spans="1:19" ht="17" thickBot="1">
      <c r="A93" s="3" t="s">
        <v>98</v>
      </c>
      <c r="B93" s="4">
        <v>8</v>
      </c>
      <c r="C93" s="4">
        <v>7</v>
      </c>
      <c r="D93" s="4">
        <v>8</v>
      </c>
      <c r="E93" s="4">
        <v>8</v>
      </c>
      <c r="F93" s="4">
        <v>7</v>
      </c>
      <c r="G93" s="4">
        <v>6</v>
      </c>
      <c r="H93" s="5">
        <f t="shared" si="13"/>
        <v>2</v>
      </c>
      <c r="I93" s="5">
        <f t="shared" si="14"/>
        <v>1</v>
      </c>
      <c r="J93" s="5">
        <f t="shared" si="15"/>
        <v>2</v>
      </c>
      <c r="K93" s="5">
        <f t="shared" si="16"/>
        <v>2</v>
      </c>
      <c r="L93" s="5">
        <f t="shared" si="17"/>
        <v>1</v>
      </c>
      <c r="M93" s="5">
        <f t="shared" si="18"/>
        <v>6</v>
      </c>
      <c r="N93" s="5" t="str">
        <f t="shared" si="12"/>
        <v>FP</v>
      </c>
      <c r="O93" s="6" t="str">
        <f t="shared" si="19"/>
        <v>FP</v>
      </c>
      <c r="P93" s="6" t="str">
        <f t="shared" si="20"/>
        <v>FP</v>
      </c>
      <c r="Q93" s="6" t="str">
        <f t="shared" si="21"/>
        <v>FP</v>
      </c>
      <c r="R93" s="6" t="str">
        <f t="shared" si="22"/>
        <v>FP</v>
      </c>
      <c r="S93" s="6" t="str">
        <f t="shared" si="23"/>
        <v>TP</v>
      </c>
    </row>
    <row r="94" spans="1:19" ht="17" thickBot="1">
      <c r="A94" s="3" t="s">
        <v>99</v>
      </c>
      <c r="B94" s="4">
        <v>24</v>
      </c>
      <c r="C94" s="4">
        <v>23</v>
      </c>
      <c r="D94" s="4">
        <v>23</v>
      </c>
      <c r="E94" s="4">
        <v>23</v>
      </c>
      <c r="F94" s="4">
        <v>23</v>
      </c>
      <c r="G94" s="4">
        <v>22</v>
      </c>
      <c r="H94" s="5">
        <f t="shared" si="13"/>
        <v>2</v>
      </c>
      <c r="I94" s="5">
        <f t="shared" si="14"/>
        <v>1</v>
      </c>
      <c r="J94" s="5">
        <f t="shared" si="15"/>
        <v>1</v>
      </c>
      <c r="K94" s="5">
        <f t="shared" si="16"/>
        <v>1</v>
      </c>
      <c r="L94" s="5">
        <f t="shared" si="17"/>
        <v>1</v>
      </c>
      <c r="M94" s="5">
        <f t="shared" si="18"/>
        <v>22</v>
      </c>
      <c r="N94" s="5" t="str">
        <f t="shared" si="12"/>
        <v>FP</v>
      </c>
      <c r="O94" s="6" t="str">
        <f t="shared" si="19"/>
        <v>FP</v>
      </c>
      <c r="P94" s="6" t="str">
        <f t="shared" si="20"/>
        <v>FP</v>
      </c>
      <c r="Q94" s="6" t="str">
        <f t="shared" si="21"/>
        <v>FP</v>
      </c>
      <c r="R94" s="6" t="str">
        <f t="shared" si="22"/>
        <v>FP</v>
      </c>
      <c r="S94" s="6" t="str">
        <f t="shared" si="23"/>
        <v>TP</v>
      </c>
    </row>
    <row r="95" spans="1:19" ht="17" thickBot="1">
      <c r="A95" s="3" t="s">
        <v>100</v>
      </c>
      <c r="B95" s="4">
        <v>14</v>
      </c>
      <c r="C95" s="4">
        <v>13</v>
      </c>
      <c r="D95" s="4">
        <v>14</v>
      </c>
      <c r="E95" s="4">
        <v>13</v>
      </c>
      <c r="F95" s="4">
        <v>13</v>
      </c>
      <c r="G95" s="4">
        <v>12</v>
      </c>
      <c r="H95" s="5">
        <f t="shared" si="13"/>
        <v>2</v>
      </c>
      <c r="I95" s="5">
        <f t="shared" si="14"/>
        <v>1</v>
      </c>
      <c r="J95" s="5">
        <f t="shared" si="15"/>
        <v>2</v>
      </c>
      <c r="K95" s="5">
        <f t="shared" si="16"/>
        <v>1</v>
      </c>
      <c r="L95" s="5">
        <f t="shared" si="17"/>
        <v>1</v>
      </c>
      <c r="M95" s="5">
        <f t="shared" si="18"/>
        <v>12</v>
      </c>
      <c r="N95" s="5" t="str">
        <f t="shared" si="12"/>
        <v>FP</v>
      </c>
      <c r="O95" s="6" t="str">
        <f t="shared" si="19"/>
        <v>FP</v>
      </c>
      <c r="P95" s="6" t="str">
        <f t="shared" si="20"/>
        <v>FP</v>
      </c>
      <c r="Q95" s="6" t="str">
        <f t="shared" si="21"/>
        <v>FP</v>
      </c>
      <c r="R95" s="6" t="str">
        <f t="shared" si="22"/>
        <v>FP</v>
      </c>
      <c r="S95" s="6" t="str">
        <f t="shared" si="23"/>
        <v>TP</v>
      </c>
    </row>
    <row r="96" spans="1:19" ht="17" thickBot="1">
      <c r="A96" s="3" t="s">
        <v>101</v>
      </c>
      <c r="B96" s="4">
        <v>4</v>
      </c>
      <c r="C96" s="4">
        <v>3</v>
      </c>
      <c r="D96" s="4">
        <v>4</v>
      </c>
      <c r="E96" s="4">
        <v>3</v>
      </c>
      <c r="F96" s="4">
        <v>4</v>
      </c>
      <c r="G96" s="4">
        <v>3</v>
      </c>
      <c r="H96" s="5">
        <f t="shared" si="13"/>
        <v>1</v>
      </c>
      <c r="I96" s="5">
        <f t="shared" si="14"/>
        <v>3</v>
      </c>
      <c r="J96" s="5">
        <f t="shared" si="15"/>
        <v>1</v>
      </c>
      <c r="K96" s="5">
        <f t="shared" si="16"/>
        <v>3</v>
      </c>
      <c r="L96" s="5">
        <f t="shared" si="17"/>
        <v>1</v>
      </c>
      <c r="M96" s="5">
        <f t="shared" si="18"/>
        <v>3</v>
      </c>
      <c r="N96" s="5" t="str">
        <f t="shared" si="12"/>
        <v>FP</v>
      </c>
      <c r="O96" s="6" t="str">
        <f t="shared" si="19"/>
        <v>TP</v>
      </c>
      <c r="P96" s="6" t="str">
        <f t="shared" si="20"/>
        <v>FP</v>
      </c>
      <c r="Q96" s="6" t="str">
        <f t="shared" si="21"/>
        <v>TP</v>
      </c>
      <c r="R96" s="6" t="str">
        <f t="shared" si="22"/>
        <v>FP</v>
      </c>
      <c r="S96" s="6" t="str">
        <f t="shared" si="23"/>
        <v>TP</v>
      </c>
    </row>
    <row r="97" spans="1:19" ht="17" thickBot="1">
      <c r="A97" s="3" t="s">
        <v>102</v>
      </c>
      <c r="B97" s="4">
        <v>131</v>
      </c>
      <c r="C97" s="4">
        <v>132</v>
      </c>
      <c r="D97" s="4">
        <v>131</v>
      </c>
      <c r="E97" s="4">
        <v>132</v>
      </c>
      <c r="F97" s="4">
        <v>131</v>
      </c>
      <c r="G97" s="4">
        <v>132</v>
      </c>
      <c r="H97" s="5">
        <f t="shared" si="13"/>
        <v>1</v>
      </c>
      <c r="I97" s="5">
        <f t="shared" si="14"/>
        <v>132</v>
      </c>
      <c r="J97" s="5">
        <f t="shared" si="15"/>
        <v>1</v>
      </c>
      <c r="K97" s="5">
        <f t="shared" si="16"/>
        <v>132</v>
      </c>
      <c r="L97" s="5">
        <f t="shared" si="17"/>
        <v>1</v>
      </c>
      <c r="M97" s="5">
        <f t="shared" si="18"/>
        <v>132</v>
      </c>
      <c r="N97" s="5" t="str">
        <f t="shared" si="12"/>
        <v>FN</v>
      </c>
      <c r="O97" s="6" t="str">
        <f t="shared" si="19"/>
        <v>TP</v>
      </c>
      <c r="P97" s="6" t="str">
        <f t="shared" si="20"/>
        <v>FN</v>
      </c>
      <c r="Q97" s="6" t="str">
        <f t="shared" si="21"/>
        <v>TP</v>
      </c>
      <c r="R97" s="6" t="str">
        <f t="shared" si="22"/>
        <v>FN</v>
      </c>
      <c r="S97" s="6" t="str">
        <f t="shared" si="23"/>
        <v>TP</v>
      </c>
    </row>
    <row r="98" spans="1:19" ht="17" thickBot="1">
      <c r="A98" s="3" t="s">
        <v>103</v>
      </c>
      <c r="B98" s="4">
        <v>142</v>
      </c>
      <c r="C98" s="4">
        <v>142</v>
      </c>
      <c r="D98" s="4">
        <v>142</v>
      </c>
      <c r="E98" s="4">
        <v>142</v>
      </c>
      <c r="F98" s="4">
        <v>28</v>
      </c>
      <c r="G98" s="4">
        <v>29</v>
      </c>
      <c r="H98" s="5">
        <f t="shared" si="13"/>
        <v>113</v>
      </c>
      <c r="I98" s="5">
        <f t="shared" si="14"/>
        <v>113</v>
      </c>
      <c r="J98" s="5">
        <f t="shared" si="15"/>
        <v>113</v>
      </c>
      <c r="K98" s="5">
        <f t="shared" si="16"/>
        <v>113</v>
      </c>
      <c r="L98" s="5">
        <f t="shared" si="17"/>
        <v>1</v>
      </c>
      <c r="M98" s="5">
        <f t="shared" si="18"/>
        <v>29</v>
      </c>
      <c r="N98" s="5" t="str">
        <f t="shared" si="12"/>
        <v>FP</v>
      </c>
      <c r="O98" s="6" t="str">
        <f t="shared" si="19"/>
        <v>FP</v>
      </c>
      <c r="P98" s="6" t="str">
        <f t="shared" si="20"/>
        <v>FP</v>
      </c>
      <c r="Q98" s="6" t="str">
        <f t="shared" si="21"/>
        <v>FP</v>
      </c>
      <c r="R98" s="6" t="str">
        <f t="shared" si="22"/>
        <v>FN</v>
      </c>
      <c r="S98" s="6" t="str">
        <f t="shared" si="23"/>
        <v>TP</v>
      </c>
    </row>
    <row r="99" spans="1:19" ht="17" thickBot="1">
      <c r="A99" s="3" t="s">
        <v>104</v>
      </c>
      <c r="B99" s="4">
        <v>49</v>
      </c>
      <c r="C99" s="4">
        <v>49</v>
      </c>
      <c r="D99" s="4">
        <v>48</v>
      </c>
      <c r="E99" s="4">
        <v>49</v>
      </c>
      <c r="F99" s="4">
        <v>0</v>
      </c>
      <c r="G99" s="4">
        <v>0</v>
      </c>
      <c r="H99" s="5">
        <f t="shared" si="13"/>
        <v>49</v>
      </c>
      <c r="I99" s="5">
        <f t="shared" si="14"/>
        <v>49</v>
      </c>
      <c r="J99" s="5">
        <f t="shared" si="15"/>
        <v>48</v>
      </c>
      <c r="K99" s="5">
        <f t="shared" si="16"/>
        <v>49</v>
      </c>
      <c r="L99" s="5">
        <f t="shared" si="17"/>
        <v>0</v>
      </c>
      <c r="M99" s="5">
        <f t="shared" si="18"/>
        <v>0</v>
      </c>
      <c r="N99" s="5" t="str">
        <f t="shared" si="12"/>
        <v>FP</v>
      </c>
      <c r="O99" s="6" t="str">
        <f t="shared" si="19"/>
        <v>FP</v>
      </c>
      <c r="P99" s="6" t="str">
        <f t="shared" si="20"/>
        <v>FP</v>
      </c>
      <c r="Q99" s="6" t="str">
        <f t="shared" si="21"/>
        <v>FP</v>
      </c>
      <c r="R99" s="6" t="str">
        <f t="shared" si="22"/>
        <v>TN</v>
      </c>
      <c r="S99" s="6" t="str">
        <f t="shared" si="23"/>
        <v>TN</v>
      </c>
    </row>
    <row r="100" spans="1:19" ht="17" thickBot="1">
      <c r="A100" s="3" t="s">
        <v>105</v>
      </c>
      <c r="B100" s="4">
        <v>3</v>
      </c>
      <c r="C100" s="4">
        <v>3</v>
      </c>
      <c r="D100" s="4">
        <v>3</v>
      </c>
      <c r="E100" s="4">
        <v>3</v>
      </c>
      <c r="F100" s="4">
        <v>0</v>
      </c>
      <c r="G100" s="4">
        <v>0</v>
      </c>
      <c r="H100" s="5">
        <f t="shared" si="13"/>
        <v>3</v>
      </c>
      <c r="I100" s="5">
        <f t="shared" si="14"/>
        <v>3</v>
      </c>
      <c r="J100" s="5">
        <f t="shared" si="15"/>
        <v>3</v>
      </c>
      <c r="K100" s="5">
        <f t="shared" si="16"/>
        <v>3</v>
      </c>
      <c r="L100" s="5">
        <f t="shared" si="17"/>
        <v>0</v>
      </c>
      <c r="M100" s="5">
        <f t="shared" si="18"/>
        <v>0</v>
      </c>
      <c r="N100" s="5" t="str">
        <f t="shared" si="12"/>
        <v>FP</v>
      </c>
      <c r="O100" s="6" t="str">
        <f t="shared" si="19"/>
        <v>FP</v>
      </c>
      <c r="P100" s="6" t="str">
        <f t="shared" si="20"/>
        <v>FP</v>
      </c>
      <c r="Q100" s="6" t="str">
        <f t="shared" si="21"/>
        <v>FP</v>
      </c>
      <c r="R100" s="6" t="str">
        <f t="shared" si="22"/>
        <v>TN</v>
      </c>
      <c r="S100" s="6" t="str">
        <f t="shared" si="23"/>
        <v>TN</v>
      </c>
    </row>
    <row r="101" spans="1:19" ht="17" thickBot="1">
      <c r="A101" s="3" t="s">
        <v>106</v>
      </c>
      <c r="B101" s="4">
        <v>1</v>
      </c>
      <c r="C101" s="4">
        <v>1</v>
      </c>
      <c r="D101" s="4">
        <v>1</v>
      </c>
      <c r="E101" s="4">
        <v>1</v>
      </c>
      <c r="F101" s="4">
        <v>0</v>
      </c>
      <c r="G101" s="4">
        <v>0</v>
      </c>
      <c r="H101" s="5">
        <f t="shared" si="13"/>
        <v>1</v>
      </c>
      <c r="I101" s="5">
        <f t="shared" si="14"/>
        <v>1</v>
      </c>
      <c r="J101" s="5">
        <f t="shared" si="15"/>
        <v>1</v>
      </c>
      <c r="K101" s="5">
        <f t="shared" si="16"/>
        <v>1</v>
      </c>
      <c r="L101" s="5">
        <f t="shared" si="17"/>
        <v>0</v>
      </c>
      <c r="M101" s="5">
        <f t="shared" si="18"/>
        <v>0</v>
      </c>
      <c r="N101" s="5" t="str">
        <f t="shared" si="12"/>
        <v>FP</v>
      </c>
      <c r="O101" s="6" t="str">
        <f t="shared" si="19"/>
        <v>FP</v>
      </c>
      <c r="P101" s="6" t="str">
        <f t="shared" si="20"/>
        <v>FP</v>
      </c>
      <c r="Q101" s="6" t="str">
        <f t="shared" si="21"/>
        <v>FP</v>
      </c>
      <c r="R101" s="6" t="str">
        <f t="shared" si="22"/>
        <v>TN</v>
      </c>
      <c r="S101" s="6" t="str">
        <f t="shared" si="23"/>
        <v>TN</v>
      </c>
    </row>
    <row r="102" spans="1:19" ht="17" thickBot="1">
      <c r="A102" s="3" t="s">
        <v>107</v>
      </c>
      <c r="B102" s="4">
        <v>56</v>
      </c>
      <c r="C102" s="4">
        <v>53</v>
      </c>
      <c r="D102" s="4">
        <v>56</v>
      </c>
      <c r="E102" s="4">
        <v>53</v>
      </c>
      <c r="F102" s="4">
        <v>0</v>
      </c>
      <c r="G102" s="4">
        <v>0</v>
      </c>
      <c r="H102" s="5">
        <f t="shared" si="13"/>
        <v>56</v>
      </c>
      <c r="I102" s="5">
        <f t="shared" si="14"/>
        <v>53</v>
      </c>
      <c r="J102" s="5">
        <f t="shared" si="15"/>
        <v>56</v>
      </c>
      <c r="K102" s="5">
        <f t="shared" si="16"/>
        <v>53</v>
      </c>
      <c r="L102" s="5">
        <f t="shared" si="17"/>
        <v>0</v>
      </c>
      <c r="M102" s="5">
        <f t="shared" si="18"/>
        <v>0</v>
      </c>
      <c r="N102" s="5" t="str">
        <f t="shared" si="12"/>
        <v>FP</v>
      </c>
      <c r="O102" s="6" t="str">
        <f t="shared" si="19"/>
        <v>FP</v>
      </c>
      <c r="P102" s="6" t="str">
        <f t="shared" si="20"/>
        <v>FP</v>
      </c>
      <c r="Q102" s="6" t="str">
        <f t="shared" si="21"/>
        <v>FP</v>
      </c>
      <c r="R102" s="6" t="str">
        <f t="shared" si="22"/>
        <v>TN</v>
      </c>
      <c r="S102" s="6" t="str">
        <f t="shared" si="23"/>
        <v>TN</v>
      </c>
    </row>
    <row r="103" spans="1:19" ht="17" thickBot="1">
      <c r="A103" s="3" t="s">
        <v>108</v>
      </c>
      <c r="B103" s="4">
        <v>116</v>
      </c>
      <c r="C103" s="4">
        <v>116</v>
      </c>
      <c r="D103" s="4">
        <v>116</v>
      </c>
      <c r="E103" s="4">
        <v>116</v>
      </c>
      <c r="F103" s="4">
        <v>4</v>
      </c>
      <c r="G103" s="4">
        <v>4</v>
      </c>
      <c r="H103" s="5">
        <f t="shared" si="13"/>
        <v>112</v>
      </c>
      <c r="I103" s="5">
        <f t="shared" si="14"/>
        <v>112</v>
      </c>
      <c r="J103" s="5">
        <f t="shared" si="15"/>
        <v>112</v>
      </c>
      <c r="K103" s="5">
        <f t="shared" si="16"/>
        <v>112</v>
      </c>
      <c r="L103" s="5">
        <f t="shared" si="17"/>
        <v>4</v>
      </c>
      <c r="M103" s="5">
        <f t="shared" si="18"/>
        <v>4</v>
      </c>
      <c r="N103" s="5" t="str">
        <f t="shared" si="12"/>
        <v>FP</v>
      </c>
      <c r="O103" s="6" t="str">
        <f t="shared" si="19"/>
        <v>FP</v>
      </c>
      <c r="P103" s="6" t="str">
        <f t="shared" si="20"/>
        <v>FP</v>
      </c>
      <c r="Q103" s="6" t="str">
        <f t="shared" si="21"/>
        <v>FP</v>
      </c>
      <c r="R103" s="6" t="str">
        <f t="shared" si="22"/>
        <v>TP</v>
      </c>
      <c r="S103" s="6" t="str">
        <f t="shared" si="23"/>
        <v>TP</v>
      </c>
    </row>
    <row r="104" spans="1:19" ht="17" thickBot="1">
      <c r="A104" s="3" t="s">
        <v>109</v>
      </c>
      <c r="B104" s="4">
        <v>29</v>
      </c>
      <c r="C104" s="4">
        <v>29</v>
      </c>
      <c r="D104" s="4">
        <v>28</v>
      </c>
      <c r="E104" s="4">
        <v>28</v>
      </c>
      <c r="F104" s="4">
        <v>0</v>
      </c>
      <c r="G104" s="4">
        <v>0</v>
      </c>
      <c r="H104" s="5">
        <f t="shared" si="13"/>
        <v>29</v>
      </c>
      <c r="I104" s="5">
        <f t="shared" si="14"/>
        <v>29</v>
      </c>
      <c r="J104" s="5">
        <f t="shared" si="15"/>
        <v>28</v>
      </c>
      <c r="K104" s="5">
        <f t="shared" si="16"/>
        <v>28</v>
      </c>
      <c r="L104" s="5">
        <f t="shared" si="17"/>
        <v>0</v>
      </c>
      <c r="M104" s="5">
        <f t="shared" si="18"/>
        <v>0</v>
      </c>
      <c r="N104" s="5" t="str">
        <f t="shared" si="12"/>
        <v>FP</v>
      </c>
      <c r="O104" s="6" t="str">
        <f t="shared" si="19"/>
        <v>FP</v>
      </c>
      <c r="P104" s="6" t="str">
        <f t="shared" si="20"/>
        <v>FP</v>
      </c>
      <c r="Q104" s="6" t="str">
        <f t="shared" si="21"/>
        <v>FP</v>
      </c>
      <c r="R104" s="6" t="str">
        <f t="shared" si="22"/>
        <v>TN</v>
      </c>
      <c r="S104" s="6" t="str">
        <f t="shared" si="23"/>
        <v>TN</v>
      </c>
    </row>
    <row r="105" spans="1:19" ht="17" thickBot="1">
      <c r="A105" s="3" t="s">
        <v>110</v>
      </c>
      <c r="B105" s="4">
        <v>1</v>
      </c>
      <c r="C105" s="4">
        <v>1</v>
      </c>
      <c r="D105" s="4">
        <v>1</v>
      </c>
      <c r="E105" s="4">
        <v>1</v>
      </c>
      <c r="F105" s="4">
        <v>0</v>
      </c>
      <c r="G105" s="4">
        <v>1</v>
      </c>
      <c r="H105" s="5">
        <f t="shared" si="13"/>
        <v>1</v>
      </c>
      <c r="I105" s="5">
        <f t="shared" si="14"/>
        <v>1</v>
      </c>
      <c r="J105" s="5">
        <f t="shared" si="15"/>
        <v>1</v>
      </c>
      <c r="K105" s="5">
        <f t="shared" si="16"/>
        <v>1</v>
      </c>
      <c r="L105" s="5">
        <f t="shared" si="17"/>
        <v>1</v>
      </c>
      <c r="M105" s="5">
        <f t="shared" si="18"/>
        <v>1</v>
      </c>
      <c r="N105" s="5" t="str">
        <f t="shared" si="12"/>
        <v>TP</v>
      </c>
      <c r="O105" s="6" t="str">
        <f t="shared" si="19"/>
        <v>TP</v>
      </c>
      <c r="P105" s="6" t="str">
        <f t="shared" si="20"/>
        <v>TP</v>
      </c>
      <c r="Q105" s="6" t="str">
        <f t="shared" si="21"/>
        <v>TP</v>
      </c>
      <c r="R105" s="6" t="str">
        <f t="shared" si="22"/>
        <v>FN</v>
      </c>
      <c r="S105" s="6" t="str">
        <f t="shared" si="23"/>
        <v>TP</v>
      </c>
    </row>
    <row r="106" spans="1:19" ht="17" thickBot="1">
      <c r="A106" s="3" t="s">
        <v>111</v>
      </c>
      <c r="B106" s="4">
        <v>27</v>
      </c>
      <c r="C106" s="4">
        <v>27</v>
      </c>
      <c r="D106" s="4">
        <v>27</v>
      </c>
      <c r="E106" s="4">
        <v>27</v>
      </c>
      <c r="F106" s="4">
        <v>27</v>
      </c>
      <c r="G106" s="4">
        <v>27</v>
      </c>
      <c r="H106" s="5">
        <f t="shared" si="13"/>
        <v>27</v>
      </c>
      <c r="I106" s="5">
        <f t="shared" si="14"/>
        <v>27</v>
      </c>
      <c r="J106" s="5">
        <f t="shared" si="15"/>
        <v>27</v>
      </c>
      <c r="K106" s="5">
        <f t="shared" si="16"/>
        <v>27</v>
      </c>
      <c r="L106" s="5">
        <f t="shared" si="17"/>
        <v>27</v>
      </c>
      <c r="M106" s="5">
        <f t="shared" si="18"/>
        <v>27</v>
      </c>
      <c r="N106" s="5" t="str">
        <f t="shared" si="12"/>
        <v>TP</v>
      </c>
      <c r="O106" s="6" t="str">
        <f t="shared" si="19"/>
        <v>TP</v>
      </c>
      <c r="P106" s="6" t="str">
        <f t="shared" si="20"/>
        <v>TP</v>
      </c>
      <c r="Q106" s="6" t="str">
        <f t="shared" si="21"/>
        <v>TP</v>
      </c>
      <c r="R106" s="6" t="str">
        <f t="shared" si="22"/>
        <v>TP</v>
      </c>
      <c r="S106" s="6" t="str">
        <f t="shared" si="23"/>
        <v>TP</v>
      </c>
    </row>
    <row r="107" spans="1:19" ht="17" thickBot="1">
      <c r="A107" s="3" t="s">
        <v>112</v>
      </c>
      <c r="B107" s="4">
        <v>29</v>
      </c>
      <c r="C107" s="4">
        <v>29</v>
      </c>
      <c r="D107" s="4">
        <v>29</v>
      </c>
      <c r="E107" s="4">
        <v>29</v>
      </c>
      <c r="F107" s="4">
        <v>29</v>
      </c>
      <c r="G107" s="4">
        <v>29</v>
      </c>
      <c r="H107" s="5">
        <f t="shared" si="13"/>
        <v>29</v>
      </c>
      <c r="I107" s="5">
        <f t="shared" si="14"/>
        <v>29</v>
      </c>
      <c r="J107" s="5">
        <f t="shared" si="15"/>
        <v>29</v>
      </c>
      <c r="K107" s="5">
        <f t="shared" si="16"/>
        <v>29</v>
      </c>
      <c r="L107" s="5">
        <f t="shared" si="17"/>
        <v>29</v>
      </c>
      <c r="M107" s="5">
        <f t="shared" si="18"/>
        <v>29</v>
      </c>
      <c r="N107" s="5" t="str">
        <f t="shared" si="12"/>
        <v>TP</v>
      </c>
      <c r="O107" s="6" t="str">
        <f t="shared" si="19"/>
        <v>TP</v>
      </c>
      <c r="P107" s="6" t="str">
        <f t="shared" si="20"/>
        <v>TP</v>
      </c>
      <c r="Q107" s="6" t="str">
        <f t="shared" si="21"/>
        <v>TP</v>
      </c>
      <c r="R107" s="6" t="str">
        <f t="shared" si="22"/>
        <v>TP</v>
      </c>
      <c r="S107" s="6" t="str">
        <f t="shared" si="23"/>
        <v>TP</v>
      </c>
    </row>
    <row r="108" spans="1:19" ht="17" thickBot="1">
      <c r="A108" s="3" t="s">
        <v>113</v>
      </c>
      <c r="B108" s="4">
        <v>1</v>
      </c>
      <c r="C108" s="4">
        <v>0</v>
      </c>
      <c r="D108" s="4">
        <v>1</v>
      </c>
      <c r="E108" s="4">
        <v>0</v>
      </c>
      <c r="F108" s="4">
        <v>0</v>
      </c>
      <c r="G108" s="4">
        <v>0</v>
      </c>
      <c r="H108" s="5">
        <f t="shared" si="13"/>
        <v>1</v>
      </c>
      <c r="I108" s="5">
        <f t="shared" si="14"/>
        <v>0</v>
      </c>
      <c r="J108" s="5">
        <f t="shared" si="15"/>
        <v>1</v>
      </c>
      <c r="K108" s="5">
        <f t="shared" si="16"/>
        <v>0</v>
      </c>
      <c r="L108" s="5">
        <f t="shared" si="17"/>
        <v>0</v>
      </c>
      <c r="M108" s="5">
        <f t="shared" si="18"/>
        <v>0</v>
      </c>
      <c r="N108" s="5" t="str">
        <f t="shared" si="12"/>
        <v>FP</v>
      </c>
      <c r="O108" s="6" t="str">
        <f t="shared" si="19"/>
        <v>TN</v>
      </c>
      <c r="P108" s="6" t="str">
        <f t="shared" si="20"/>
        <v>FP</v>
      </c>
      <c r="Q108" s="6" t="str">
        <f t="shared" si="21"/>
        <v>TN</v>
      </c>
      <c r="R108" s="6" t="str">
        <f t="shared" si="22"/>
        <v>TN</v>
      </c>
      <c r="S108" s="6" t="str">
        <f t="shared" si="23"/>
        <v>TN</v>
      </c>
    </row>
    <row r="109" spans="1:19" ht="17" thickBot="1">
      <c r="A109" s="3" t="s">
        <v>114</v>
      </c>
      <c r="B109" s="4">
        <v>15</v>
      </c>
      <c r="C109" s="4">
        <v>15</v>
      </c>
      <c r="D109" s="4">
        <v>15</v>
      </c>
      <c r="E109" s="4">
        <v>15</v>
      </c>
      <c r="F109" s="4">
        <v>15</v>
      </c>
      <c r="G109" s="4">
        <v>15</v>
      </c>
      <c r="H109" s="5">
        <f t="shared" si="13"/>
        <v>15</v>
      </c>
      <c r="I109" s="5">
        <f t="shared" si="14"/>
        <v>15</v>
      </c>
      <c r="J109" s="5">
        <f t="shared" si="15"/>
        <v>15</v>
      </c>
      <c r="K109" s="5">
        <f t="shared" si="16"/>
        <v>15</v>
      </c>
      <c r="L109" s="5">
        <f t="shared" si="17"/>
        <v>15</v>
      </c>
      <c r="M109" s="5">
        <f t="shared" si="18"/>
        <v>15</v>
      </c>
      <c r="N109" s="5" t="str">
        <f t="shared" si="12"/>
        <v>TP</v>
      </c>
      <c r="O109" s="6" t="str">
        <f t="shared" si="19"/>
        <v>TP</v>
      </c>
      <c r="P109" s="6" t="str">
        <f t="shared" si="20"/>
        <v>TP</v>
      </c>
      <c r="Q109" s="6" t="str">
        <f t="shared" si="21"/>
        <v>TP</v>
      </c>
      <c r="R109" s="6" t="str">
        <f t="shared" si="22"/>
        <v>TP</v>
      </c>
      <c r="S109" s="6" t="str">
        <f t="shared" si="23"/>
        <v>TP</v>
      </c>
    </row>
    <row r="110" spans="1:19" ht="17" thickBot="1">
      <c r="A110" s="3" t="s">
        <v>115</v>
      </c>
      <c r="B110" s="4">
        <v>37</v>
      </c>
      <c r="C110" s="4">
        <v>35</v>
      </c>
      <c r="D110" s="4">
        <v>37</v>
      </c>
      <c r="E110" s="4">
        <v>35</v>
      </c>
      <c r="F110" s="4">
        <v>37</v>
      </c>
      <c r="G110" s="4">
        <v>35</v>
      </c>
      <c r="H110" s="5">
        <f t="shared" si="13"/>
        <v>2</v>
      </c>
      <c r="I110" s="5">
        <f t="shared" si="14"/>
        <v>35</v>
      </c>
      <c r="J110" s="5">
        <f t="shared" si="15"/>
        <v>2</v>
      </c>
      <c r="K110" s="5">
        <f t="shared" si="16"/>
        <v>35</v>
      </c>
      <c r="L110" s="5">
        <f t="shared" si="17"/>
        <v>2</v>
      </c>
      <c r="M110" s="5">
        <f t="shared" si="18"/>
        <v>35</v>
      </c>
      <c r="N110" s="5" t="str">
        <f t="shared" si="12"/>
        <v>FP</v>
      </c>
      <c r="O110" s="6" t="str">
        <f t="shared" si="19"/>
        <v>TP</v>
      </c>
      <c r="P110" s="6" t="str">
        <f t="shared" si="20"/>
        <v>FP</v>
      </c>
      <c r="Q110" s="6" t="str">
        <f t="shared" si="21"/>
        <v>TP</v>
      </c>
      <c r="R110" s="6" t="str">
        <f t="shared" si="22"/>
        <v>FP</v>
      </c>
      <c r="S110" s="6" t="str">
        <f t="shared" si="23"/>
        <v>TP</v>
      </c>
    </row>
    <row r="111" spans="1:19" ht="17" thickBot="1">
      <c r="A111" s="3" t="s">
        <v>116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5">
        <f t="shared" si="13"/>
        <v>1</v>
      </c>
      <c r="I111" s="5">
        <f t="shared" si="14"/>
        <v>1</v>
      </c>
      <c r="J111" s="5">
        <f t="shared" si="15"/>
        <v>1</v>
      </c>
      <c r="K111" s="5">
        <f t="shared" si="16"/>
        <v>1</v>
      </c>
      <c r="L111" s="5">
        <f t="shared" si="17"/>
        <v>1</v>
      </c>
      <c r="M111" s="5">
        <f t="shared" si="18"/>
        <v>1</v>
      </c>
      <c r="N111" s="5" t="str">
        <f t="shared" si="12"/>
        <v>TP</v>
      </c>
      <c r="O111" s="6" t="str">
        <f t="shared" si="19"/>
        <v>TP</v>
      </c>
      <c r="P111" s="6" t="str">
        <f t="shared" si="20"/>
        <v>TP</v>
      </c>
      <c r="Q111" s="6" t="str">
        <f t="shared" si="21"/>
        <v>TP</v>
      </c>
      <c r="R111" s="6" t="str">
        <f t="shared" si="22"/>
        <v>TP</v>
      </c>
      <c r="S111" s="6" t="str">
        <f t="shared" si="23"/>
        <v>TP</v>
      </c>
    </row>
    <row r="112" spans="1:19" ht="17" thickBot="1">
      <c r="A112" s="3" t="s">
        <v>117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5">
        <f t="shared" si="13"/>
        <v>1</v>
      </c>
      <c r="I112" s="5">
        <f t="shared" si="14"/>
        <v>1</v>
      </c>
      <c r="J112" s="5">
        <f t="shared" si="15"/>
        <v>1</v>
      </c>
      <c r="K112" s="5">
        <f t="shared" si="16"/>
        <v>1</v>
      </c>
      <c r="L112" s="5">
        <f t="shared" si="17"/>
        <v>1</v>
      </c>
      <c r="M112" s="5">
        <f t="shared" si="18"/>
        <v>1</v>
      </c>
      <c r="N112" s="5" t="str">
        <f t="shared" si="12"/>
        <v>TP</v>
      </c>
      <c r="O112" s="6" t="str">
        <f t="shared" si="19"/>
        <v>TP</v>
      </c>
      <c r="P112" s="6" t="str">
        <f t="shared" si="20"/>
        <v>TP</v>
      </c>
      <c r="Q112" s="6" t="str">
        <f t="shared" si="21"/>
        <v>TP</v>
      </c>
      <c r="R112" s="6" t="str">
        <f t="shared" si="22"/>
        <v>TP</v>
      </c>
      <c r="S112" s="6" t="str">
        <f t="shared" si="23"/>
        <v>TP</v>
      </c>
    </row>
    <row r="113" spans="1:19" ht="17" thickBot="1">
      <c r="A113" s="3" t="s">
        <v>118</v>
      </c>
      <c r="B113" s="4">
        <v>14</v>
      </c>
      <c r="C113" s="4">
        <v>13</v>
      </c>
      <c r="D113" s="4">
        <v>14</v>
      </c>
      <c r="E113" s="4">
        <v>13</v>
      </c>
      <c r="F113" s="4">
        <v>14</v>
      </c>
      <c r="G113" s="4">
        <v>13</v>
      </c>
      <c r="H113" s="5">
        <f t="shared" si="13"/>
        <v>1</v>
      </c>
      <c r="I113" s="5">
        <f t="shared" si="14"/>
        <v>13</v>
      </c>
      <c r="J113" s="5">
        <f t="shared" si="15"/>
        <v>1</v>
      </c>
      <c r="K113" s="5">
        <f t="shared" si="16"/>
        <v>13</v>
      </c>
      <c r="L113" s="5">
        <f t="shared" si="17"/>
        <v>1</v>
      </c>
      <c r="M113" s="5">
        <f t="shared" si="18"/>
        <v>13</v>
      </c>
      <c r="N113" s="5" t="str">
        <f t="shared" si="12"/>
        <v>FP</v>
      </c>
      <c r="O113" s="6" t="str">
        <f t="shared" si="19"/>
        <v>TP</v>
      </c>
      <c r="P113" s="6" t="str">
        <f t="shared" si="20"/>
        <v>FP</v>
      </c>
      <c r="Q113" s="6" t="str">
        <f t="shared" si="21"/>
        <v>TP</v>
      </c>
      <c r="R113" s="6" t="str">
        <f t="shared" si="22"/>
        <v>FP</v>
      </c>
      <c r="S113" s="6" t="str">
        <f t="shared" si="23"/>
        <v>TP</v>
      </c>
    </row>
    <row r="114" spans="1:19" ht="17" thickBot="1">
      <c r="A114" s="3" t="s">
        <v>119</v>
      </c>
      <c r="B114" s="4">
        <v>60</v>
      </c>
      <c r="C114" s="4">
        <v>61</v>
      </c>
      <c r="D114" s="4">
        <v>60</v>
      </c>
      <c r="E114" s="4">
        <v>61</v>
      </c>
      <c r="F114" s="4">
        <v>55</v>
      </c>
      <c r="G114" s="4">
        <v>56</v>
      </c>
      <c r="H114" s="5">
        <f t="shared" si="13"/>
        <v>4</v>
      </c>
      <c r="I114" s="5">
        <f t="shared" si="14"/>
        <v>5</v>
      </c>
      <c r="J114" s="5">
        <f t="shared" si="15"/>
        <v>4</v>
      </c>
      <c r="K114" s="5">
        <f t="shared" si="16"/>
        <v>5</v>
      </c>
      <c r="L114" s="5">
        <f t="shared" si="17"/>
        <v>1</v>
      </c>
      <c r="M114" s="5">
        <f t="shared" si="18"/>
        <v>56</v>
      </c>
      <c r="N114" s="5" t="str">
        <f t="shared" si="12"/>
        <v>FP</v>
      </c>
      <c r="O114" s="6" t="str">
        <f t="shared" si="19"/>
        <v>FP</v>
      </c>
      <c r="P114" s="6" t="str">
        <f t="shared" si="20"/>
        <v>FP</v>
      </c>
      <c r="Q114" s="6" t="str">
        <f t="shared" si="21"/>
        <v>FP</v>
      </c>
      <c r="R114" s="6" t="str">
        <f t="shared" si="22"/>
        <v>FN</v>
      </c>
      <c r="S114" s="6" t="str">
        <f t="shared" si="23"/>
        <v>TP</v>
      </c>
    </row>
    <row r="115" spans="1:19" ht="17" thickBot="1">
      <c r="A115" s="3" t="s">
        <v>120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5">
        <f t="shared" si="13"/>
        <v>1</v>
      </c>
      <c r="I115" s="5">
        <f t="shared" si="14"/>
        <v>1</v>
      </c>
      <c r="J115" s="5">
        <f t="shared" si="15"/>
        <v>1</v>
      </c>
      <c r="K115" s="5">
        <f t="shared" si="16"/>
        <v>1</v>
      </c>
      <c r="L115" s="5">
        <f t="shared" si="17"/>
        <v>1</v>
      </c>
      <c r="M115" s="5">
        <f t="shared" si="18"/>
        <v>1</v>
      </c>
      <c r="N115" s="5" t="str">
        <f t="shared" si="12"/>
        <v>TP</v>
      </c>
      <c r="O115" s="6" t="str">
        <f t="shared" si="19"/>
        <v>TP</v>
      </c>
      <c r="P115" s="6" t="str">
        <f t="shared" si="20"/>
        <v>TP</v>
      </c>
      <c r="Q115" s="6" t="str">
        <f t="shared" si="21"/>
        <v>TP</v>
      </c>
      <c r="R115" s="6" t="str">
        <f t="shared" si="22"/>
        <v>TP</v>
      </c>
      <c r="S115" s="6" t="str">
        <f t="shared" si="23"/>
        <v>TP</v>
      </c>
    </row>
    <row r="116" spans="1:19" ht="17" thickBot="1">
      <c r="A116" s="3" t="s">
        <v>121</v>
      </c>
      <c r="B116" s="4">
        <v>2</v>
      </c>
      <c r="C116" s="4">
        <v>2</v>
      </c>
      <c r="D116" s="4">
        <v>2</v>
      </c>
      <c r="E116" s="4">
        <v>2</v>
      </c>
      <c r="F116" s="4">
        <v>2</v>
      </c>
      <c r="G116" s="4">
        <v>2</v>
      </c>
      <c r="H116" s="5">
        <f t="shared" si="13"/>
        <v>2</v>
      </c>
      <c r="I116" s="5">
        <f t="shared" si="14"/>
        <v>2</v>
      </c>
      <c r="J116" s="5">
        <f t="shared" si="15"/>
        <v>2</v>
      </c>
      <c r="K116" s="5">
        <f t="shared" si="16"/>
        <v>2</v>
      </c>
      <c r="L116" s="5">
        <f t="shared" si="17"/>
        <v>2</v>
      </c>
      <c r="M116" s="5">
        <f t="shared" si="18"/>
        <v>2</v>
      </c>
      <c r="N116" s="5" t="str">
        <f t="shared" si="12"/>
        <v>TP</v>
      </c>
      <c r="O116" s="6" t="str">
        <f t="shared" si="19"/>
        <v>TP</v>
      </c>
      <c r="P116" s="6" t="str">
        <f t="shared" si="20"/>
        <v>TP</v>
      </c>
      <c r="Q116" s="6" t="str">
        <f t="shared" si="21"/>
        <v>TP</v>
      </c>
      <c r="R116" s="6" t="str">
        <f t="shared" si="22"/>
        <v>TP</v>
      </c>
      <c r="S116" s="6" t="str">
        <f t="shared" si="23"/>
        <v>TP</v>
      </c>
    </row>
    <row r="117" spans="1:19" ht="17" thickBot="1">
      <c r="A117" s="3" t="s">
        <v>122</v>
      </c>
      <c r="B117" s="4">
        <v>2</v>
      </c>
      <c r="C117" s="4">
        <v>2</v>
      </c>
      <c r="D117" s="4">
        <v>2</v>
      </c>
      <c r="E117" s="4">
        <v>2</v>
      </c>
      <c r="F117" s="4">
        <v>2</v>
      </c>
      <c r="G117" s="4">
        <v>2</v>
      </c>
      <c r="H117" s="5">
        <f t="shared" si="13"/>
        <v>2</v>
      </c>
      <c r="I117" s="5">
        <f t="shared" si="14"/>
        <v>2</v>
      </c>
      <c r="J117" s="5">
        <f t="shared" si="15"/>
        <v>2</v>
      </c>
      <c r="K117" s="5">
        <f t="shared" si="16"/>
        <v>2</v>
      </c>
      <c r="L117" s="5">
        <f t="shared" si="17"/>
        <v>2</v>
      </c>
      <c r="M117" s="5">
        <f t="shared" si="18"/>
        <v>2</v>
      </c>
      <c r="N117" s="5" t="str">
        <f t="shared" si="12"/>
        <v>TP</v>
      </c>
      <c r="O117" s="6" t="str">
        <f t="shared" si="19"/>
        <v>TP</v>
      </c>
      <c r="P117" s="6" t="str">
        <f t="shared" si="20"/>
        <v>TP</v>
      </c>
      <c r="Q117" s="6" t="str">
        <f t="shared" si="21"/>
        <v>TP</v>
      </c>
      <c r="R117" s="6" t="str">
        <f t="shared" si="22"/>
        <v>TP</v>
      </c>
      <c r="S117" s="6" t="str">
        <f t="shared" si="23"/>
        <v>TP</v>
      </c>
    </row>
    <row r="118" spans="1:19" ht="17" thickBot="1">
      <c r="A118" s="3" t="s">
        <v>123</v>
      </c>
      <c r="B118" s="4">
        <v>4</v>
      </c>
      <c r="C118" s="4">
        <v>4</v>
      </c>
      <c r="D118" s="4">
        <v>4</v>
      </c>
      <c r="E118" s="4">
        <v>4</v>
      </c>
      <c r="F118" s="4">
        <v>3</v>
      </c>
      <c r="G118" s="4">
        <v>3</v>
      </c>
      <c r="H118" s="5">
        <f t="shared" si="13"/>
        <v>1</v>
      </c>
      <c r="I118" s="5">
        <f t="shared" si="14"/>
        <v>1</v>
      </c>
      <c r="J118" s="5">
        <f t="shared" si="15"/>
        <v>1</v>
      </c>
      <c r="K118" s="5">
        <f t="shared" si="16"/>
        <v>1</v>
      </c>
      <c r="L118" s="5">
        <f t="shared" si="17"/>
        <v>3</v>
      </c>
      <c r="M118" s="5">
        <f t="shared" si="18"/>
        <v>3</v>
      </c>
      <c r="N118" s="5" t="str">
        <f t="shared" si="12"/>
        <v>FP</v>
      </c>
      <c r="O118" s="6" t="str">
        <f t="shared" si="19"/>
        <v>FP</v>
      </c>
      <c r="P118" s="6" t="str">
        <f t="shared" si="20"/>
        <v>FP</v>
      </c>
      <c r="Q118" s="6" t="str">
        <f t="shared" si="21"/>
        <v>FP</v>
      </c>
      <c r="R118" s="6" t="str">
        <f t="shared" si="22"/>
        <v>TP</v>
      </c>
      <c r="S118" s="6" t="str">
        <f t="shared" si="23"/>
        <v>TP</v>
      </c>
    </row>
    <row r="119" spans="1:19" ht="17" thickBot="1">
      <c r="A119" s="3" t="s">
        <v>124</v>
      </c>
      <c r="B119" s="4">
        <v>5</v>
      </c>
      <c r="C119" s="4">
        <v>4</v>
      </c>
      <c r="D119" s="4">
        <v>5</v>
      </c>
      <c r="E119" s="4">
        <v>4</v>
      </c>
      <c r="F119" s="4">
        <v>5</v>
      </c>
      <c r="G119" s="4">
        <v>4</v>
      </c>
      <c r="H119" s="5">
        <f t="shared" si="13"/>
        <v>1</v>
      </c>
      <c r="I119" s="5">
        <f t="shared" si="14"/>
        <v>4</v>
      </c>
      <c r="J119" s="5">
        <f t="shared" si="15"/>
        <v>1</v>
      </c>
      <c r="K119" s="5">
        <f t="shared" si="16"/>
        <v>4</v>
      </c>
      <c r="L119" s="5">
        <f t="shared" si="17"/>
        <v>1</v>
      </c>
      <c r="M119" s="5">
        <f t="shared" si="18"/>
        <v>4</v>
      </c>
      <c r="N119" s="5" t="str">
        <f t="shared" si="12"/>
        <v>FP</v>
      </c>
      <c r="O119" s="6" t="str">
        <f t="shared" si="19"/>
        <v>TP</v>
      </c>
      <c r="P119" s="6" t="str">
        <f t="shared" si="20"/>
        <v>FP</v>
      </c>
      <c r="Q119" s="6" t="str">
        <f t="shared" si="21"/>
        <v>TP</v>
      </c>
      <c r="R119" s="6" t="str">
        <f t="shared" si="22"/>
        <v>FP</v>
      </c>
      <c r="S119" s="6" t="str">
        <f t="shared" si="23"/>
        <v>TP</v>
      </c>
    </row>
    <row r="120" spans="1:19" ht="17" thickBot="1">
      <c r="A120" s="3" t="s">
        <v>125</v>
      </c>
      <c r="B120" s="4">
        <v>3</v>
      </c>
      <c r="C120" s="4">
        <v>3</v>
      </c>
      <c r="D120" s="4">
        <v>3</v>
      </c>
      <c r="E120" s="4">
        <v>3</v>
      </c>
      <c r="F120" s="4">
        <v>3</v>
      </c>
      <c r="G120" s="4">
        <v>3</v>
      </c>
      <c r="H120" s="5">
        <f t="shared" si="13"/>
        <v>3</v>
      </c>
      <c r="I120" s="5">
        <f t="shared" si="14"/>
        <v>3</v>
      </c>
      <c r="J120" s="5">
        <f t="shared" si="15"/>
        <v>3</v>
      </c>
      <c r="K120" s="5">
        <f t="shared" si="16"/>
        <v>3</v>
      </c>
      <c r="L120" s="5">
        <f t="shared" si="17"/>
        <v>3</v>
      </c>
      <c r="M120" s="5">
        <f t="shared" si="18"/>
        <v>3</v>
      </c>
      <c r="N120" s="5" t="str">
        <f t="shared" si="12"/>
        <v>TP</v>
      </c>
      <c r="O120" s="6" t="str">
        <f t="shared" si="19"/>
        <v>TP</v>
      </c>
      <c r="P120" s="6" t="str">
        <f t="shared" si="20"/>
        <v>TP</v>
      </c>
      <c r="Q120" s="6" t="str">
        <f t="shared" si="21"/>
        <v>TP</v>
      </c>
      <c r="R120" s="6" t="str">
        <f t="shared" si="22"/>
        <v>TP</v>
      </c>
      <c r="S120" s="6" t="str">
        <f t="shared" si="23"/>
        <v>TP</v>
      </c>
    </row>
    <row r="121" spans="1:19" ht="17" thickBot="1">
      <c r="A121" s="3" t="s">
        <v>126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5">
        <f t="shared" si="13"/>
        <v>1</v>
      </c>
      <c r="I121" s="5">
        <f t="shared" si="14"/>
        <v>1</v>
      </c>
      <c r="J121" s="5">
        <f t="shared" si="15"/>
        <v>1</v>
      </c>
      <c r="K121" s="5">
        <f t="shared" si="16"/>
        <v>1</v>
      </c>
      <c r="L121" s="5">
        <f t="shared" si="17"/>
        <v>1</v>
      </c>
      <c r="M121" s="5">
        <f t="shared" si="18"/>
        <v>1</v>
      </c>
      <c r="N121" s="5" t="str">
        <f t="shared" si="12"/>
        <v>TP</v>
      </c>
      <c r="O121" s="6" t="str">
        <f t="shared" si="19"/>
        <v>TP</v>
      </c>
      <c r="P121" s="6" t="str">
        <f t="shared" si="20"/>
        <v>TP</v>
      </c>
      <c r="Q121" s="6" t="str">
        <f t="shared" si="21"/>
        <v>TP</v>
      </c>
      <c r="R121" s="6" t="str">
        <f t="shared" si="22"/>
        <v>TP</v>
      </c>
      <c r="S121" s="6" t="str">
        <f t="shared" si="23"/>
        <v>TP</v>
      </c>
    </row>
    <row r="122" spans="1:19" ht="17" thickBot="1">
      <c r="A122" s="3" t="s">
        <v>127</v>
      </c>
      <c r="B122" s="4">
        <v>7</v>
      </c>
      <c r="C122" s="4">
        <v>7</v>
      </c>
      <c r="D122" s="4">
        <v>7</v>
      </c>
      <c r="E122" s="4">
        <v>7</v>
      </c>
      <c r="F122" s="4">
        <v>7</v>
      </c>
      <c r="G122" s="4">
        <v>7</v>
      </c>
      <c r="H122" s="5">
        <f t="shared" si="13"/>
        <v>7</v>
      </c>
      <c r="I122" s="5">
        <f t="shared" si="14"/>
        <v>7</v>
      </c>
      <c r="J122" s="5">
        <f t="shared" si="15"/>
        <v>7</v>
      </c>
      <c r="K122" s="5">
        <f t="shared" si="16"/>
        <v>7</v>
      </c>
      <c r="L122" s="5">
        <f t="shared" si="17"/>
        <v>7</v>
      </c>
      <c r="M122" s="5">
        <f t="shared" si="18"/>
        <v>7</v>
      </c>
      <c r="N122" s="5" t="str">
        <f t="shared" si="12"/>
        <v>TP</v>
      </c>
      <c r="O122" s="6" t="str">
        <f t="shared" si="19"/>
        <v>TP</v>
      </c>
      <c r="P122" s="6" t="str">
        <f t="shared" si="20"/>
        <v>TP</v>
      </c>
      <c r="Q122" s="6" t="str">
        <f t="shared" si="21"/>
        <v>TP</v>
      </c>
      <c r="R122" s="6" t="str">
        <f t="shared" si="22"/>
        <v>TP</v>
      </c>
      <c r="S122" s="6" t="str">
        <f t="shared" si="23"/>
        <v>TP</v>
      </c>
    </row>
    <row r="123" spans="1:19" ht="17" thickBot="1">
      <c r="A123" s="3" t="s">
        <v>128</v>
      </c>
      <c r="B123" s="4">
        <v>6</v>
      </c>
      <c r="C123" s="4">
        <v>6</v>
      </c>
      <c r="D123" s="4">
        <v>6</v>
      </c>
      <c r="E123" s="4">
        <v>6</v>
      </c>
      <c r="F123" s="4">
        <v>6</v>
      </c>
      <c r="G123" s="4">
        <v>6</v>
      </c>
      <c r="H123" s="5">
        <f t="shared" si="13"/>
        <v>6</v>
      </c>
      <c r="I123" s="5">
        <f t="shared" si="14"/>
        <v>6</v>
      </c>
      <c r="J123" s="5">
        <f t="shared" si="15"/>
        <v>6</v>
      </c>
      <c r="K123" s="5">
        <f t="shared" si="16"/>
        <v>6</v>
      </c>
      <c r="L123" s="5">
        <f t="shared" si="17"/>
        <v>6</v>
      </c>
      <c r="M123" s="5">
        <f t="shared" si="18"/>
        <v>6</v>
      </c>
      <c r="N123" s="5" t="str">
        <f t="shared" si="12"/>
        <v>TP</v>
      </c>
      <c r="O123" s="6" t="str">
        <f t="shared" si="19"/>
        <v>TP</v>
      </c>
      <c r="P123" s="6" t="str">
        <f t="shared" si="20"/>
        <v>TP</v>
      </c>
      <c r="Q123" s="6" t="str">
        <f t="shared" si="21"/>
        <v>TP</v>
      </c>
      <c r="R123" s="6" t="str">
        <f t="shared" si="22"/>
        <v>TP</v>
      </c>
      <c r="S123" s="6" t="str">
        <f t="shared" si="23"/>
        <v>TP</v>
      </c>
    </row>
    <row r="124" spans="1:19" ht="17" thickBot="1">
      <c r="A124" s="3" t="s">
        <v>129</v>
      </c>
      <c r="B124" s="4">
        <v>6</v>
      </c>
      <c r="C124" s="4">
        <v>6</v>
      </c>
      <c r="D124" s="4">
        <v>6</v>
      </c>
      <c r="E124" s="4">
        <v>6</v>
      </c>
      <c r="F124" s="4">
        <v>6</v>
      </c>
      <c r="G124" s="4">
        <v>6</v>
      </c>
      <c r="H124" s="5">
        <f t="shared" si="13"/>
        <v>6</v>
      </c>
      <c r="I124" s="5">
        <f t="shared" si="14"/>
        <v>6</v>
      </c>
      <c r="J124" s="5">
        <f t="shared" si="15"/>
        <v>6</v>
      </c>
      <c r="K124" s="5">
        <f t="shared" si="16"/>
        <v>6</v>
      </c>
      <c r="L124" s="5">
        <f t="shared" si="17"/>
        <v>6</v>
      </c>
      <c r="M124" s="5">
        <f t="shared" si="18"/>
        <v>6</v>
      </c>
      <c r="N124" s="5" t="str">
        <f t="shared" si="12"/>
        <v>TP</v>
      </c>
      <c r="O124" s="6" t="str">
        <f t="shared" si="19"/>
        <v>TP</v>
      </c>
      <c r="P124" s="6" t="str">
        <f t="shared" si="20"/>
        <v>TP</v>
      </c>
      <c r="Q124" s="6" t="str">
        <f t="shared" si="21"/>
        <v>TP</v>
      </c>
      <c r="R124" s="6" t="str">
        <f t="shared" si="22"/>
        <v>TP</v>
      </c>
      <c r="S124" s="6" t="str">
        <f t="shared" si="23"/>
        <v>TP</v>
      </c>
    </row>
    <row r="125" spans="1:19" ht="17" thickBot="1">
      <c r="A125" s="3" t="s">
        <v>130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5">
        <f t="shared" si="13"/>
        <v>1</v>
      </c>
      <c r="I125" s="5">
        <f t="shared" si="14"/>
        <v>1</v>
      </c>
      <c r="J125" s="5">
        <f t="shared" si="15"/>
        <v>1</v>
      </c>
      <c r="K125" s="5">
        <f t="shared" si="16"/>
        <v>1</v>
      </c>
      <c r="L125" s="5">
        <f t="shared" si="17"/>
        <v>1</v>
      </c>
      <c r="M125" s="5">
        <f t="shared" si="18"/>
        <v>1</v>
      </c>
      <c r="N125" s="5" t="str">
        <f t="shared" si="12"/>
        <v>TP</v>
      </c>
      <c r="O125" s="6" t="str">
        <f t="shared" si="19"/>
        <v>TP</v>
      </c>
      <c r="P125" s="6" t="str">
        <f t="shared" si="20"/>
        <v>TP</v>
      </c>
      <c r="Q125" s="6" t="str">
        <f t="shared" si="21"/>
        <v>TP</v>
      </c>
      <c r="R125" s="6" t="str">
        <f t="shared" si="22"/>
        <v>TP</v>
      </c>
      <c r="S125" s="6" t="str">
        <f t="shared" si="23"/>
        <v>TP</v>
      </c>
    </row>
    <row r="126" spans="1:19" ht="17" thickBot="1">
      <c r="A126" s="3" t="s">
        <v>131</v>
      </c>
      <c r="B126" s="4">
        <v>2</v>
      </c>
      <c r="C126" s="4">
        <v>2</v>
      </c>
      <c r="D126" s="4">
        <v>2</v>
      </c>
      <c r="E126" s="4">
        <v>2</v>
      </c>
      <c r="F126" s="4">
        <v>2</v>
      </c>
      <c r="G126" s="4">
        <v>2</v>
      </c>
      <c r="H126" s="5">
        <f t="shared" si="13"/>
        <v>2</v>
      </c>
      <c r="I126" s="5">
        <f t="shared" si="14"/>
        <v>2</v>
      </c>
      <c r="J126" s="5">
        <f t="shared" si="15"/>
        <v>2</v>
      </c>
      <c r="K126" s="5">
        <f t="shared" si="16"/>
        <v>2</v>
      </c>
      <c r="L126" s="5">
        <f t="shared" si="17"/>
        <v>2</v>
      </c>
      <c r="M126" s="5">
        <f t="shared" si="18"/>
        <v>2</v>
      </c>
      <c r="N126" s="5" t="str">
        <f t="shared" si="12"/>
        <v>TP</v>
      </c>
      <c r="O126" s="6" t="str">
        <f t="shared" si="19"/>
        <v>TP</v>
      </c>
      <c r="P126" s="6" t="str">
        <f t="shared" si="20"/>
        <v>TP</v>
      </c>
      <c r="Q126" s="6" t="str">
        <f t="shared" si="21"/>
        <v>TP</v>
      </c>
      <c r="R126" s="6" t="str">
        <f t="shared" si="22"/>
        <v>TP</v>
      </c>
      <c r="S126" s="6" t="str">
        <f t="shared" si="23"/>
        <v>TP</v>
      </c>
    </row>
    <row r="127" spans="1:19" ht="17" thickBot="1">
      <c r="A127" s="3" t="s">
        <v>132</v>
      </c>
      <c r="B127" s="4">
        <v>3</v>
      </c>
      <c r="C127" s="4">
        <v>4</v>
      </c>
      <c r="D127" s="4">
        <v>4</v>
      </c>
      <c r="E127" s="4">
        <v>4</v>
      </c>
      <c r="F127" s="4">
        <v>2</v>
      </c>
      <c r="G127" s="4">
        <v>2</v>
      </c>
      <c r="H127" s="5">
        <f t="shared" si="13"/>
        <v>1</v>
      </c>
      <c r="I127" s="5">
        <f t="shared" si="14"/>
        <v>2</v>
      </c>
      <c r="J127" s="5">
        <f t="shared" si="15"/>
        <v>2</v>
      </c>
      <c r="K127" s="5">
        <f t="shared" si="16"/>
        <v>2</v>
      </c>
      <c r="L127" s="5">
        <f t="shared" si="17"/>
        <v>2</v>
      </c>
      <c r="M127" s="5">
        <f t="shared" si="18"/>
        <v>2</v>
      </c>
      <c r="N127" s="5" t="str">
        <f t="shared" si="12"/>
        <v>FP</v>
      </c>
      <c r="O127" s="6" t="str">
        <f t="shared" si="19"/>
        <v>FP</v>
      </c>
      <c r="P127" s="6" t="str">
        <f t="shared" si="20"/>
        <v>FP</v>
      </c>
      <c r="Q127" s="6" t="str">
        <f t="shared" si="21"/>
        <v>FP</v>
      </c>
      <c r="R127" s="6" t="str">
        <f t="shared" si="22"/>
        <v>TP</v>
      </c>
      <c r="S127" s="6" t="str">
        <f t="shared" si="23"/>
        <v>TP</v>
      </c>
    </row>
    <row r="128" spans="1:19" ht="17" thickBot="1">
      <c r="A128" s="3" t="s">
        <v>133</v>
      </c>
      <c r="B128" s="4">
        <v>2</v>
      </c>
      <c r="C128" s="4">
        <v>2</v>
      </c>
      <c r="D128" s="4">
        <v>2</v>
      </c>
      <c r="E128" s="4">
        <v>2</v>
      </c>
      <c r="F128" s="4">
        <v>2</v>
      </c>
      <c r="G128" s="4">
        <v>2</v>
      </c>
      <c r="H128" s="5">
        <f t="shared" si="13"/>
        <v>2</v>
      </c>
      <c r="I128" s="5">
        <f t="shared" si="14"/>
        <v>2</v>
      </c>
      <c r="J128" s="5">
        <f t="shared" si="15"/>
        <v>2</v>
      </c>
      <c r="K128" s="5">
        <f t="shared" si="16"/>
        <v>2</v>
      </c>
      <c r="L128" s="5">
        <f t="shared" si="17"/>
        <v>2</v>
      </c>
      <c r="M128" s="5">
        <f t="shared" si="18"/>
        <v>2</v>
      </c>
      <c r="N128" s="5" t="str">
        <f t="shared" si="12"/>
        <v>TP</v>
      </c>
      <c r="O128" s="6" t="str">
        <f t="shared" si="19"/>
        <v>TP</v>
      </c>
      <c r="P128" s="6" t="str">
        <f t="shared" si="20"/>
        <v>TP</v>
      </c>
      <c r="Q128" s="6" t="str">
        <f t="shared" si="21"/>
        <v>TP</v>
      </c>
      <c r="R128" s="6" t="str">
        <f t="shared" si="22"/>
        <v>TP</v>
      </c>
      <c r="S128" s="6" t="str">
        <f t="shared" si="23"/>
        <v>TP</v>
      </c>
    </row>
    <row r="129" spans="1:19" ht="17" thickBot="1">
      <c r="A129" s="3" t="s">
        <v>134</v>
      </c>
      <c r="B129" s="4">
        <v>3</v>
      </c>
      <c r="C129" s="4">
        <v>3</v>
      </c>
      <c r="D129" s="4">
        <v>3</v>
      </c>
      <c r="E129" s="4">
        <v>3</v>
      </c>
      <c r="F129" s="4">
        <v>3</v>
      </c>
      <c r="G129" s="4">
        <v>3</v>
      </c>
      <c r="H129" s="5">
        <f t="shared" si="13"/>
        <v>3</v>
      </c>
      <c r="I129" s="5">
        <f t="shared" si="14"/>
        <v>3</v>
      </c>
      <c r="J129" s="5">
        <f t="shared" si="15"/>
        <v>3</v>
      </c>
      <c r="K129" s="5">
        <f t="shared" si="16"/>
        <v>3</v>
      </c>
      <c r="L129" s="5">
        <f t="shared" si="17"/>
        <v>3</v>
      </c>
      <c r="M129" s="5">
        <f t="shared" si="18"/>
        <v>3</v>
      </c>
      <c r="N129" s="5" t="str">
        <f t="shared" si="12"/>
        <v>TP</v>
      </c>
      <c r="O129" s="6" t="str">
        <f t="shared" si="19"/>
        <v>TP</v>
      </c>
      <c r="P129" s="6" t="str">
        <f t="shared" si="20"/>
        <v>TP</v>
      </c>
      <c r="Q129" s="6" t="str">
        <f t="shared" si="21"/>
        <v>TP</v>
      </c>
      <c r="R129" s="6" t="str">
        <f t="shared" si="22"/>
        <v>TP</v>
      </c>
      <c r="S129" s="6" t="str">
        <f t="shared" si="23"/>
        <v>TP</v>
      </c>
    </row>
    <row r="130" spans="1:19" ht="17" thickBot="1">
      <c r="A130" s="3" t="s">
        <v>135</v>
      </c>
      <c r="B130" s="4">
        <v>1</v>
      </c>
      <c r="C130" s="4">
        <v>0</v>
      </c>
      <c r="D130" s="4">
        <v>1</v>
      </c>
      <c r="E130" s="4">
        <v>0</v>
      </c>
      <c r="F130" s="4">
        <v>0</v>
      </c>
      <c r="G130" s="4">
        <v>0</v>
      </c>
      <c r="H130" s="5">
        <f t="shared" si="13"/>
        <v>1</v>
      </c>
      <c r="I130" s="5">
        <f t="shared" si="14"/>
        <v>0</v>
      </c>
      <c r="J130" s="5">
        <f t="shared" si="15"/>
        <v>1</v>
      </c>
      <c r="K130" s="5">
        <f t="shared" si="16"/>
        <v>0</v>
      </c>
      <c r="L130" s="5">
        <f t="shared" si="17"/>
        <v>0</v>
      </c>
      <c r="M130" s="5">
        <f t="shared" si="18"/>
        <v>0</v>
      </c>
      <c r="N130" s="5" t="str">
        <f t="shared" ref="N130:N193" si="24">IF(AND(G130=0,B130=0),"TN", IF(G130=B130, "TP", IF(G130&lt;B130, "FP",IF(G130&gt;B130, "FN"))))</f>
        <v>FP</v>
      </c>
      <c r="O130" s="6" t="str">
        <f t="shared" si="19"/>
        <v>TN</v>
      </c>
      <c r="P130" s="6" t="str">
        <f t="shared" si="20"/>
        <v>FP</v>
      </c>
      <c r="Q130" s="6" t="str">
        <f t="shared" si="21"/>
        <v>TN</v>
      </c>
      <c r="R130" s="6" t="str">
        <f t="shared" si="22"/>
        <v>TN</v>
      </c>
      <c r="S130" s="6" t="str">
        <f t="shared" si="23"/>
        <v>TN</v>
      </c>
    </row>
    <row r="131" spans="1:19" ht="17" thickBot="1">
      <c r="A131" s="3" t="s">
        <v>136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5">
        <f t="shared" ref="H131:H194" si="25">IF(G131=B131, G131,ABS(G131-B131))</f>
        <v>1</v>
      </c>
      <c r="I131" s="5">
        <f t="shared" ref="I131:I194" si="26">IF(G131=C131, G131,ABS(G131-C131))</f>
        <v>1</v>
      </c>
      <c r="J131" s="5">
        <f t="shared" ref="J131:J194" si="27">IF(G131=D131, G131,ABS(G131-D131))</f>
        <v>1</v>
      </c>
      <c r="K131" s="5">
        <f t="shared" ref="K131:K194" si="28">IF(G131=E131, G131,ABS(G131-E131))</f>
        <v>1</v>
      </c>
      <c r="L131" s="5">
        <f t="shared" ref="L131:L194" si="29">IF(G131=F131, G131,ABS(G131-F131))</f>
        <v>1</v>
      </c>
      <c r="M131" s="5">
        <f t="shared" ref="M131:M194" si="30">IF(G131=G131, G131,ABS(G131-G131))</f>
        <v>1</v>
      </c>
      <c r="N131" s="5" t="str">
        <f t="shared" si="24"/>
        <v>TP</v>
      </c>
      <c r="O131" s="6" t="str">
        <f t="shared" ref="O131:O194" si="31">IF(AND(G131=0,C131=0),"TN", IF(G131=C131, "TP", IF(G131&lt;C131, "FP",IF(G131&gt;C131, "FN"))))</f>
        <v>TP</v>
      </c>
      <c r="P131" s="6" t="str">
        <f t="shared" ref="P131:P194" si="32">IF(AND(G131=0,D131=0),"TN", IF(G131=D131, "TP", IF(G131&lt;D131, "FP",IF(G131&gt;D131, "FN"))))</f>
        <v>TP</v>
      </c>
      <c r="Q131" s="6" t="str">
        <f t="shared" ref="Q131:Q194" si="33">IF(AND(G131=0,E131=0),"TN", IF(G131=E131, "TP", IF(G131&lt;E131, "FP",IF(G131&gt;E131, "FN"))))</f>
        <v>TP</v>
      </c>
      <c r="R131" s="6" t="str">
        <f t="shared" ref="R131:R194" si="34">IF(AND(G131=0,F131=0),"TN", IF(G131=F131, "TP", IF(G131&lt;F131, "FP",IF(G131&gt;F131, "FN"))))</f>
        <v>TP</v>
      </c>
      <c r="S131" s="6" t="str">
        <f t="shared" ref="S131:S194" si="35">IF(AND(G131=0,G131=0),"TN", IF(G131=G131, "TP", IF(G131&lt;G131, "FP",IF(G131&gt;G131, "FN"))))</f>
        <v>TP</v>
      </c>
    </row>
    <row r="132" spans="1:19" ht="17" thickBot="1">
      <c r="A132" s="3" t="s">
        <v>137</v>
      </c>
      <c r="B132" s="4">
        <v>5</v>
      </c>
      <c r="C132" s="4">
        <v>5</v>
      </c>
      <c r="D132" s="4">
        <v>5</v>
      </c>
      <c r="E132" s="4">
        <v>5</v>
      </c>
      <c r="F132" s="4">
        <v>5</v>
      </c>
      <c r="G132" s="4">
        <v>5</v>
      </c>
      <c r="H132" s="5">
        <f t="shared" si="25"/>
        <v>5</v>
      </c>
      <c r="I132" s="5">
        <f t="shared" si="26"/>
        <v>5</v>
      </c>
      <c r="J132" s="5">
        <f t="shared" si="27"/>
        <v>5</v>
      </c>
      <c r="K132" s="5">
        <f t="shared" si="28"/>
        <v>5</v>
      </c>
      <c r="L132" s="5">
        <f t="shared" si="29"/>
        <v>5</v>
      </c>
      <c r="M132" s="5">
        <f t="shared" si="30"/>
        <v>5</v>
      </c>
      <c r="N132" s="5" t="str">
        <f t="shared" si="24"/>
        <v>TP</v>
      </c>
      <c r="O132" s="6" t="str">
        <f t="shared" si="31"/>
        <v>TP</v>
      </c>
      <c r="P132" s="6" t="str">
        <f t="shared" si="32"/>
        <v>TP</v>
      </c>
      <c r="Q132" s="6" t="str">
        <f t="shared" si="33"/>
        <v>TP</v>
      </c>
      <c r="R132" s="6" t="str">
        <f t="shared" si="34"/>
        <v>TP</v>
      </c>
      <c r="S132" s="6" t="str">
        <f t="shared" si="35"/>
        <v>TP</v>
      </c>
    </row>
    <row r="133" spans="1:19" ht="17" thickBot="1">
      <c r="A133" s="3" t="s">
        <v>138</v>
      </c>
      <c r="B133" s="4">
        <v>1</v>
      </c>
      <c r="C133" s="4">
        <v>1</v>
      </c>
      <c r="D133" s="4">
        <v>1</v>
      </c>
      <c r="E133" s="4">
        <v>1</v>
      </c>
      <c r="F133" s="4">
        <v>0</v>
      </c>
      <c r="G133" s="4">
        <v>0</v>
      </c>
      <c r="H133" s="5">
        <f t="shared" si="25"/>
        <v>1</v>
      </c>
      <c r="I133" s="5">
        <f t="shared" si="26"/>
        <v>1</v>
      </c>
      <c r="J133" s="5">
        <f t="shared" si="27"/>
        <v>1</v>
      </c>
      <c r="K133" s="5">
        <f t="shared" si="28"/>
        <v>1</v>
      </c>
      <c r="L133" s="5">
        <f t="shared" si="29"/>
        <v>0</v>
      </c>
      <c r="M133" s="5">
        <f t="shared" si="30"/>
        <v>0</v>
      </c>
      <c r="N133" s="5" t="str">
        <f t="shared" si="24"/>
        <v>FP</v>
      </c>
      <c r="O133" s="6" t="str">
        <f t="shared" si="31"/>
        <v>FP</v>
      </c>
      <c r="P133" s="6" t="str">
        <f t="shared" si="32"/>
        <v>FP</v>
      </c>
      <c r="Q133" s="6" t="str">
        <f t="shared" si="33"/>
        <v>FP</v>
      </c>
      <c r="R133" s="6" t="str">
        <f t="shared" si="34"/>
        <v>TN</v>
      </c>
      <c r="S133" s="6" t="str">
        <f t="shared" si="35"/>
        <v>TN</v>
      </c>
    </row>
    <row r="134" spans="1:19" ht="17" thickBot="1">
      <c r="A134" s="3" t="s">
        <v>139</v>
      </c>
      <c r="B134" s="4">
        <v>3</v>
      </c>
      <c r="C134" s="4">
        <v>3</v>
      </c>
      <c r="D134" s="4">
        <v>3</v>
      </c>
      <c r="E134" s="4">
        <v>3</v>
      </c>
      <c r="F134" s="4">
        <v>2</v>
      </c>
      <c r="G134" s="4">
        <v>2</v>
      </c>
      <c r="H134" s="5">
        <f t="shared" si="25"/>
        <v>1</v>
      </c>
      <c r="I134" s="5">
        <f t="shared" si="26"/>
        <v>1</v>
      </c>
      <c r="J134" s="5">
        <f t="shared" si="27"/>
        <v>1</v>
      </c>
      <c r="K134" s="5">
        <f t="shared" si="28"/>
        <v>1</v>
      </c>
      <c r="L134" s="5">
        <f t="shared" si="29"/>
        <v>2</v>
      </c>
      <c r="M134" s="5">
        <f t="shared" si="30"/>
        <v>2</v>
      </c>
      <c r="N134" s="5" t="str">
        <f t="shared" si="24"/>
        <v>FP</v>
      </c>
      <c r="O134" s="6" t="str">
        <f t="shared" si="31"/>
        <v>FP</v>
      </c>
      <c r="P134" s="6" t="str">
        <f t="shared" si="32"/>
        <v>FP</v>
      </c>
      <c r="Q134" s="6" t="str">
        <f t="shared" si="33"/>
        <v>FP</v>
      </c>
      <c r="R134" s="6" t="str">
        <f t="shared" si="34"/>
        <v>TP</v>
      </c>
      <c r="S134" s="6" t="str">
        <f t="shared" si="35"/>
        <v>TP</v>
      </c>
    </row>
    <row r="135" spans="1:19" ht="17" thickBot="1">
      <c r="A135" s="3" t="s">
        <v>140</v>
      </c>
      <c r="B135" s="4">
        <v>7</v>
      </c>
      <c r="C135" s="4">
        <v>7</v>
      </c>
      <c r="D135" s="4">
        <v>7</v>
      </c>
      <c r="E135" s="4">
        <v>7</v>
      </c>
      <c r="F135" s="4">
        <v>7</v>
      </c>
      <c r="G135" s="4">
        <v>7</v>
      </c>
      <c r="H135" s="5">
        <f t="shared" si="25"/>
        <v>7</v>
      </c>
      <c r="I135" s="5">
        <f t="shared" si="26"/>
        <v>7</v>
      </c>
      <c r="J135" s="5">
        <f t="shared" si="27"/>
        <v>7</v>
      </c>
      <c r="K135" s="5">
        <f t="shared" si="28"/>
        <v>7</v>
      </c>
      <c r="L135" s="5">
        <f t="shared" si="29"/>
        <v>7</v>
      </c>
      <c r="M135" s="5">
        <f t="shared" si="30"/>
        <v>7</v>
      </c>
      <c r="N135" s="5" t="str">
        <f t="shared" si="24"/>
        <v>TP</v>
      </c>
      <c r="O135" s="6" t="str">
        <f t="shared" si="31"/>
        <v>TP</v>
      </c>
      <c r="P135" s="6" t="str">
        <f t="shared" si="32"/>
        <v>TP</v>
      </c>
      <c r="Q135" s="6" t="str">
        <f t="shared" si="33"/>
        <v>TP</v>
      </c>
      <c r="R135" s="6" t="str">
        <f t="shared" si="34"/>
        <v>TP</v>
      </c>
      <c r="S135" s="6" t="str">
        <f t="shared" si="35"/>
        <v>TP</v>
      </c>
    </row>
    <row r="136" spans="1:19" ht="17" thickBot="1">
      <c r="A136" s="3" t="s">
        <v>141</v>
      </c>
      <c r="B136" s="4">
        <v>2</v>
      </c>
      <c r="C136" s="4">
        <v>2</v>
      </c>
      <c r="D136" s="4">
        <v>2</v>
      </c>
      <c r="E136" s="4">
        <v>2</v>
      </c>
      <c r="F136" s="4">
        <v>2</v>
      </c>
      <c r="G136" s="4">
        <v>2</v>
      </c>
      <c r="H136" s="5">
        <f t="shared" si="25"/>
        <v>2</v>
      </c>
      <c r="I136" s="5">
        <f t="shared" si="26"/>
        <v>2</v>
      </c>
      <c r="J136" s="5">
        <f t="shared" si="27"/>
        <v>2</v>
      </c>
      <c r="K136" s="5">
        <f t="shared" si="28"/>
        <v>2</v>
      </c>
      <c r="L136" s="5">
        <f t="shared" si="29"/>
        <v>2</v>
      </c>
      <c r="M136" s="5">
        <f t="shared" si="30"/>
        <v>2</v>
      </c>
      <c r="N136" s="5" t="str">
        <f t="shared" si="24"/>
        <v>TP</v>
      </c>
      <c r="O136" s="6" t="str">
        <f t="shared" si="31"/>
        <v>TP</v>
      </c>
      <c r="P136" s="6" t="str">
        <f t="shared" si="32"/>
        <v>TP</v>
      </c>
      <c r="Q136" s="6" t="str">
        <f t="shared" si="33"/>
        <v>TP</v>
      </c>
      <c r="R136" s="6" t="str">
        <f t="shared" si="34"/>
        <v>TP</v>
      </c>
      <c r="S136" s="6" t="str">
        <f t="shared" si="35"/>
        <v>TP</v>
      </c>
    </row>
    <row r="137" spans="1:19" ht="17" thickBot="1">
      <c r="A137" s="3" t="s">
        <v>142</v>
      </c>
      <c r="B137" s="4">
        <v>5</v>
      </c>
      <c r="C137" s="4">
        <v>5</v>
      </c>
      <c r="D137" s="4">
        <v>5</v>
      </c>
      <c r="E137" s="4">
        <v>5</v>
      </c>
      <c r="F137" s="4">
        <v>5</v>
      </c>
      <c r="G137" s="4">
        <v>5</v>
      </c>
      <c r="H137" s="5">
        <f t="shared" si="25"/>
        <v>5</v>
      </c>
      <c r="I137" s="5">
        <f t="shared" si="26"/>
        <v>5</v>
      </c>
      <c r="J137" s="5">
        <f t="shared" si="27"/>
        <v>5</v>
      </c>
      <c r="K137" s="5">
        <f t="shared" si="28"/>
        <v>5</v>
      </c>
      <c r="L137" s="5">
        <f t="shared" si="29"/>
        <v>5</v>
      </c>
      <c r="M137" s="5">
        <f t="shared" si="30"/>
        <v>5</v>
      </c>
      <c r="N137" s="5" t="str">
        <f t="shared" si="24"/>
        <v>TP</v>
      </c>
      <c r="O137" s="6" t="str">
        <f t="shared" si="31"/>
        <v>TP</v>
      </c>
      <c r="P137" s="6" t="str">
        <f t="shared" si="32"/>
        <v>TP</v>
      </c>
      <c r="Q137" s="6" t="str">
        <f t="shared" si="33"/>
        <v>TP</v>
      </c>
      <c r="R137" s="6" t="str">
        <f t="shared" si="34"/>
        <v>TP</v>
      </c>
      <c r="S137" s="6" t="str">
        <f t="shared" si="35"/>
        <v>TP</v>
      </c>
    </row>
    <row r="138" spans="1:19" ht="17" thickBot="1">
      <c r="A138" s="3" t="s">
        <v>143</v>
      </c>
      <c r="B138" s="4">
        <v>1</v>
      </c>
      <c r="C138" s="4">
        <v>1</v>
      </c>
      <c r="D138" s="4">
        <v>1</v>
      </c>
      <c r="E138" s="4">
        <v>1</v>
      </c>
      <c r="F138" s="4">
        <v>0</v>
      </c>
      <c r="G138" s="4">
        <v>0</v>
      </c>
      <c r="H138" s="5">
        <f t="shared" si="25"/>
        <v>1</v>
      </c>
      <c r="I138" s="5">
        <f t="shared" si="26"/>
        <v>1</v>
      </c>
      <c r="J138" s="5">
        <f t="shared" si="27"/>
        <v>1</v>
      </c>
      <c r="K138" s="5">
        <f t="shared" si="28"/>
        <v>1</v>
      </c>
      <c r="L138" s="5">
        <f t="shared" si="29"/>
        <v>0</v>
      </c>
      <c r="M138" s="5">
        <f t="shared" si="30"/>
        <v>0</v>
      </c>
      <c r="N138" s="5" t="str">
        <f t="shared" si="24"/>
        <v>FP</v>
      </c>
      <c r="O138" s="6" t="str">
        <f t="shared" si="31"/>
        <v>FP</v>
      </c>
      <c r="P138" s="6" t="str">
        <f t="shared" si="32"/>
        <v>FP</v>
      </c>
      <c r="Q138" s="6" t="str">
        <f t="shared" si="33"/>
        <v>FP</v>
      </c>
      <c r="R138" s="6" t="str">
        <f t="shared" si="34"/>
        <v>TN</v>
      </c>
      <c r="S138" s="6" t="str">
        <f t="shared" si="35"/>
        <v>TN</v>
      </c>
    </row>
    <row r="139" spans="1:19" ht="17" thickBot="1">
      <c r="A139" s="3" t="s">
        <v>144</v>
      </c>
      <c r="B139" s="4">
        <v>2</v>
      </c>
      <c r="C139" s="4">
        <v>3</v>
      </c>
      <c r="D139" s="4">
        <v>2</v>
      </c>
      <c r="E139" s="4">
        <v>3</v>
      </c>
      <c r="F139" s="4">
        <v>2</v>
      </c>
      <c r="G139" s="4">
        <v>3</v>
      </c>
      <c r="H139" s="5">
        <f t="shared" si="25"/>
        <v>1</v>
      </c>
      <c r="I139" s="5">
        <f t="shared" si="26"/>
        <v>3</v>
      </c>
      <c r="J139" s="5">
        <f t="shared" si="27"/>
        <v>1</v>
      </c>
      <c r="K139" s="5">
        <f t="shared" si="28"/>
        <v>3</v>
      </c>
      <c r="L139" s="5">
        <f t="shared" si="29"/>
        <v>1</v>
      </c>
      <c r="M139" s="5">
        <f t="shared" si="30"/>
        <v>3</v>
      </c>
      <c r="N139" s="5" t="str">
        <f t="shared" si="24"/>
        <v>FN</v>
      </c>
      <c r="O139" s="6" t="str">
        <f t="shared" si="31"/>
        <v>TP</v>
      </c>
      <c r="P139" s="6" t="str">
        <f t="shared" si="32"/>
        <v>FN</v>
      </c>
      <c r="Q139" s="6" t="str">
        <f t="shared" si="33"/>
        <v>TP</v>
      </c>
      <c r="R139" s="6" t="str">
        <f t="shared" si="34"/>
        <v>FN</v>
      </c>
      <c r="S139" s="6" t="str">
        <f t="shared" si="35"/>
        <v>TP</v>
      </c>
    </row>
    <row r="140" spans="1:19" ht="17" thickBot="1">
      <c r="A140" s="3" t="s">
        <v>145</v>
      </c>
      <c r="B140" s="4">
        <v>2</v>
      </c>
      <c r="C140" s="4">
        <v>2</v>
      </c>
      <c r="D140" s="4">
        <v>2</v>
      </c>
      <c r="E140" s="4">
        <v>2</v>
      </c>
      <c r="F140" s="4">
        <v>2</v>
      </c>
      <c r="G140" s="4">
        <v>2</v>
      </c>
      <c r="H140" s="5">
        <f t="shared" si="25"/>
        <v>2</v>
      </c>
      <c r="I140" s="5">
        <f t="shared" si="26"/>
        <v>2</v>
      </c>
      <c r="J140" s="5">
        <f t="shared" si="27"/>
        <v>2</v>
      </c>
      <c r="K140" s="5">
        <f t="shared" si="28"/>
        <v>2</v>
      </c>
      <c r="L140" s="5">
        <f t="shared" si="29"/>
        <v>2</v>
      </c>
      <c r="M140" s="5">
        <f t="shared" si="30"/>
        <v>2</v>
      </c>
      <c r="N140" s="5" t="str">
        <f t="shared" si="24"/>
        <v>TP</v>
      </c>
      <c r="O140" s="6" t="str">
        <f t="shared" si="31"/>
        <v>TP</v>
      </c>
      <c r="P140" s="6" t="str">
        <f t="shared" si="32"/>
        <v>TP</v>
      </c>
      <c r="Q140" s="6" t="str">
        <f t="shared" si="33"/>
        <v>TP</v>
      </c>
      <c r="R140" s="6" t="str">
        <f t="shared" si="34"/>
        <v>TP</v>
      </c>
      <c r="S140" s="6" t="str">
        <f t="shared" si="35"/>
        <v>TP</v>
      </c>
    </row>
    <row r="141" spans="1:19" ht="17" thickBot="1">
      <c r="A141" s="3" t="s">
        <v>146</v>
      </c>
      <c r="B141" s="4">
        <v>5</v>
      </c>
      <c r="C141" s="4">
        <v>4</v>
      </c>
      <c r="D141" s="4">
        <v>5</v>
      </c>
      <c r="E141" s="4">
        <v>4</v>
      </c>
      <c r="F141" s="4">
        <v>5</v>
      </c>
      <c r="G141" s="4">
        <v>4</v>
      </c>
      <c r="H141" s="5">
        <f t="shared" si="25"/>
        <v>1</v>
      </c>
      <c r="I141" s="5">
        <f t="shared" si="26"/>
        <v>4</v>
      </c>
      <c r="J141" s="5">
        <f t="shared" si="27"/>
        <v>1</v>
      </c>
      <c r="K141" s="5">
        <f t="shared" si="28"/>
        <v>4</v>
      </c>
      <c r="L141" s="5">
        <f t="shared" si="29"/>
        <v>1</v>
      </c>
      <c r="M141" s="5">
        <f t="shared" si="30"/>
        <v>4</v>
      </c>
      <c r="N141" s="5" t="str">
        <f t="shared" si="24"/>
        <v>FP</v>
      </c>
      <c r="O141" s="6" t="str">
        <f t="shared" si="31"/>
        <v>TP</v>
      </c>
      <c r="P141" s="6" t="str">
        <f t="shared" si="32"/>
        <v>FP</v>
      </c>
      <c r="Q141" s="6" t="str">
        <f t="shared" si="33"/>
        <v>TP</v>
      </c>
      <c r="R141" s="6" t="str">
        <f t="shared" si="34"/>
        <v>FP</v>
      </c>
      <c r="S141" s="6" t="str">
        <f t="shared" si="35"/>
        <v>TP</v>
      </c>
    </row>
    <row r="142" spans="1:19" ht="17" thickBot="1">
      <c r="A142" s="3" t="s">
        <v>147</v>
      </c>
      <c r="B142" s="4">
        <v>5</v>
      </c>
      <c r="C142" s="4">
        <v>5</v>
      </c>
      <c r="D142" s="4">
        <v>5</v>
      </c>
      <c r="E142" s="4">
        <v>5</v>
      </c>
      <c r="F142" s="4">
        <v>5</v>
      </c>
      <c r="G142" s="4">
        <v>5</v>
      </c>
      <c r="H142" s="5">
        <f t="shared" si="25"/>
        <v>5</v>
      </c>
      <c r="I142" s="5">
        <f t="shared" si="26"/>
        <v>5</v>
      </c>
      <c r="J142" s="5">
        <f t="shared" si="27"/>
        <v>5</v>
      </c>
      <c r="K142" s="5">
        <f t="shared" si="28"/>
        <v>5</v>
      </c>
      <c r="L142" s="5">
        <f t="shared" si="29"/>
        <v>5</v>
      </c>
      <c r="M142" s="5">
        <f t="shared" si="30"/>
        <v>5</v>
      </c>
      <c r="N142" s="5" t="str">
        <f t="shared" si="24"/>
        <v>TP</v>
      </c>
      <c r="O142" s="6" t="str">
        <f t="shared" si="31"/>
        <v>TP</v>
      </c>
      <c r="P142" s="6" t="str">
        <f t="shared" si="32"/>
        <v>TP</v>
      </c>
      <c r="Q142" s="6" t="str">
        <f t="shared" si="33"/>
        <v>TP</v>
      </c>
      <c r="R142" s="6" t="str">
        <f t="shared" si="34"/>
        <v>TP</v>
      </c>
      <c r="S142" s="6" t="str">
        <f t="shared" si="35"/>
        <v>TP</v>
      </c>
    </row>
    <row r="143" spans="1:19" ht="17" thickBot="1">
      <c r="A143" s="3" t="s">
        <v>148</v>
      </c>
      <c r="B143" s="4">
        <v>1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5">
        <f t="shared" si="25"/>
        <v>1</v>
      </c>
      <c r="I143" s="5">
        <f t="shared" si="26"/>
        <v>1</v>
      </c>
      <c r="J143" s="5">
        <f t="shared" si="27"/>
        <v>1</v>
      </c>
      <c r="K143" s="5">
        <f t="shared" si="28"/>
        <v>1</v>
      </c>
      <c r="L143" s="5">
        <f t="shared" si="29"/>
        <v>1</v>
      </c>
      <c r="M143" s="5">
        <f t="shared" si="30"/>
        <v>1</v>
      </c>
      <c r="N143" s="5" t="str">
        <f t="shared" si="24"/>
        <v>TP</v>
      </c>
      <c r="O143" s="6" t="str">
        <f t="shared" si="31"/>
        <v>TP</v>
      </c>
      <c r="P143" s="6" t="str">
        <f t="shared" si="32"/>
        <v>TP</v>
      </c>
      <c r="Q143" s="6" t="str">
        <f t="shared" si="33"/>
        <v>TP</v>
      </c>
      <c r="R143" s="6" t="str">
        <f t="shared" si="34"/>
        <v>TP</v>
      </c>
      <c r="S143" s="6" t="str">
        <f t="shared" si="35"/>
        <v>TP</v>
      </c>
    </row>
    <row r="144" spans="1:19" ht="17" thickBot="1">
      <c r="A144" s="3" t="s">
        <v>149</v>
      </c>
      <c r="B144" s="4">
        <v>6</v>
      </c>
      <c r="C144" s="4">
        <v>5</v>
      </c>
      <c r="D144" s="4">
        <v>6</v>
      </c>
      <c r="E144" s="4">
        <v>5</v>
      </c>
      <c r="F144" s="4">
        <v>6</v>
      </c>
      <c r="G144" s="4">
        <v>5</v>
      </c>
      <c r="H144" s="5">
        <f t="shared" si="25"/>
        <v>1</v>
      </c>
      <c r="I144" s="5">
        <f t="shared" si="26"/>
        <v>5</v>
      </c>
      <c r="J144" s="5">
        <f t="shared" si="27"/>
        <v>1</v>
      </c>
      <c r="K144" s="5">
        <f t="shared" si="28"/>
        <v>5</v>
      </c>
      <c r="L144" s="5">
        <f t="shared" si="29"/>
        <v>1</v>
      </c>
      <c r="M144" s="5">
        <f t="shared" si="30"/>
        <v>5</v>
      </c>
      <c r="N144" s="5" t="str">
        <f t="shared" si="24"/>
        <v>FP</v>
      </c>
      <c r="O144" s="6" t="str">
        <f t="shared" si="31"/>
        <v>TP</v>
      </c>
      <c r="P144" s="6" t="str">
        <f t="shared" si="32"/>
        <v>FP</v>
      </c>
      <c r="Q144" s="6" t="str">
        <f t="shared" si="33"/>
        <v>TP</v>
      </c>
      <c r="R144" s="6" t="str">
        <f t="shared" si="34"/>
        <v>FP</v>
      </c>
      <c r="S144" s="6" t="str">
        <f t="shared" si="35"/>
        <v>TP</v>
      </c>
    </row>
    <row r="145" spans="1:19" ht="17" thickBot="1">
      <c r="A145" s="3" t="s">
        <v>150</v>
      </c>
      <c r="B145" s="4">
        <v>2</v>
      </c>
      <c r="C145" s="4">
        <v>3</v>
      </c>
      <c r="D145" s="4">
        <v>2</v>
      </c>
      <c r="E145" s="4">
        <v>3</v>
      </c>
      <c r="F145" s="4">
        <v>2</v>
      </c>
      <c r="G145" s="4">
        <v>3</v>
      </c>
      <c r="H145" s="5">
        <f t="shared" si="25"/>
        <v>1</v>
      </c>
      <c r="I145" s="5">
        <f t="shared" si="26"/>
        <v>3</v>
      </c>
      <c r="J145" s="5">
        <f t="shared" si="27"/>
        <v>1</v>
      </c>
      <c r="K145" s="5">
        <f t="shared" si="28"/>
        <v>3</v>
      </c>
      <c r="L145" s="5">
        <f t="shared" si="29"/>
        <v>1</v>
      </c>
      <c r="M145" s="5">
        <f t="shared" si="30"/>
        <v>3</v>
      </c>
      <c r="N145" s="5" t="str">
        <f t="shared" si="24"/>
        <v>FN</v>
      </c>
      <c r="O145" s="6" t="str">
        <f t="shared" si="31"/>
        <v>TP</v>
      </c>
      <c r="P145" s="6" t="str">
        <f t="shared" si="32"/>
        <v>FN</v>
      </c>
      <c r="Q145" s="6" t="str">
        <f t="shared" si="33"/>
        <v>TP</v>
      </c>
      <c r="R145" s="6" t="str">
        <f t="shared" si="34"/>
        <v>FN</v>
      </c>
      <c r="S145" s="6" t="str">
        <f t="shared" si="35"/>
        <v>TP</v>
      </c>
    </row>
    <row r="146" spans="1:19" ht="17" thickBot="1">
      <c r="A146" s="3" t="s">
        <v>151</v>
      </c>
      <c r="B146" s="4">
        <v>2</v>
      </c>
      <c r="C146" s="4">
        <v>2</v>
      </c>
      <c r="D146" s="4">
        <v>2</v>
      </c>
      <c r="E146" s="4">
        <v>2</v>
      </c>
      <c r="F146" s="4">
        <v>2</v>
      </c>
      <c r="G146" s="4">
        <v>2</v>
      </c>
      <c r="H146" s="5">
        <f t="shared" si="25"/>
        <v>2</v>
      </c>
      <c r="I146" s="5">
        <f t="shared" si="26"/>
        <v>2</v>
      </c>
      <c r="J146" s="5">
        <f t="shared" si="27"/>
        <v>2</v>
      </c>
      <c r="K146" s="5">
        <f t="shared" si="28"/>
        <v>2</v>
      </c>
      <c r="L146" s="5">
        <f t="shared" si="29"/>
        <v>2</v>
      </c>
      <c r="M146" s="5">
        <f t="shared" si="30"/>
        <v>2</v>
      </c>
      <c r="N146" s="5" t="str">
        <f t="shared" si="24"/>
        <v>TP</v>
      </c>
      <c r="O146" s="6" t="str">
        <f t="shared" si="31"/>
        <v>TP</v>
      </c>
      <c r="P146" s="6" t="str">
        <f t="shared" si="32"/>
        <v>TP</v>
      </c>
      <c r="Q146" s="6" t="str">
        <f t="shared" si="33"/>
        <v>TP</v>
      </c>
      <c r="R146" s="6" t="str">
        <f t="shared" si="34"/>
        <v>TP</v>
      </c>
      <c r="S146" s="6" t="str">
        <f t="shared" si="35"/>
        <v>TP</v>
      </c>
    </row>
    <row r="147" spans="1:19" ht="17" thickBot="1">
      <c r="A147" s="3" t="s">
        <v>152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5">
        <f t="shared" si="25"/>
        <v>1</v>
      </c>
      <c r="I147" s="5">
        <f t="shared" si="26"/>
        <v>1</v>
      </c>
      <c r="J147" s="5">
        <f t="shared" si="27"/>
        <v>1</v>
      </c>
      <c r="K147" s="5">
        <f t="shared" si="28"/>
        <v>1</v>
      </c>
      <c r="L147" s="5">
        <f t="shared" si="29"/>
        <v>1</v>
      </c>
      <c r="M147" s="5">
        <f t="shared" si="30"/>
        <v>1</v>
      </c>
      <c r="N147" s="5" t="str">
        <f t="shared" si="24"/>
        <v>TP</v>
      </c>
      <c r="O147" s="6" t="str">
        <f t="shared" si="31"/>
        <v>TP</v>
      </c>
      <c r="P147" s="6" t="str">
        <f t="shared" si="32"/>
        <v>TP</v>
      </c>
      <c r="Q147" s="6" t="str">
        <f t="shared" si="33"/>
        <v>TP</v>
      </c>
      <c r="R147" s="6" t="str">
        <f t="shared" si="34"/>
        <v>TP</v>
      </c>
      <c r="S147" s="6" t="str">
        <f t="shared" si="35"/>
        <v>TP</v>
      </c>
    </row>
    <row r="148" spans="1:19" ht="17" thickBot="1">
      <c r="A148" s="3" t="s">
        <v>153</v>
      </c>
      <c r="B148" s="4">
        <v>2</v>
      </c>
      <c r="C148" s="4">
        <v>2</v>
      </c>
      <c r="D148" s="4">
        <v>2</v>
      </c>
      <c r="E148" s="4">
        <v>2</v>
      </c>
      <c r="F148" s="4">
        <v>2</v>
      </c>
      <c r="G148" s="4">
        <v>2</v>
      </c>
      <c r="H148" s="5">
        <f t="shared" si="25"/>
        <v>2</v>
      </c>
      <c r="I148" s="5">
        <f t="shared" si="26"/>
        <v>2</v>
      </c>
      <c r="J148" s="5">
        <f t="shared" si="27"/>
        <v>2</v>
      </c>
      <c r="K148" s="5">
        <f t="shared" si="28"/>
        <v>2</v>
      </c>
      <c r="L148" s="5">
        <f t="shared" si="29"/>
        <v>2</v>
      </c>
      <c r="M148" s="5">
        <f t="shared" si="30"/>
        <v>2</v>
      </c>
      <c r="N148" s="5" t="str">
        <f t="shared" si="24"/>
        <v>TP</v>
      </c>
      <c r="O148" s="6" t="str">
        <f t="shared" si="31"/>
        <v>TP</v>
      </c>
      <c r="P148" s="6" t="str">
        <f t="shared" si="32"/>
        <v>TP</v>
      </c>
      <c r="Q148" s="6" t="str">
        <f t="shared" si="33"/>
        <v>TP</v>
      </c>
      <c r="R148" s="6" t="str">
        <f t="shared" si="34"/>
        <v>TP</v>
      </c>
      <c r="S148" s="6" t="str">
        <f t="shared" si="35"/>
        <v>TP</v>
      </c>
    </row>
    <row r="149" spans="1:19" ht="17" thickBot="1">
      <c r="A149" s="3" t="s">
        <v>154</v>
      </c>
      <c r="B149" s="4">
        <v>1</v>
      </c>
      <c r="C149" s="4">
        <v>1</v>
      </c>
      <c r="D149" s="4">
        <v>1</v>
      </c>
      <c r="E149" s="4">
        <v>1</v>
      </c>
      <c r="F149" s="4">
        <v>0</v>
      </c>
      <c r="G149" s="4">
        <v>0</v>
      </c>
      <c r="H149" s="5">
        <f t="shared" si="25"/>
        <v>1</v>
      </c>
      <c r="I149" s="5">
        <f t="shared" si="26"/>
        <v>1</v>
      </c>
      <c r="J149" s="5">
        <f t="shared" si="27"/>
        <v>1</v>
      </c>
      <c r="K149" s="5">
        <f t="shared" si="28"/>
        <v>1</v>
      </c>
      <c r="L149" s="5">
        <f t="shared" si="29"/>
        <v>0</v>
      </c>
      <c r="M149" s="5">
        <f t="shared" si="30"/>
        <v>0</v>
      </c>
      <c r="N149" s="5" t="str">
        <f t="shared" si="24"/>
        <v>FP</v>
      </c>
      <c r="O149" s="6" t="str">
        <f t="shared" si="31"/>
        <v>FP</v>
      </c>
      <c r="P149" s="6" t="str">
        <f t="shared" si="32"/>
        <v>FP</v>
      </c>
      <c r="Q149" s="6" t="str">
        <f t="shared" si="33"/>
        <v>FP</v>
      </c>
      <c r="R149" s="6" t="str">
        <f t="shared" si="34"/>
        <v>TN</v>
      </c>
      <c r="S149" s="6" t="str">
        <f t="shared" si="35"/>
        <v>TN</v>
      </c>
    </row>
    <row r="150" spans="1:19" ht="17" thickBot="1">
      <c r="A150" s="3" t="s">
        <v>155</v>
      </c>
      <c r="B150" s="4">
        <v>1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5">
        <f t="shared" si="25"/>
        <v>1</v>
      </c>
      <c r="I150" s="5">
        <f t="shared" si="26"/>
        <v>1</v>
      </c>
      <c r="J150" s="5">
        <f t="shared" si="27"/>
        <v>1</v>
      </c>
      <c r="K150" s="5">
        <f t="shared" si="28"/>
        <v>1</v>
      </c>
      <c r="L150" s="5">
        <f t="shared" si="29"/>
        <v>1</v>
      </c>
      <c r="M150" s="5">
        <f t="shared" si="30"/>
        <v>1</v>
      </c>
      <c r="N150" s="5" t="str">
        <f t="shared" si="24"/>
        <v>TP</v>
      </c>
      <c r="O150" s="6" t="str">
        <f t="shared" si="31"/>
        <v>TP</v>
      </c>
      <c r="P150" s="6" t="str">
        <f t="shared" si="32"/>
        <v>TP</v>
      </c>
      <c r="Q150" s="6" t="str">
        <f t="shared" si="33"/>
        <v>TP</v>
      </c>
      <c r="R150" s="6" t="str">
        <f t="shared" si="34"/>
        <v>TP</v>
      </c>
      <c r="S150" s="6" t="str">
        <f t="shared" si="35"/>
        <v>TP</v>
      </c>
    </row>
    <row r="151" spans="1:19" ht="17" thickBot="1">
      <c r="A151" s="3" t="s">
        <v>156</v>
      </c>
      <c r="B151" s="4">
        <v>2</v>
      </c>
      <c r="C151" s="4">
        <v>2</v>
      </c>
      <c r="D151" s="4">
        <v>2</v>
      </c>
      <c r="E151" s="4">
        <v>2</v>
      </c>
      <c r="F151" s="4">
        <v>2</v>
      </c>
      <c r="G151" s="4">
        <v>2</v>
      </c>
      <c r="H151" s="5">
        <f t="shared" si="25"/>
        <v>2</v>
      </c>
      <c r="I151" s="5">
        <f t="shared" si="26"/>
        <v>2</v>
      </c>
      <c r="J151" s="5">
        <f t="shared" si="27"/>
        <v>2</v>
      </c>
      <c r="K151" s="5">
        <f t="shared" si="28"/>
        <v>2</v>
      </c>
      <c r="L151" s="5">
        <f t="shared" si="29"/>
        <v>2</v>
      </c>
      <c r="M151" s="5">
        <f t="shared" si="30"/>
        <v>2</v>
      </c>
      <c r="N151" s="5" t="str">
        <f t="shared" si="24"/>
        <v>TP</v>
      </c>
      <c r="O151" s="6" t="str">
        <f t="shared" si="31"/>
        <v>TP</v>
      </c>
      <c r="P151" s="6" t="str">
        <f t="shared" si="32"/>
        <v>TP</v>
      </c>
      <c r="Q151" s="6" t="str">
        <f t="shared" si="33"/>
        <v>TP</v>
      </c>
      <c r="R151" s="6" t="str">
        <f t="shared" si="34"/>
        <v>TP</v>
      </c>
      <c r="S151" s="6" t="str">
        <f t="shared" si="35"/>
        <v>TP</v>
      </c>
    </row>
    <row r="152" spans="1:19" ht="17" thickBot="1">
      <c r="A152" s="3" t="s">
        <v>157</v>
      </c>
      <c r="B152" s="4">
        <v>3</v>
      </c>
      <c r="C152" s="4">
        <v>3</v>
      </c>
      <c r="D152" s="4">
        <v>3</v>
      </c>
      <c r="E152" s="4">
        <v>3</v>
      </c>
      <c r="F152" s="4">
        <v>2</v>
      </c>
      <c r="G152" s="4">
        <v>2</v>
      </c>
      <c r="H152" s="5">
        <f t="shared" si="25"/>
        <v>1</v>
      </c>
      <c r="I152" s="5">
        <f t="shared" si="26"/>
        <v>1</v>
      </c>
      <c r="J152" s="5">
        <f t="shared" si="27"/>
        <v>1</v>
      </c>
      <c r="K152" s="5">
        <f t="shared" si="28"/>
        <v>1</v>
      </c>
      <c r="L152" s="5">
        <f t="shared" si="29"/>
        <v>2</v>
      </c>
      <c r="M152" s="5">
        <f t="shared" si="30"/>
        <v>2</v>
      </c>
      <c r="N152" s="5" t="str">
        <f t="shared" si="24"/>
        <v>FP</v>
      </c>
      <c r="O152" s="6" t="str">
        <f t="shared" si="31"/>
        <v>FP</v>
      </c>
      <c r="P152" s="6" t="str">
        <f t="shared" si="32"/>
        <v>FP</v>
      </c>
      <c r="Q152" s="6" t="str">
        <f t="shared" si="33"/>
        <v>FP</v>
      </c>
      <c r="R152" s="6" t="str">
        <f t="shared" si="34"/>
        <v>TP</v>
      </c>
      <c r="S152" s="6" t="str">
        <f t="shared" si="35"/>
        <v>TP</v>
      </c>
    </row>
    <row r="153" spans="1:19" ht="17" thickBot="1">
      <c r="A153" s="3" t="s">
        <v>158</v>
      </c>
      <c r="B153" s="4">
        <v>14</v>
      </c>
      <c r="C153" s="4">
        <v>14</v>
      </c>
      <c r="D153" s="4">
        <v>14</v>
      </c>
      <c r="E153" s="4">
        <v>14</v>
      </c>
      <c r="F153" s="4">
        <v>14</v>
      </c>
      <c r="G153" s="4">
        <v>14</v>
      </c>
      <c r="H153" s="5">
        <f t="shared" si="25"/>
        <v>14</v>
      </c>
      <c r="I153" s="5">
        <f t="shared" si="26"/>
        <v>14</v>
      </c>
      <c r="J153" s="5">
        <f t="shared" si="27"/>
        <v>14</v>
      </c>
      <c r="K153" s="5">
        <f t="shared" si="28"/>
        <v>14</v>
      </c>
      <c r="L153" s="5">
        <f t="shared" si="29"/>
        <v>14</v>
      </c>
      <c r="M153" s="5">
        <f t="shared" si="30"/>
        <v>14</v>
      </c>
      <c r="N153" s="5" t="str">
        <f t="shared" si="24"/>
        <v>TP</v>
      </c>
      <c r="O153" s="6" t="str">
        <f t="shared" si="31"/>
        <v>TP</v>
      </c>
      <c r="P153" s="6" t="str">
        <f t="shared" si="32"/>
        <v>TP</v>
      </c>
      <c r="Q153" s="6" t="str">
        <f t="shared" si="33"/>
        <v>TP</v>
      </c>
      <c r="R153" s="6" t="str">
        <f t="shared" si="34"/>
        <v>TP</v>
      </c>
      <c r="S153" s="6" t="str">
        <f t="shared" si="35"/>
        <v>TP</v>
      </c>
    </row>
    <row r="154" spans="1:19" ht="17" thickBot="1">
      <c r="A154" s="3" t="s">
        <v>159</v>
      </c>
      <c r="B154" s="4">
        <v>18</v>
      </c>
      <c r="C154" s="4">
        <v>18</v>
      </c>
      <c r="D154" s="4">
        <v>18</v>
      </c>
      <c r="E154" s="4">
        <v>18</v>
      </c>
      <c r="F154" s="4">
        <v>18</v>
      </c>
      <c r="G154" s="4">
        <v>18</v>
      </c>
      <c r="H154" s="5">
        <f t="shared" si="25"/>
        <v>18</v>
      </c>
      <c r="I154" s="5">
        <f t="shared" si="26"/>
        <v>18</v>
      </c>
      <c r="J154" s="5">
        <f t="shared" si="27"/>
        <v>18</v>
      </c>
      <c r="K154" s="5">
        <f t="shared" si="28"/>
        <v>18</v>
      </c>
      <c r="L154" s="5">
        <f t="shared" si="29"/>
        <v>18</v>
      </c>
      <c r="M154" s="5">
        <f t="shared" si="30"/>
        <v>18</v>
      </c>
      <c r="N154" s="5" t="str">
        <f t="shared" si="24"/>
        <v>TP</v>
      </c>
      <c r="O154" s="6" t="str">
        <f t="shared" si="31"/>
        <v>TP</v>
      </c>
      <c r="P154" s="6" t="str">
        <f t="shared" si="32"/>
        <v>TP</v>
      </c>
      <c r="Q154" s="6" t="str">
        <f t="shared" si="33"/>
        <v>TP</v>
      </c>
      <c r="R154" s="6" t="str">
        <f t="shared" si="34"/>
        <v>TP</v>
      </c>
      <c r="S154" s="6" t="str">
        <f t="shared" si="35"/>
        <v>TP</v>
      </c>
    </row>
    <row r="155" spans="1:19" ht="17" thickBot="1">
      <c r="A155" s="3" t="s">
        <v>160</v>
      </c>
      <c r="B155" s="4">
        <v>24</v>
      </c>
      <c r="C155" s="4">
        <v>24</v>
      </c>
      <c r="D155" s="4">
        <v>24</v>
      </c>
      <c r="E155" s="4">
        <v>24</v>
      </c>
      <c r="F155" s="4">
        <v>24</v>
      </c>
      <c r="G155" s="4">
        <v>24</v>
      </c>
      <c r="H155" s="5">
        <f t="shared" si="25"/>
        <v>24</v>
      </c>
      <c r="I155" s="5">
        <f t="shared" si="26"/>
        <v>24</v>
      </c>
      <c r="J155" s="5">
        <f t="shared" si="27"/>
        <v>24</v>
      </c>
      <c r="K155" s="5">
        <f t="shared" si="28"/>
        <v>24</v>
      </c>
      <c r="L155" s="5">
        <f t="shared" si="29"/>
        <v>24</v>
      </c>
      <c r="M155" s="5">
        <f t="shared" si="30"/>
        <v>24</v>
      </c>
      <c r="N155" s="5" t="str">
        <f t="shared" si="24"/>
        <v>TP</v>
      </c>
      <c r="O155" s="6" t="str">
        <f t="shared" si="31"/>
        <v>TP</v>
      </c>
      <c r="P155" s="6" t="str">
        <f t="shared" si="32"/>
        <v>TP</v>
      </c>
      <c r="Q155" s="6" t="str">
        <f t="shared" si="33"/>
        <v>TP</v>
      </c>
      <c r="R155" s="6" t="str">
        <f t="shared" si="34"/>
        <v>TP</v>
      </c>
      <c r="S155" s="6" t="str">
        <f t="shared" si="35"/>
        <v>TP</v>
      </c>
    </row>
    <row r="156" spans="1:19" ht="17" thickBot="1">
      <c r="A156" s="3" t="s">
        <v>161</v>
      </c>
      <c r="B156" s="4">
        <v>19</v>
      </c>
      <c r="C156" s="4">
        <v>18</v>
      </c>
      <c r="D156" s="4">
        <v>19</v>
      </c>
      <c r="E156" s="4">
        <v>18</v>
      </c>
      <c r="F156" s="4">
        <v>19</v>
      </c>
      <c r="G156" s="4">
        <v>18</v>
      </c>
      <c r="H156" s="5">
        <f t="shared" si="25"/>
        <v>1</v>
      </c>
      <c r="I156" s="5">
        <f t="shared" si="26"/>
        <v>18</v>
      </c>
      <c r="J156" s="5">
        <f t="shared" si="27"/>
        <v>1</v>
      </c>
      <c r="K156" s="5">
        <f t="shared" si="28"/>
        <v>18</v>
      </c>
      <c r="L156" s="5">
        <f t="shared" si="29"/>
        <v>1</v>
      </c>
      <c r="M156" s="5">
        <f t="shared" si="30"/>
        <v>18</v>
      </c>
      <c r="N156" s="5" t="str">
        <f t="shared" si="24"/>
        <v>FP</v>
      </c>
      <c r="O156" s="6" t="str">
        <f t="shared" si="31"/>
        <v>TP</v>
      </c>
      <c r="P156" s="6" t="str">
        <f t="shared" si="32"/>
        <v>FP</v>
      </c>
      <c r="Q156" s="6" t="str">
        <f t="shared" si="33"/>
        <v>TP</v>
      </c>
      <c r="R156" s="6" t="str">
        <f t="shared" si="34"/>
        <v>FP</v>
      </c>
      <c r="S156" s="6" t="str">
        <f t="shared" si="35"/>
        <v>TP</v>
      </c>
    </row>
    <row r="157" spans="1:19" ht="17" thickBot="1">
      <c r="A157" s="3" t="s">
        <v>162</v>
      </c>
      <c r="B157" s="4">
        <v>32</v>
      </c>
      <c r="C157" s="4">
        <v>33</v>
      </c>
      <c r="D157" s="4">
        <v>32</v>
      </c>
      <c r="E157" s="4">
        <v>33</v>
      </c>
      <c r="F157" s="4">
        <v>32</v>
      </c>
      <c r="G157" s="4">
        <v>33</v>
      </c>
      <c r="H157" s="5">
        <f t="shared" si="25"/>
        <v>1</v>
      </c>
      <c r="I157" s="5">
        <f t="shared" si="26"/>
        <v>33</v>
      </c>
      <c r="J157" s="5">
        <f t="shared" si="27"/>
        <v>1</v>
      </c>
      <c r="K157" s="5">
        <f t="shared" si="28"/>
        <v>33</v>
      </c>
      <c r="L157" s="5">
        <f t="shared" si="29"/>
        <v>1</v>
      </c>
      <c r="M157" s="5">
        <f t="shared" si="30"/>
        <v>33</v>
      </c>
      <c r="N157" s="5" t="str">
        <f t="shared" si="24"/>
        <v>FN</v>
      </c>
      <c r="O157" s="6" t="str">
        <f t="shared" si="31"/>
        <v>TP</v>
      </c>
      <c r="P157" s="6" t="str">
        <f t="shared" si="32"/>
        <v>FN</v>
      </c>
      <c r="Q157" s="6" t="str">
        <f t="shared" si="33"/>
        <v>TP</v>
      </c>
      <c r="R157" s="6" t="str">
        <f t="shared" si="34"/>
        <v>FN</v>
      </c>
      <c r="S157" s="6" t="str">
        <f t="shared" si="35"/>
        <v>TP</v>
      </c>
    </row>
    <row r="158" spans="1:19" ht="17" thickBot="1">
      <c r="A158" s="3" t="s">
        <v>163</v>
      </c>
      <c r="B158" s="4">
        <v>6</v>
      </c>
      <c r="C158" s="4">
        <v>6</v>
      </c>
      <c r="D158" s="4">
        <v>6</v>
      </c>
      <c r="E158" s="4">
        <v>6</v>
      </c>
      <c r="F158" s="4">
        <v>3</v>
      </c>
      <c r="G158" s="4">
        <v>3</v>
      </c>
      <c r="H158" s="5">
        <f t="shared" si="25"/>
        <v>3</v>
      </c>
      <c r="I158" s="5">
        <f t="shared" si="26"/>
        <v>3</v>
      </c>
      <c r="J158" s="5">
        <f t="shared" si="27"/>
        <v>3</v>
      </c>
      <c r="K158" s="5">
        <f t="shared" si="28"/>
        <v>3</v>
      </c>
      <c r="L158" s="5">
        <f t="shared" si="29"/>
        <v>3</v>
      </c>
      <c r="M158" s="5">
        <f t="shared" si="30"/>
        <v>3</v>
      </c>
      <c r="N158" s="5" t="str">
        <f t="shared" si="24"/>
        <v>FP</v>
      </c>
      <c r="O158" s="6" t="str">
        <f t="shared" si="31"/>
        <v>FP</v>
      </c>
      <c r="P158" s="6" t="str">
        <f t="shared" si="32"/>
        <v>FP</v>
      </c>
      <c r="Q158" s="6" t="str">
        <f t="shared" si="33"/>
        <v>FP</v>
      </c>
      <c r="R158" s="6" t="str">
        <f t="shared" si="34"/>
        <v>TP</v>
      </c>
      <c r="S158" s="6" t="str">
        <f t="shared" si="35"/>
        <v>TP</v>
      </c>
    </row>
    <row r="159" spans="1:19" ht="17" thickBot="1">
      <c r="A159" s="3" t="s">
        <v>164</v>
      </c>
      <c r="B159" s="4">
        <v>3</v>
      </c>
      <c r="C159" s="4">
        <v>3</v>
      </c>
      <c r="D159" s="4">
        <v>3</v>
      </c>
      <c r="E159" s="4">
        <v>3</v>
      </c>
      <c r="F159" s="4">
        <v>3</v>
      </c>
      <c r="G159" s="4">
        <v>3</v>
      </c>
      <c r="H159" s="5">
        <f t="shared" si="25"/>
        <v>3</v>
      </c>
      <c r="I159" s="5">
        <f t="shared" si="26"/>
        <v>3</v>
      </c>
      <c r="J159" s="5">
        <f t="shared" si="27"/>
        <v>3</v>
      </c>
      <c r="K159" s="5">
        <f t="shared" si="28"/>
        <v>3</v>
      </c>
      <c r="L159" s="5">
        <f t="shared" si="29"/>
        <v>3</v>
      </c>
      <c r="M159" s="5">
        <f t="shared" si="30"/>
        <v>3</v>
      </c>
      <c r="N159" s="5" t="str">
        <f t="shared" si="24"/>
        <v>TP</v>
      </c>
      <c r="O159" s="6" t="str">
        <f t="shared" si="31"/>
        <v>TP</v>
      </c>
      <c r="P159" s="6" t="str">
        <f t="shared" si="32"/>
        <v>TP</v>
      </c>
      <c r="Q159" s="6" t="str">
        <f t="shared" si="33"/>
        <v>TP</v>
      </c>
      <c r="R159" s="6" t="str">
        <f t="shared" si="34"/>
        <v>TP</v>
      </c>
      <c r="S159" s="6" t="str">
        <f t="shared" si="35"/>
        <v>TP</v>
      </c>
    </row>
    <row r="160" spans="1:19" ht="17" thickBot="1">
      <c r="A160" s="3" t="s">
        <v>165</v>
      </c>
      <c r="B160" s="4">
        <v>3</v>
      </c>
      <c r="C160" s="4">
        <v>3</v>
      </c>
      <c r="D160" s="4">
        <v>3</v>
      </c>
      <c r="E160" s="4">
        <v>3</v>
      </c>
      <c r="F160" s="4">
        <v>3</v>
      </c>
      <c r="G160" s="4">
        <v>3</v>
      </c>
      <c r="H160" s="5">
        <f t="shared" si="25"/>
        <v>3</v>
      </c>
      <c r="I160" s="5">
        <f t="shared" si="26"/>
        <v>3</v>
      </c>
      <c r="J160" s="5">
        <f t="shared" si="27"/>
        <v>3</v>
      </c>
      <c r="K160" s="5">
        <f t="shared" si="28"/>
        <v>3</v>
      </c>
      <c r="L160" s="5">
        <f t="shared" si="29"/>
        <v>3</v>
      </c>
      <c r="M160" s="5">
        <f t="shared" si="30"/>
        <v>3</v>
      </c>
      <c r="N160" s="5" t="str">
        <f t="shared" si="24"/>
        <v>TP</v>
      </c>
      <c r="O160" s="6" t="str">
        <f t="shared" si="31"/>
        <v>TP</v>
      </c>
      <c r="P160" s="6" t="str">
        <f t="shared" si="32"/>
        <v>TP</v>
      </c>
      <c r="Q160" s="6" t="str">
        <f t="shared" si="33"/>
        <v>TP</v>
      </c>
      <c r="R160" s="6" t="str">
        <f t="shared" si="34"/>
        <v>TP</v>
      </c>
      <c r="S160" s="6" t="str">
        <f t="shared" si="35"/>
        <v>TP</v>
      </c>
    </row>
    <row r="161" spans="1:19" ht="17" thickBot="1">
      <c r="A161" s="3" t="s">
        <v>166</v>
      </c>
      <c r="B161" s="4">
        <v>4</v>
      </c>
      <c r="C161" s="4">
        <v>4</v>
      </c>
      <c r="D161" s="4">
        <v>4</v>
      </c>
      <c r="E161" s="4">
        <v>4</v>
      </c>
      <c r="F161" s="4">
        <v>4</v>
      </c>
      <c r="G161" s="4">
        <v>4</v>
      </c>
      <c r="H161" s="5">
        <f t="shared" si="25"/>
        <v>4</v>
      </c>
      <c r="I161" s="5">
        <f t="shared" si="26"/>
        <v>4</v>
      </c>
      <c r="J161" s="5">
        <f t="shared" si="27"/>
        <v>4</v>
      </c>
      <c r="K161" s="5">
        <f t="shared" si="28"/>
        <v>4</v>
      </c>
      <c r="L161" s="5">
        <f t="shared" si="29"/>
        <v>4</v>
      </c>
      <c r="M161" s="5">
        <f t="shared" si="30"/>
        <v>4</v>
      </c>
      <c r="N161" s="5" t="str">
        <f t="shared" si="24"/>
        <v>TP</v>
      </c>
      <c r="O161" s="6" t="str">
        <f t="shared" si="31"/>
        <v>TP</v>
      </c>
      <c r="P161" s="6" t="str">
        <f t="shared" si="32"/>
        <v>TP</v>
      </c>
      <c r="Q161" s="6" t="str">
        <f t="shared" si="33"/>
        <v>TP</v>
      </c>
      <c r="R161" s="6" t="str">
        <f t="shared" si="34"/>
        <v>TP</v>
      </c>
      <c r="S161" s="6" t="str">
        <f t="shared" si="35"/>
        <v>TP</v>
      </c>
    </row>
    <row r="162" spans="1:19" ht="17" thickBot="1">
      <c r="A162" s="3" t="s">
        <v>167</v>
      </c>
      <c r="B162" s="4">
        <v>4</v>
      </c>
      <c r="C162" s="4">
        <v>3</v>
      </c>
      <c r="D162" s="4">
        <v>4</v>
      </c>
      <c r="E162" s="4">
        <v>3</v>
      </c>
      <c r="F162" s="4">
        <v>4</v>
      </c>
      <c r="G162" s="4">
        <v>3</v>
      </c>
      <c r="H162" s="5">
        <f t="shared" si="25"/>
        <v>1</v>
      </c>
      <c r="I162" s="5">
        <f t="shared" si="26"/>
        <v>3</v>
      </c>
      <c r="J162" s="5">
        <f t="shared" si="27"/>
        <v>1</v>
      </c>
      <c r="K162" s="5">
        <f t="shared" si="28"/>
        <v>3</v>
      </c>
      <c r="L162" s="5">
        <f t="shared" si="29"/>
        <v>1</v>
      </c>
      <c r="M162" s="5">
        <f t="shared" si="30"/>
        <v>3</v>
      </c>
      <c r="N162" s="5" t="str">
        <f t="shared" si="24"/>
        <v>FP</v>
      </c>
      <c r="O162" s="6" t="str">
        <f t="shared" si="31"/>
        <v>TP</v>
      </c>
      <c r="P162" s="6" t="str">
        <f t="shared" si="32"/>
        <v>FP</v>
      </c>
      <c r="Q162" s="6" t="str">
        <f t="shared" si="33"/>
        <v>TP</v>
      </c>
      <c r="R162" s="6" t="str">
        <f t="shared" si="34"/>
        <v>FP</v>
      </c>
      <c r="S162" s="6" t="str">
        <f t="shared" si="35"/>
        <v>TP</v>
      </c>
    </row>
    <row r="163" spans="1:19" ht="17" thickBot="1">
      <c r="A163" s="3" t="s">
        <v>168</v>
      </c>
      <c r="B163" s="4">
        <v>3</v>
      </c>
      <c r="C163" s="4">
        <v>3</v>
      </c>
      <c r="D163" s="4">
        <v>3</v>
      </c>
      <c r="E163" s="4">
        <v>3</v>
      </c>
      <c r="F163" s="4">
        <v>3</v>
      </c>
      <c r="G163" s="4">
        <v>3</v>
      </c>
      <c r="H163" s="5">
        <f t="shared" si="25"/>
        <v>3</v>
      </c>
      <c r="I163" s="5">
        <f t="shared" si="26"/>
        <v>3</v>
      </c>
      <c r="J163" s="5">
        <f t="shared" si="27"/>
        <v>3</v>
      </c>
      <c r="K163" s="5">
        <f t="shared" si="28"/>
        <v>3</v>
      </c>
      <c r="L163" s="5">
        <f t="shared" si="29"/>
        <v>3</v>
      </c>
      <c r="M163" s="5">
        <f t="shared" si="30"/>
        <v>3</v>
      </c>
      <c r="N163" s="5" t="str">
        <f t="shared" si="24"/>
        <v>TP</v>
      </c>
      <c r="O163" s="6" t="str">
        <f t="shared" si="31"/>
        <v>TP</v>
      </c>
      <c r="P163" s="6" t="str">
        <f t="shared" si="32"/>
        <v>TP</v>
      </c>
      <c r="Q163" s="6" t="str">
        <f t="shared" si="33"/>
        <v>TP</v>
      </c>
      <c r="R163" s="6" t="str">
        <f t="shared" si="34"/>
        <v>TP</v>
      </c>
      <c r="S163" s="6" t="str">
        <f t="shared" si="35"/>
        <v>TP</v>
      </c>
    </row>
    <row r="164" spans="1:19" ht="17" thickBot="1">
      <c r="A164" s="3" t="s">
        <v>169</v>
      </c>
      <c r="B164" s="4">
        <v>4</v>
      </c>
      <c r="C164" s="4">
        <v>4</v>
      </c>
      <c r="D164" s="4">
        <v>4</v>
      </c>
      <c r="E164" s="4">
        <v>4</v>
      </c>
      <c r="F164" s="4">
        <v>4</v>
      </c>
      <c r="G164" s="4">
        <v>4</v>
      </c>
      <c r="H164" s="5">
        <f t="shared" si="25"/>
        <v>4</v>
      </c>
      <c r="I164" s="5">
        <f t="shared" si="26"/>
        <v>4</v>
      </c>
      <c r="J164" s="5">
        <f t="shared" si="27"/>
        <v>4</v>
      </c>
      <c r="K164" s="5">
        <f t="shared" si="28"/>
        <v>4</v>
      </c>
      <c r="L164" s="5">
        <f t="shared" si="29"/>
        <v>4</v>
      </c>
      <c r="M164" s="5">
        <f t="shared" si="30"/>
        <v>4</v>
      </c>
      <c r="N164" s="5" t="str">
        <f t="shared" si="24"/>
        <v>TP</v>
      </c>
      <c r="O164" s="6" t="str">
        <f t="shared" si="31"/>
        <v>TP</v>
      </c>
      <c r="P164" s="6" t="str">
        <f t="shared" si="32"/>
        <v>TP</v>
      </c>
      <c r="Q164" s="6" t="str">
        <f t="shared" si="33"/>
        <v>TP</v>
      </c>
      <c r="R164" s="6" t="str">
        <f t="shared" si="34"/>
        <v>TP</v>
      </c>
      <c r="S164" s="6" t="str">
        <f t="shared" si="35"/>
        <v>TP</v>
      </c>
    </row>
    <row r="165" spans="1:19" ht="17" thickBot="1">
      <c r="A165" s="3" t="s">
        <v>170</v>
      </c>
      <c r="B165" s="4">
        <v>4</v>
      </c>
      <c r="C165" s="4">
        <v>4</v>
      </c>
      <c r="D165" s="4">
        <v>4</v>
      </c>
      <c r="E165" s="4">
        <v>4</v>
      </c>
      <c r="F165" s="4">
        <v>4</v>
      </c>
      <c r="G165" s="4">
        <v>4</v>
      </c>
      <c r="H165" s="5">
        <f t="shared" si="25"/>
        <v>4</v>
      </c>
      <c r="I165" s="5">
        <f t="shared" si="26"/>
        <v>4</v>
      </c>
      <c r="J165" s="5">
        <f t="shared" si="27"/>
        <v>4</v>
      </c>
      <c r="K165" s="5">
        <f t="shared" si="28"/>
        <v>4</v>
      </c>
      <c r="L165" s="5">
        <f t="shared" si="29"/>
        <v>4</v>
      </c>
      <c r="M165" s="5">
        <f t="shared" si="30"/>
        <v>4</v>
      </c>
      <c r="N165" s="5" t="str">
        <f t="shared" si="24"/>
        <v>TP</v>
      </c>
      <c r="O165" s="6" t="str">
        <f t="shared" si="31"/>
        <v>TP</v>
      </c>
      <c r="P165" s="6" t="str">
        <f t="shared" si="32"/>
        <v>TP</v>
      </c>
      <c r="Q165" s="6" t="str">
        <f t="shared" si="33"/>
        <v>TP</v>
      </c>
      <c r="R165" s="6" t="str">
        <f t="shared" si="34"/>
        <v>TP</v>
      </c>
      <c r="S165" s="6" t="str">
        <f t="shared" si="35"/>
        <v>TP</v>
      </c>
    </row>
    <row r="166" spans="1:19" ht="17" thickBot="1">
      <c r="A166" s="3" t="s">
        <v>171</v>
      </c>
      <c r="B166" s="4">
        <v>3</v>
      </c>
      <c r="C166" s="4">
        <v>3</v>
      </c>
      <c r="D166" s="4">
        <v>3</v>
      </c>
      <c r="E166" s="4">
        <v>3</v>
      </c>
      <c r="F166" s="4">
        <v>3</v>
      </c>
      <c r="G166" s="4">
        <v>3</v>
      </c>
      <c r="H166" s="5">
        <f t="shared" si="25"/>
        <v>3</v>
      </c>
      <c r="I166" s="5">
        <f t="shared" si="26"/>
        <v>3</v>
      </c>
      <c r="J166" s="5">
        <f t="shared" si="27"/>
        <v>3</v>
      </c>
      <c r="K166" s="5">
        <f t="shared" si="28"/>
        <v>3</v>
      </c>
      <c r="L166" s="5">
        <f t="shared" si="29"/>
        <v>3</v>
      </c>
      <c r="M166" s="5">
        <f t="shared" si="30"/>
        <v>3</v>
      </c>
      <c r="N166" s="5" t="str">
        <f t="shared" si="24"/>
        <v>TP</v>
      </c>
      <c r="O166" s="6" t="str">
        <f t="shared" si="31"/>
        <v>TP</v>
      </c>
      <c r="P166" s="6" t="str">
        <f t="shared" si="32"/>
        <v>TP</v>
      </c>
      <c r="Q166" s="6" t="str">
        <f t="shared" si="33"/>
        <v>TP</v>
      </c>
      <c r="R166" s="6" t="str">
        <f t="shared" si="34"/>
        <v>TP</v>
      </c>
      <c r="S166" s="6" t="str">
        <f t="shared" si="35"/>
        <v>TP</v>
      </c>
    </row>
    <row r="167" spans="1:19" ht="17" thickBot="1">
      <c r="A167" s="3" t="s">
        <v>172</v>
      </c>
      <c r="B167" s="4">
        <v>4</v>
      </c>
      <c r="C167" s="4">
        <v>4</v>
      </c>
      <c r="D167" s="4">
        <v>4</v>
      </c>
      <c r="E167" s="4">
        <v>4</v>
      </c>
      <c r="F167" s="4">
        <v>4</v>
      </c>
      <c r="G167" s="4">
        <v>4</v>
      </c>
      <c r="H167" s="5">
        <f t="shared" si="25"/>
        <v>4</v>
      </c>
      <c r="I167" s="5">
        <f t="shared" si="26"/>
        <v>4</v>
      </c>
      <c r="J167" s="5">
        <f t="shared" si="27"/>
        <v>4</v>
      </c>
      <c r="K167" s="5">
        <f t="shared" si="28"/>
        <v>4</v>
      </c>
      <c r="L167" s="5">
        <f t="shared" si="29"/>
        <v>4</v>
      </c>
      <c r="M167" s="5">
        <f t="shared" si="30"/>
        <v>4</v>
      </c>
      <c r="N167" s="5" t="str">
        <f t="shared" si="24"/>
        <v>TP</v>
      </c>
      <c r="O167" s="6" t="str">
        <f t="shared" si="31"/>
        <v>TP</v>
      </c>
      <c r="P167" s="6" t="str">
        <f t="shared" si="32"/>
        <v>TP</v>
      </c>
      <c r="Q167" s="6" t="str">
        <f t="shared" si="33"/>
        <v>TP</v>
      </c>
      <c r="R167" s="6" t="str">
        <f t="shared" si="34"/>
        <v>TP</v>
      </c>
      <c r="S167" s="6" t="str">
        <f t="shared" si="35"/>
        <v>TP</v>
      </c>
    </row>
    <row r="168" spans="1:19" ht="17" thickBot="1">
      <c r="A168" s="3" t="s">
        <v>173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5">
        <f t="shared" si="25"/>
        <v>1</v>
      </c>
      <c r="I168" s="5">
        <f t="shared" si="26"/>
        <v>1</v>
      </c>
      <c r="J168" s="5">
        <f t="shared" si="27"/>
        <v>1</v>
      </c>
      <c r="K168" s="5">
        <f t="shared" si="28"/>
        <v>1</v>
      </c>
      <c r="L168" s="5">
        <f t="shared" si="29"/>
        <v>1</v>
      </c>
      <c r="M168" s="5">
        <f t="shared" si="30"/>
        <v>1</v>
      </c>
      <c r="N168" s="5" t="str">
        <f t="shared" si="24"/>
        <v>TP</v>
      </c>
      <c r="O168" s="6" t="str">
        <f t="shared" si="31"/>
        <v>TP</v>
      </c>
      <c r="P168" s="6" t="str">
        <f t="shared" si="32"/>
        <v>TP</v>
      </c>
      <c r="Q168" s="6" t="str">
        <f t="shared" si="33"/>
        <v>TP</v>
      </c>
      <c r="R168" s="6" t="str">
        <f t="shared" si="34"/>
        <v>TP</v>
      </c>
      <c r="S168" s="6" t="str">
        <f t="shared" si="35"/>
        <v>TP</v>
      </c>
    </row>
    <row r="169" spans="1:19" ht="17" thickBot="1">
      <c r="A169" s="3" t="s">
        <v>174</v>
      </c>
      <c r="B169" s="4">
        <v>164</v>
      </c>
      <c r="C169" s="4">
        <v>164</v>
      </c>
      <c r="D169" s="4">
        <v>164</v>
      </c>
      <c r="E169" s="4">
        <v>164</v>
      </c>
      <c r="F169" s="4">
        <v>159</v>
      </c>
      <c r="G169" s="4">
        <v>160</v>
      </c>
      <c r="H169" s="5">
        <f t="shared" si="25"/>
        <v>4</v>
      </c>
      <c r="I169" s="5">
        <f t="shared" si="26"/>
        <v>4</v>
      </c>
      <c r="J169" s="5">
        <f t="shared" si="27"/>
        <v>4</v>
      </c>
      <c r="K169" s="5">
        <f t="shared" si="28"/>
        <v>4</v>
      </c>
      <c r="L169" s="5">
        <f t="shared" si="29"/>
        <v>1</v>
      </c>
      <c r="M169" s="5">
        <f t="shared" si="30"/>
        <v>160</v>
      </c>
      <c r="N169" s="5" t="str">
        <f t="shared" si="24"/>
        <v>FP</v>
      </c>
      <c r="O169" s="6" t="str">
        <f t="shared" si="31"/>
        <v>FP</v>
      </c>
      <c r="P169" s="6" t="str">
        <f t="shared" si="32"/>
        <v>FP</v>
      </c>
      <c r="Q169" s="6" t="str">
        <f t="shared" si="33"/>
        <v>FP</v>
      </c>
      <c r="R169" s="6" t="str">
        <f t="shared" si="34"/>
        <v>FN</v>
      </c>
      <c r="S169" s="6" t="str">
        <f t="shared" si="35"/>
        <v>TP</v>
      </c>
    </row>
    <row r="170" spans="1:19" ht="17" thickBot="1">
      <c r="A170" s="3" t="s">
        <v>175</v>
      </c>
      <c r="B170" s="4">
        <v>24</v>
      </c>
      <c r="C170" s="4">
        <v>22</v>
      </c>
      <c r="D170" s="4">
        <v>23</v>
      </c>
      <c r="E170" s="4">
        <v>23</v>
      </c>
      <c r="F170" s="4">
        <v>1</v>
      </c>
      <c r="G170" s="4">
        <v>1</v>
      </c>
      <c r="H170" s="5">
        <f t="shared" si="25"/>
        <v>23</v>
      </c>
      <c r="I170" s="5">
        <f t="shared" si="26"/>
        <v>21</v>
      </c>
      <c r="J170" s="5">
        <f t="shared" si="27"/>
        <v>22</v>
      </c>
      <c r="K170" s="5">
        <f t="shared" si="28"/>
        <v>22</v>
      </c>
      <c r="L170" s="5">
        <f t="shared" si="29"/>
        <v>1</v>
      </c>
      <c r="M170" s="5">
        <f t="shared" si="30"/>
        <v>1</v>
      </c>
      <c r="N170" s="5" t="str">
        <f t="shared" si="24"/>
        <v>FP</v>
      </c>
      <c r="O170" s="6" t="str">
        <f t="shared" si="31"/>
        <v>FP</v>
      </c>
      <c r="P170" s="6" t="str">
        <f t="shared" si="32"/>
        <v>FP</v>
      </c>
      <c r="Q170" s="6" t="str">
        <f t="shared" si="33"/>
        <v>FP</v>
      </c>
      <c r="R170" s="6" t="str">
        <f t="shared" si="34"/>
        <v>TP</v>
      </c>
      <c r="S170" s="6" t="str">
        <f t="shared" si="35"/>
        <v>TP</v>
      </c>
    </row>
    <row r="171" spans="1:19" ht="17" thickBot="1">
      <c r="A171" s="3" t="s">
        <v>176</v>
      </c>
      <c r="B171" s="4">
        <v>14</v>
      </c>
      <c r="C171" s="4">
        <v>17</v>
      </c>
      <c r="D171" s="4">
        <v>14</v>
      </c>
      <c r="E171" s="4">
        <v>17</v>
      </c>
      <c r="F171" s="4">
        <v>14</v>
      </c>
      <c r="G171" s="4">
        <v>17</v>
      </c>
      <c r="H171" s="5">
        <f t="shared" si="25"/>
        <v>3</v>
      </c>
      <c r="I171" s="5">
        <f t="shared" si="26"/>
        <v>17</v>
      </c>
      <c r="J171" s="5">
        <f t="shared" si="27"/>
        <v>3</v>
      </c>
      <c r="K171" s="5">
        <f t="shared" si="28"/>
        <v>17</v>
      </c>
      <c r="L171" s="5">
        <f t="shared" si="29"/>
        <v>3</v>
      </c>
      <c r="M171" s="5">
        <f t="shared" si="30"/>
        <v>17</v>
      </c>
      <c r="N171" s="5" t="str">
        <f t="shared" si="24"/>
        <v>FN</v>
      </c>
      <c r="O171" s="6" t="str">
        <f t="shared" si="31"/>
        <v>TP</v>
      </c>
      <c r="P171" s="6" t="str">
        <f t="shared" si="32"/>
        <v>FN</v>
      </c>
      <c r="Q171" s="6" t="str">
        <f t="shared" si="33"/>
        <v>TP</v>
      </c>
      <c r="R171" s="6" t="str">
        <f t="shared" si="34"/>
        <v>FN</v>
      </c>
      <c r="S171" s="6" t="str">
        <f t="shared" si="35"/>
        <v>TP</v>
      </c>
    </row>
    <row r="172" spans="1:19" ht="17" thickBot="1">
      <c r="A172" s="3" t="s">
        <v>177</v>
      </c>
      <c r="B172" s="4">
        <v>1</v>
      </c>
      <c r="C172" s="4">
        <v>2</v>
      </c>
      <c r="D172" s="4">
        <v>1</v>
      </c>
      <c r="E172" s="4">
        <v>2</v>
      </c>
      <c r="F172" s="4">
        <v>1</v>
      </c>
      <c r="G172" s="4">
        <v>2</v>
      </c>
      <c r="H172" s="5">
        <f t="shared" si="25"/>
        <v>1</v>
      </c>
      <c r="I172" s="5">
        <f t="shared" si="26"/>
        <v>2</v>
      </c>
      <c r="J172" s="5">
        <f t="shared" si="27"/>
        <v>1</v>
      </c>
      <c r="K172" s="5">
        <f t="shared" si="28"/>
        <v>2</v>
      </c>
      <c r="L172" s="5">
        <f t="shared" si="29"/>
        <v>1</v>
      </c>
      <c r="M172" s="5">
        <f t="shared" si="30"/>
        <v>2</v>
      </c>
      <c r="N172" s="5" t="str">
        <f t="shared" si="24"/>
        <v>FN</v>
      </c>
      <c r="O172" s="6" t="str">
        <f t="shared" si="31"/>
        <v>TP</v>
      </c>
      <c r="P172" s="6" t="str">
        <f t="shared" si="32"/>
        <v>FN</v>
      </c>
      <c r="Q172" s="6" t="str">
        <f t="shared" si="33"/>
        <v>TP</v>
      </c>
      <c r="R172" s="6" t="str">
        <f t="shared" si="34"/>
        <v>FN</v>
      </c>
      <c r="S172" s="6" t="str">
        <f t="shared" si="35"/>
        <v>TP</v>
      </c>
    </row>
    <row r="173" spans="1:19" ht="17" thickBot="1">
      <c r="A173" s="3" t="s">
        <v>178</v>
      </c>
      <c r="B173" s="4">
        <v>8</v>
      </c>
      <c r="C173" s="4">
        <v>8</v>
      </c>
      <c r="D173" s="4">
        <v>8</v>
      </c>
      <c r="E173" s="4">
        <v>8</v>
      </c>
      <c r="F173" s="4">
        <v>8</v>
      </c>
      <c r="G173" s="4">
        <v>7</v>
      </c>
      <c r="H173" s="5">
        <f t="shared" si="25"/>
        <v>1</v>
      </c>
      <c r="I173" s="5">
        <f t="shared" si="26"/>
        <v>1</v>
      </c>
      <c r="J173" s="5">
        <f t="shared" si="27"/>
        <v>1</v>
      </c>
      <c r="K173" s="5">
        <f t="shared" si="28"/>
        <v>1</v>
      </c>
      <c r="L173" s="5">
        <f t="shared" si="29"/>
        <v>1</v>
      </c>
      <c r="M173" s="5">
        <f t="shared" si="30"/>
        <v>7</v>
      </c>
      <c r="N173" s="5" t="str">
        <f t="shared" si="24"/>
        <v>FP</v>
      </c>
      <c r="O173" s="6" t="str">
        <f t="shared" si="31"/>
        <v>FP</v>
      </c>
      <c r="P173" s="6" t="str">
        <f t="shared" si="32"/>
        <v>FP</v>
      </c>
      <c r="Q173" s="6" t="str">
        <f t="shared" si="33"/>
        <v>FP</v>
      </c>
      <c r="R173" s="6" t="str">
        <f t="shared" si="34"/>
        <v>FP</v>
      </c>
      <c r="S173" s="6" t="str">
        <f t="shared" si="35"/>
        <v>TP</v>
      </c>
    </row>
    <row r="174" spans="1:19" ht="17" thickBot="1">
      <c r="A174" s="3" t="s">
        <v>179</v>
      </c>
      <c r="B174" s="4">
        <v>160</v>
      </c>
      <c r="C174" s="4">
        <v>158</v>
      </c>
      <c r="D174" s="4">
        <v>160</v>
      </c>
      <c r="E174" s="4">
        <v>158</v>
      </c>
      <c r="F174" s="4">
        <v>37</v>
      </c>
      <c r="G174" s="4">
        <v>37</v>
      </c>
      <c r="H174" s="5">
        <f t="shared" si="25"/>
        <v>123</v>
      </c>
      <c r="I174" s="5">
        <f t="shared" si="26"/>
        <v>121</v>
      </c>
      <c r="J174" s="5">
        <f t="shared" si="27"/>
        <v>123</v>
      </c>
      <c r="K174" s="5">
        <f t="shared" si="28"/>
        <v>121</v>
      </c>
      <c r="L174" s="5">
        <f t="shared" si="29"/>
        <v>37</v>
      </c>
      <c r="M174" s="5">
        <f t="shared" si="30"/>
        <v>37</v>
      </c>
      <c r="N174" s="5" t="str">
        <f t="shared" si="24"/>
        <v>FP</v>
      </c>
      <c r="O174" s="6" t="str">
        <f t="shared" si="31"/>
        <v>FP</v>
      </c>
      <c r="P174" s="6" t="str">
        <f t="shared" si="32"/>
        <v>FP</v>
      </c>
      <c r="Q174" s="6" t="str">
        <f t="shared" si="33"/>
        <v>FP</v>
      </c>
      <c r="R174" s="6" t="str">
        <f t="shared" si="34"/>
        <v>TP</v>
      </c>
      <c r="S174" s="6" t="str">
        <f t="shared" si="35"/>
        <v>TP</v>
      </c>
    </row>
    <row r="175" spans="1:19" ht="17" thickBot="1">
      <c r="A175" s="3" t="s">
        <v>180</v>
      </c>
      <c r="B175" s="4">
        <v>3</v>
      </c>
      <c r="C175" s="4">
        <v>3</v>
      </c>
      <c r="D175" s="4">
        <v>3</v>
      </c>
      <c r="E175" s="4">
        <v>3</v>
      </c>
      <c r="F175" s="4">
        <v>0</v>
      </c>
      <c r="G175" s="4">
        <v>0</v>
      </c>
      <c r="H175" s="5">
        <f t="shared" si="25"/>
        <v>3</v>
      </c>
      <c r="I175" s="5">
        <f t="shared" si="26"/>
        <v>3</v>
      </c>
      <c r="J175" s="5">
        <f t="shared" si="27"/>
        <v>3</v>
      </c>
      <c r="K175" s="5">
        <f t="shared" si="28"/>
        <v>3</v>
      </c>
      <c r="L175" s="5">
        <f t="shared" si="29"/>
        <v>0</v>
      </c>
      <c r="M175" s="5">
        <f t="shared" si="30"/>
        <v>0</v>
      </c>
      <c r="N175" s="5" t="str">
        <f t="shared" si="24"/>
        <v>FP</v>
      </c>
      <c r="O175" s="6" t="str">
        <f t="shared" si="31"/>
        <v>FP</v>
      </c>
      <c r="P175" s="6" t="str">
        <f t="shared" si="32"/>
        <v>FP</v>
      </c>
      <c r="Q175" s="6" t="str">
        <f t="shared" si="33"/>
        <v>FP</v>
      </c>
      <c r="R175" s="6" t="str">
        <f t="shared" si="34"/>
        <v>TN</v>
      </c>
      <c r="S175" s="6" t="str">
        <f t="shared" si="35"/>
        <v>TN</v>
      </c>
    </row>
    <row r="176" spans="1:19" ht="17" thickBot="1">
      <c r="A176" s="3" t="s">
        <v>181</v>
      </c>
      <c r="B176" s="4">
        <v>154</v>
      </c>
      <c r="C176" s="4">
        <v>154</v>
      </c>
      <c r="D176" s="4">
        <v>154</v>
      </c>
      <c r="E176" s="4">
        <v>154</v>
      </c>
      <c r="F176" s="4">
        <v>152</v>
      </c>
      <c r="G176" s="4">
        <v>152</v>
      </c>
      <c r="H176" s="5">
        <f t="shared" si="25"/>
        <v>2</v>
      </c>
      <c r="I176" s="5">
        <f t="shared" si="26"/>
        <v>2</v>
      </c>
      <c r="J176" s="5">
        <f t="shared" si="27"/>
        <v>2</v>
      </c>
      <c r="K176" s="5">
        <f t="shared" si="28"/>
        <v>2</v>
      </c>
      <c r="L176" s="5">
        <f t="shared" si="29"/>
        <v>152</v>
      </c>
      <c r="M176" s="5">
        <f t="shared" si="30"/>
        <v>152</v>
      </c>
      <c r="N176" s="5" t="str">
        <f t="shared" si="24"/>
        <v>FP</v>
      </c>
      <c r="O176" s="6" t="str">
        <f t="shared" si="31"/>
        <v>FP</v>
      </c>
      <c r="P176" s="6" t="str">
        <f t="shared" si="32"/>
        <v>FP</v>
      </c>
      <c r="Q176" s="6" t="str">
        <f t="shared" si="33"/>
        <v>FP</v>
      </c>
      <c r="R176" s="6" t="str">
        <f t="shared" si="34"/>
        <v>TP</v>
      </c>
      <c r="S176" s="6" t="str">
        <f t="shared" si="35"/>
        <v>TP</v>
      </c>
    </row>
    <row r="177" spans="1:19" ht="17" thickBot="1">
      <c r="A177" s="3" t="s">
        <v>182</v>
      </c>
      <c r="B177" s="4">
        <v>52</v>
      </c>
      <c r="C177" s="4">
        <v>53</v>
      </c>
      <c r="D177" s="4">
        <v>52</v>
      </c>
      <c r="E177" s="4">
        <v>53</v>
      </c>
      <c r="F177" s="4">
        <v>45</v>
      </c>
      <c r="G177" s="4">
        <v>45</v>
      </c>
      <c r="H177" s="5">
        <f t="shared" si="25"/>
        <v>7</v>
      </c>
      <c r="I177" s="5">
        <f t="shared" si="26"/>
        <v>8</v>
      </c>
      <c r="J177" s="5">
        <f t="shared" si="27"/>
        <v>7</v>
      </c>
      <c r="K177" s="5">
        <f t="shared" si="28"/>
        <v>8</v>
      </c>
      <c r="L177" s="5">
        <f t="shared" si="29"/>
        <v>45</v>
      </c>
      <c r="M177" s="5">
        <f t="shared" si="30"/>
        <v>45</v>
      </c>
      <c r="N177" s="5" t="str">
        <f t="shared" si="24"/>
        <v>FP</v>
      </c>
      <c r="O177" s="6" t="str">
        <f t="shared" si="31"/>
        <v>FP</v>
      </c>
      <c r="P177" s="6" t="str">
        <f t="shared" si="32"/>
        <v>FP</v>
      </c>
      <c r="Q177" s="6" t="str">
        <f t="shared" si="33"/>
        <v>FP</v>
      </c>
      <c r="R177" s="6" t="str">
        <f t="shared" si="34"/>
        <v>TP</v>
      </c>
      <c r="S177" s="6" t="str">
        <f t="shared" si="35"/>
        <v>TP</v>
      </c>
    </row>
    <row r="178" spans="1:19" ht="17" thickBot="1">
      <c r="A178" s="3" t="s">
        <v>183</v>
      </c>
      <c r="B178" s="4">
        <v>176</v>
      </c>
      <c r="C178" s="4">
        <v>176</v>
      </c>
      <c r="D178" s="4">
        <v>176</v>
      </c>
      <c r="E178" s="4">
        <v>176</v>
      </c>
      <c r="F178" s="4">
        <v>165</v>
      </c>
      <c r="G178" s="4">
        <v>165</v>
      </c>
      <c r="H178" s="5">
        <f t="shared" si="25"/>
        <v>11</v>
      </c>
      <c r="I178" s="5">
        <f t="shared" si="26"/>
        <v>11</v>
      </c>
      <c r="J178" s="5">
        <f t="shared" si="27"/>
        <v>11</v>
      </c>
      <c r="K178" s="5">
        <f t="shared" si="28"/>
        <v>11</v>
      </c>
      <c r="L178" s="5">
        <f t="shared" si="29"/>
        <v>165</v>
      </c>
      <c r="M178" s="5">
        <f t="shared" si="30"/>
        <v>165</v>
      </c>
      <c r="N178" s="5" t="str">
        <f t="shared" si="24"/>
        <v>FP</v>
      </c>
      <c r="O178" s="6" t="str">
        <f t="shared" si="31"/>
        <v>FP</v>
      </c>
      <c r="P178" s="6" t="str">
        <f t="shared" si="32"/>
        <v>FP</v>
      </c>
      <c r="Q178" s="6" t="str">
        <f t="shared" si="33"/>
        <v>FP</v>
      </c>
      <c r="R178" s="6" t="str">
        <f t="shared" si="34"/>
        <v>TP</v>
      </c>
      <c r="S178" s="6" t="str">
        <f t="shared" si="35"/>
        <v>TP</v>
      </c>
    </row>
    <row r="179" spans="1:19" ht="17" thickBot="1">
      <c r="A179" s="3" t="s">
        <v>184</v>
      </c>
      <c r="B179" s="4">
        <v>176</v>
      </c>
      <c r="C179" s="4">
        <v>176</v>
      </c>
      <c r="D179" s="4">
        <v>176</v>
      </c>
      <c r="E179" s="4">
        <v>176</v>
      </c>
      <c r="F179" s="4">
        <v>172</v>
      </c>
      <c r="G179" s="4">
        <v>171</v>
      </c>
      <c r="H179" s="5">
        <f t="shared" si="25"/>
        <v>5</v>
      </c>
      <c r="I179" s="5">
        <f t="shared" si="26"/>
        <v>5</v>
      </c>
      <c r="J179" s="5">
        <f t="shared" si="27"/>
        <v>5</v>
      </c>
      <c r="K179" s="5">
        <f t="shared" si="28"/>
        <v>5</v>
      </c>
      <c r="L179" s="5">
        <f t="shared" si="29"/>
        <v>1</v>
      </c>
      <c r="M179" s="5">
        <f t="shared" si="30"/>
        <v>171</v>
      </c>
      <c r="N179" s="5" t="str">
        <f t="shared" si="24"/>
        <v>FP</v>
      </c>
      <c r="O179" s="6" t="str">
        <f t="shared" si="31"/>
        <v>FP</v>
      </c>
      <c r="P179" s="6" t="str">
        <f t="shared" si="32"/>
        <v>FP</v>
      </c>
      <c r="Q179" s="6" t="str">
        <f t="shared" si="33"/>
        <v>FP</v>
      </c>
      <c r="R179" s="6" t="str">
        <f t="shared" si="34"/>
        <v>FP</v>
      </c>
      <c r="S179" s="6" t="str">
        <f t="shared" si="35"/>
        <v>TP</v>
      </c>
    </row>
    <row r="180" spans="1:19" ht="17" thickBot="1">
      <c r="A180" s="3" t="s">
        <v>185</v>
      </c>
      <c r="B180" s="4">
        <v>176</v>
      </c>
      <c r="C180" s="4">
        <v>175</v>
      </c>
      <c r="D180" s="4">
        <v>176</v>
      </c>
      <c r="E180" s="4">
        <v>175</v>
      </c>
      <c r="F180" s="4">
        <v>174</v>
      </c>
      <c r="G180" s="4">
        <v>171</v>
      </c>
      <c r="H180" s="5">
        <f t="shared" si="25"/>
        <v>5</v>
      </c>
      <c r="I180" s="5">
        <f t="shared" si="26"/>
        <v>4</v>
      </c>
      <c r="J180" s="5">
        <f t="shared" si="27"/>
        <v>5</v>
      </c>
      <c r="K180" s="5">
        <f t="shared" si="28"/>
        <v>4</v>
      </c>
      <c r="L180" s="5">
        <f t="shared" si="29"/>
        <v>3</v>
      </c>
      <c r="M180" s="5">
        <f t="shared" si="30"/>
        <v>171</v>
      </c>
      <c r="N180" s="5" t="str">
        <f t="shared" si="24"/>
        <v>FP</v>
      </c>
      <c r="O180" s="6" t="str">
        <f t="shared" si="31"/>
        <v>FP</v>
      </c>
      <c r="P180" s="6" t="str">
        <f t="shared" si="32"/>
        <v>FP</v>
      </c>
      <c r="Q180" s="6" t="str">
        <f t="shared" si="33"/>
        <v>FP</v>
      </c>
      <c r="R180" s="6" t="str">
        <f t="shared" si="34"/>
        <v>FP</v>
      </c>
      <c r="S180" s="6" t="str">
        <f t="shared" si="35"/>
        <v>TP</v>
      </c>
    </row>
    <row r="181" spans="1:19" ht="17" thickBot="1">
      <c r="A181" s="3" t="s">
        <v>186</v>
      </c>
      <c r="B181" s="4">
        <v>174</v>
      </c>
      <c r="C181" s="4">
        <v>175</v>
      </c>
      <c r="D181" s="4">
        <v>173</v>
      </c>
      <c r="E181" s="4">
        <v>175</v>
      </c>
      <c r="F181" s="4">
        <v>172</v>
      </c>
      <c r="G181" s="4">
        <v>172</v>
      </c>
      <c r="H181" s="5">
        <f t="shared" si="25"/>
        <v>2</v>
      </c>
      <c r="I181" s="5">
        <f t="shared" si="26"/>
        <v>3</v>
      </c>
      <c r="J181" s="5">
        <f t="shared" si="27"/>
        <v>1</v>
      </c>
      <c r="K181" s="5">
        <f t="shared" si="28"/>
        <v>3</v>
      </c>
      <c r="L181" s="5">
        <f t="shared" si="29"/>
        <v>172</v>
      </c>
      <c r="M181" s="5">
        <f t="shared" si="30"/>
        <v>172</v>
      </c>
      <c r="N181" s="5" t="str">
        <f t="shared" si="24"/>
        <v>FP</v>
      </c>
      <c r="O181" s="6" t="str">
        <f t="shared" si="31"/>
        <v>FP</v>
      </c>
      <c r="P181" s="6" t="str">
        <f t="shared" si="32"/>
        <v>FP</v>
      </c>
      <c r="Q181" s="6" t="str">
        <f t="shared" si="33"/>
        <v>FP</v>
      </c>
      <c r="R181" s="6" t="str">
        <f t="shared" si="34"/>
        <v>TP</v>
      </c>
      <c r="S181" s="6" t="str">
        <f t="shared" si="35"/>
        <v>TP</v>
      </c>
    </row>
    <row r="182" spans="1:19" ht="17" thickBot="1">
      <c r="A182" s="3" t="s">
        <v>187</v>
      </c>
      <c r="B182" s="4">
        <v>169</v>
      </c>
      <c r="C182" s="4">
        <v>169</v>
      </c>
      <c r="D182" s="4">
        <v>169</v>
      </c>
      <c r="E182" s="4">
        <v>169</v>
      </c>
      <c r="F182" s="4">
        <v>161</v>
      </c>
      <c r="G182" s="4">
        <v>161</v>
      </c>
      <c r="H182" s="5">
        <f t="shared" si="25"/>
        <v>8</v>
      </c>
      <c r="I182" s="5">
        <f t="shared" si="26"/>
        <v>8</v>
      </c>
      <c r="J182" s="5">
        <f t="shared" si="27"/>
        <v>8</v>
      </c>
      <c r="K182" s="5">
        <f t="shared" si="28"/>
        <v>8</v>
      </c>
      <c r="L182" s="5">
        <f t="shared" si="29"/>
        <v>161</v>
      </c>
      <c r="M182" s="5">
        <f t="shared" si="30"/>
        <v>161</v>
      </c>
      <c r="N182" s="5" t="str">
        <f t="shared" si="24"/>
        <v>FP</v>
      </c>
      <c r="O182" s="6" t="str">
        <f t="shared" si="31"/>
        <v>FP</v>
      </c>
      <c r="P182" s="6" t="str">
        <f t="shared" si="32"/>
        <v>FP</v>
      </c>
      <c r="Q182" s="6" t="str">
        <f t="shared" si="33"/>
        <v>FP</v>
      </c>
      <c r="R182" s="6" t="str">
        <f t="shared" si="34"/>
        <v>TP</v>
      </c>
      <c r="S182" s="6" t="str">
        <f t="shared" si="35"/>
        <v>TP</v>
      </c>
    </row>
    <row r="183" spans="1:19" ht="17" thickBot="1">
      <c r="A183" s="3" t="s">
        <v>188</v>
      </c>
      <c r="B183" s="4">
        <v>170</v>
      </c>
      <c r="C183" s="4">
        <v>169</v>
      </c>
      <c r="D183" s="4">
        <v>170</v>
      </c>
      <c r="E183" s="4">
        <v>169</v>
      </c>
      <c r="F183" s="4">
        <v>158</v>
      </c>
      <c r="G183" s="4">
        <v>161</v>
      </c>
      <c r="H183" s="5">
        <f t="shared" si="25"/>
        <v>9</v>
      </c>
      <c r="I183" s="5">
        <f t="shared" si="26"/>
        <v>8</v>
      </c>
      <c r="J183" s="5">
        <f t="shared" si="27"/>
        <v>9</v>
      </c>
      <c r="K183" s="5">
        <f t="shared" si="28"/>
        <v>8</v>
      </c>
      <c r="L183" s="5">
        <f t="shared" si="29"/>
        <v>3</v>
      </c>
      <c r="M183" s="5">
        <f t="shared" si="30"/>
        <v>161</v>
      </c>
      <c r="N183" s="5" t="str">
        <f t="shared" si="24"/>
        <v>FP</v>
      </c>
      <c r="O183" s="6" t="str">
        <f t="shared" si="31"/>
        <v>FP</v>
      </c>
      <c r="P183" s="6" t="str">
        <f t="shared" si="32"/>
        <v>FP</v>
      </c>
      <c r="Q183" s="6" t="str">
        <f t="shared" si="33"/>
        <v>FP</v>
      </c>
      <c r="R183" s="6" t="str">
        <f t="shared" si="34"/>
        <v>FN</v>
      </c>
      <c r="S183" s="6" t="str">
        <f t="shared" si="35"/>
        <v>TP</v>
      </c>
    </row>
    <row r="184" spans="1:19" ht="17" thickBot="1">
      <c r="A184" s="3" t="s">
        <v>189</v>
      </c>
      <c r="B184" s="4">
        <v>22</v>
      </c>
      <c r="C184" s="4">
        <v>22</v>
      </c>
      <c r="D184" s="4">
        <v>22</v>
      </c>
      <c r="E184" s="4">
        <v>22</v>
      </c>
      <c r="F184" s="4">
        <v>5</v>
      </c>
      <c r="G184" s="4">
        <v>4</v>
      </c>
      <c r="H184" s="5">
        <f t="shared" si="25"/>
        <v>18</v>
      </c>
      <c r="I184" s="5">
        <f t="shared" si="26"/>
        <v>18</v>
      </c>
      <c r="J184" s="5">
        <f t="shared" si="27"/>
        <v>18</v>
      </c>
      <c r="K184" s="5">
        <f t="shared" si="28"/>
        <v>18</v>
      </c>
      <c r="L184" s="5">
        <f t="shared" si="29"/>
        <v>1</v>
      </c>
      <c r="M184" s="5">
        <f t="shared" si="30"/>
        <v>4</v>
      </c>
      <c r="N184" s="5" t="str">
        <f t="shared" si="24"/>
        <v>FP</v>
      </c>
      <c r="O184" s="6" t="str">
        <f t="shared" si="31"/>
        <v>FP</v>
      </c>
      <c r="P184" s="6" t="str">
        <f t="shared" si="32"/>
        <v>FP</v>
      </c>
      <c r="Q184" s="6" t="str">
        <f t="shared" si="33"/>
        <v>FP</v>
      </c>
      <c r="R184" s="6" t="str">
        <f t="shared" si="34"/>
        <v>FP</v>
      </c>
      <c r="S184" s="6" t="str">
        <f t="shared" si="35"/>
        <v>TP</v>
      </c>
    </row>
    <row r="185" spans="1:19" ht="17" thickBot="1">
      <c r="A185" s="3" t="s">
        <v>190</v>
      </c>
      <c r="B185" s="4">
        <v>23</v>
      </c>
      <c r="C185" s="4">
        <v>15</v>
      </c>
      <c r="D185" s="4">
        <v>21</v>
      </c>
      <c r="E185" s="4">
        <v>15</v>
      </c>
      <c r="F185" s="4">
        <v>0</v>
      </c>
      <c r="G185" s="4">
        <v>0</v>
      </c>
      <c r="H185" s="5">
        <f t="shared" si="25"/>
        <v>23</v>
      </c>
      <c r="I185" s="5">
        <f t="shared" si="26"/>
        <v>15</v>
      </c>
      <c r="J185" s="5">
        <f t="shared" si="27"/>
        <v>21</v>
      </c>
      <c r="K185" s="5">
        <f t="shared" si="28"/>
        <v>15</v>
      </c>
      <c r="L185" s="5">
        <f t="shared" si="29"/>
        <v>0</v>
      </c>
      <c r="M185" s="5">
        <f t="shared" si="30"/>
        <v>0</v>
      </c>
      <c r="N185" s="5" t="str">
        <f t="shared" si="24"/>
        <v>FP</v>
      </c>
      <c r="O185" s="6" t="str">
        <f t="shared" si="31"/>
        <v>FP</v>
      </c>
      <c r="P185" s="6" t="str">
        <f t="shared" si="32"/>
        <v>FP</v>
      </c>
      <c r="Q185" s="6" t="str">
        <f t="shared" si="33"/>
        <v>FP</v>
      </c>
      <c r="R185" s="6" t="str">
        <f t="shared" si="34"/>
        <v>TN</v>
      </c>
      <c r="S185" s="6" t="str">
        <f t="shared" si="35"/>
        <v>TN</v>
      </c>
    </row>
    <row r="186" spans="1:19" ht="17" thickBot="1">
      <c r="A186" s="3" t="s">
        <v>191</v>
      </c>
      <c r="B186" s="4">
        <v>79</v>
      </c>
      <c r="C186" s="4">
        <v>79</v>
      </c>
      <c r="D186" s="4">
        <v>79</v>
      </c>
      <c r="E186" s="4">
        <v>79</v>
      </c>
      <c r="F186" s="4">
        <v>79</v>
      </c>
      <c r="G186" s="4">
        <v>79</v>
      </c>
      <c r="H186" s="5">
        <f t="shared" si="25"/>
        <v>79</v>
      </c>
      <c r="I186" s="5">
        <f t="shared" si="26"/>
        <v>79</v>
      </c>
      <c r="J186" s="5">
        <f t="shared" si="27"/>
        <v>79</v>
      </c>
      <c r="K186" s="5">
        <f t="shared" si="28"/>
        <v>79</v>
      </c>
      <c r="L186" s="5">
        <f t="shared" si="29"/>
        <v>79</v>
      </c>
      <c r="M186" s="5">
        <f t="shared" si="30"/>
        <v>79</v>
      </c>
      <c r="N186" s="5" t="str">
        <f t="shared" si="24"/>
        <v>TP</v>
      </c>
      <c r="O186" s="6" t="str">
        <f t="shared" si="31"/>
        <v>TP</v>
      </c>
      <c r="P186" s="6" t="str">
        <f t="shared" si="32"/>
        <v>TP</v>
      </c>
      <c r="Q186" s="6" t="str">
        <f t="shared" si="33"/>
        <v>TP</v>
      </c>
      <c r="R186" s="6" t="str">
        <f t="shared" si="34"/>
        <v>TP</v>
      </c>
      <c r="S186" s="6" t="str">
        <f t="shared" si="35"/>
        <v>TP</v>
      </c>
    </row>
    <row r="187" spans="1:19" ht="17" thickBot="1">
      <c r="A187" s="3" t="s">
        <v>192</v>
      </c>
      <c r="B187" s="4">
        <v>139</v>
      </c>
      <c r="C187" s="4">
        <v>137</v>
      </c>
      <c r="D187" s="4">
        <v>138</v>
      </c>
      <c r="E187" s="4">
        <v>136</v>
      </c>
      <c r="F187" s="4">
        <v>29</v>
      </c>
      <c r="G187" s="4">
        <v>30</v>
      </c>
      <c r="H187" s="5">
        <f t="shared" si="25"/>
        <v>109</v>
      </c>
      <c r="I187" s="5">
        <f t="shared" si="26"/>
        <v>107</v>
      </c>
      <c r="J187" s="5">
        <f t="shared" si="27"/>
        <v>108</v>
      </c>
      <c r="K187" s="5">
        <f t="shared" si="28"/>
        <v>106</v>
      </c>
      <c r="L187" s="5">
        <f t="shared" si="29"/>
        <v>1</v>
      </c>
      <c r="M187" s="5">
        <f t="shared" si="30"/>
        <v>30</v>
      </c>
      <c r="N187" s="5" t="str">
        <f t="shared" si="24"/>
        <v>FP</v>
      </c>
      <c r="O187" s="6" t="str">
        <f t="shared" si="31"/>
        <v>FP</v>
      </c>
      <c r="P187" s="6" t="str">
        <f t="shared" si="32"/>
        <v>FP</v>
      </c>
      <c r="Q187" s="6" t="str">
        <f t="shared" si="33"/>
        <v>FP</v>
      </c>
      <c r="R187" s="6" t="str">
        <f t="shared" si="34"/>
        <v>FN</v>
      </c>
      <c r="S187" s="6" t="str">
        <f t="shared" si="35"/>
        <v>TP</v>
      </c>
    </row>
    <row r="188" spans="1:19" ht="17" thickBot="1">
      <c r="A188" s="3" t="s">
        <v>193</v>
      </c>
      <c r="B188" s="4">
        <v>137</v>
      </c>
      <c r="C188" s="4">
        <v>140</v>
      </c>
      <c r="D188" s="4">
        <v>137</v>
      </c>
      <c r="E188" s="4">
        <v>140</v>
      </c>
      <c r="F188" s="4">
        <v>0</v>
      </c>
      <c r="G188" s="4">
        <v>0</v>
      </c>
      <c r="H188" s="5">
        <f t="shared" si="25"/>
        <v>137</v>
      </c>
      <c r="I188" s="5">
        <f t="shared" si="26"/>
        <v>140</v>
      </c>
      <c r="J188" s="5">
        <f t="shared" si="27"/>
        <v>137</v>
      </c>
      <c r="K188" s="5">
        <f t="shared" si="28"/>
        <v>140</v>
      </c>
      <c r="L188" s="5">
        <f t="shared" si="29"/>
        <v>0</v>
      </c>
      <c r="M188" s="5">
        <f t="shared" si="30"/>
        <v>0</v>
      </c>
      <c r="N188" s="5" t="str">
        <f t="shared" si="24"/>
        <v>FP</v>
      </c>
      <c r="O188" s="6" t="str">
        <f t="shared" si="31"/>
        <v>FP</v>
      </c>
      <c r="P188" s="6" t="str">
        <f t="shared" si="32"/>
        <v>FP</v>
      </c>
      <c r="Q188" s="6" t="str">
        <f t="shared" si="33"/>
        <v>FP</v>
      </c>
      <c r="R188" s="6" t="str">
        <f t="shared" si="34"/>
        <v>TN</v>
      </c>
      <c r="S188" s="6" t="str">
        <f t="shared" si="35"/>
        <v>TN</v>
      </c>
    </row>
    <row r="189" spans="1:19" ht="17" thickBot="1">
      <c r="A189" s="3" t="s">
        <v>194</v>
      </c>
      <c r="B189" s="4">
        <v>33</v>
      </c>
      <c r="C189" s="4">
        <v>33</v>
      </c>
      <c r="D189" s="4">
        <v>33</v>
      </c>
      <c r="E189" s="4">
        <v>33</v>
      </c>
      <c r="F189" s="4">
        <v>33</v>
      </c>
      <c r="G189" s="4">
        <v>33</v>
      </c>
      <c r="H189" s="5">
        <f t="shared" si="25"/>
        <v>33</v>
      </c>
      <c r="I189" s="5">
        <f t="shared" si="26"/>
        <v>33</v>
      </c>
      <c r="J189" s="5">
        <f t="shared" si="27"/>
        <v>33</v>
      </c>
      <c r="K189" s="5">
        <f t="shared" si="28"/>
        <v>33</v>
      </c>
      <c r="L189" s="5">
        <f t="shared" si="29"/>
        <v>33</v>
      </c>
      <c r="M189" s="5">
        <f t="shared" si="30"/>
        <v>33</v>
      </c>
      <c r="N189" s="5" t="str">
        <f t="shared" si="24"/>
        <v>TP</v>
      </c>
      <c r="O189" s="6" t="str">
        <f t="shared" si="31"/>
        <v>TP</v>
      </c>
      <c r="P189" s="6" t="str">
        <f t="shared" si="32"/>
        <v>TP</v>
      </c>
      <c r="Q189" s="6" t="str">
        <f t="shared" si="33"/>
        <v>TP</v>
      </c>
      <c r="R189" s="6" t="str">
        <f t="shared" si="34"/>
        <v>TP</v>
      </c>
      <c r="S189" s="6" t="str">
        <f t="shared" si="35"/>
        <v>TP</v>
      </c>
    </row>
    <row r="190" spans="1:19" ht="17" thickBot="1">
      <c r="A190" s="3" t="s">
        <v>195</v>
      </c>
      <c r="B190" s="4">
        <v>174</v>
      </c>
      <c r="C190" s="4">
        <v>173</v>
      </c>
      <c r="D190" s="4">
        <v>173</v>
      </c>
      <c r="E190" s="4">
        <v>171</v>
      </c>
      <c r="F190" s="4">
        <v>38</v>
      </c>
      <c r="G190" s="4">
        <v>22</v>
      </c>
      <c r="H190" s="5">
        <f t="shared" si="25"/>
        <v>152</v>
      </c>
      <c r="I190" s="5">
        <f t="shared" si="26"/>
        <v>151</v>
      </c>
      <c r="J190" s="5">
        <f t="shared" si="27"/>
        <v>151</v>
      </c>
      <c r="K190" s="5">
        <f t="shared" si="28"/>
        <v>149</v>
      </c>
      <c r="L190" s="5">
        <f t="shared" si="29"/>
        <v>16</v>
      </c>
      <c r="M190" s="5">
        <f t="shared" si="30"/>
        <v>22</v>
      </c>
      <c r="N190" s="5" t="str">
        <f t="shared" si="24"/>
        <v>FP</v>
      </c>
      <c r="O190" s="6" t="str">
        <f t="shared" si="31"/>
        <v>FP</v>
      </c>
      <c r="P190" s="6" t="str">
        <f t="shared" si="32"/>
        <v>FP</v>
      </c>
      <c r="Q190" s="6" t="str">
        <f t="shared" si="33"/>
        <v>FP</v>
      </c>
      <c r="R190" s="6" t="str">
        <f t="shared" si="34"/>
        <v>FP</v>
      </c>
      <c r="S190" s="6" t="str">
        <f t="shared" si="35"/>
        <v>TP</v>
      </c>
    </row>
    <row r="191" spans="1:19" ht="17" thickBot="1">
      <c r="A191" s="3" t="s">
        <v>196</v>
      </c>
      <c r="B191" s="4">
        <v>182</v>
      </c>
      <c r="C191" s="4">
        <v>182</v>
      </c>
      <c r="D191" s="4">
        <v>182</v>
      </c>
      <c r="E191" s="4">
        <v>182</v>
      </c>
      <c r="F191" s="4">
        <v>180</v>
      </c>
      <c r="G191" s="4">
        <v>181</v>
      </c>
      <c r="H191" s="5">
        <f t="shared" si="25"/>
        <v>1</v>
      </c>
      <c r="I191" s="5">
        <f t="shared" si="26"/>
        <v>1</v>
      </c>
      <c r="J191" s="5">
        <f t="shared" si="27"/>
        <v>1</v>
      </c>
      <c r="K191" s="5">
        <f t="shared" si="28"/>
        <v>1</v>
      </c>
      <c r="L191" s="5">
        <f t="shared" si="29"/>
        <v>1</v>
      </c>
      <c r="M191" s="5">
        <f t="shared" si="30"/>
        <v>181</v>
      </c>
      <c r="N191" s="5" t="str">
        <f t="shared" si="24"/>
        <v>FP</v>
      </c>
      <c r="O191" s="6" t="str">
        <f t="shared" si="31"/>
        <v>FP</v>
      </c>
      <c r="P191" s="6" t="str">
        <f t="shared" si="32"/>
        <v>FP</v>
      </c>
      <c r="Q191" s="6" t="str">
        <f t="shared" si="33"/>
        <v>FP</v>
      </c>
      <c r="R191" s="6" t="str">
        <f t="shared" si="34"/>
        <v>FN</v>
      </c>
      <c r="S191" s="6" t="str">
        <f t="shared" si="35"/>
        <v>TP</v>
      </c>
    </row>
    <row r="192" spans="1:19" ht="17" thickBot="1">
      <c r="A192" s="3" t="s">
        <v>197</v>
      </c>
      <c r="B192" s="4">
        <v>0</v>
      </c>
      <c r="C192" s="4">
        <v>1</v>
      </c>
      <c r="D192" s="4">
        <v>0</v>
      </c>
      <c r="E192" s="4">
        <v>1</v>
      </c>
      <c r="F192" s="4">
        <v>0</v>
      </c>
      <c r="G192" s="4">
        <v>1</v>
      </c>
      <c r="H192" s="5">
        <f t="shared" si="25"/>
        <v>1</v>
      </c>
      <c r="I192" s="5">
        <f t="shared" si="26"/>
        <v>1</v>
      </c>
      <c r="J192" s="5">
        <f t="shared" si="27"/>
        <v>1</v>
      </c>
      <c r="K192" s="5">
        <f t="shared" si="28"/>
        <v>1</v>
      </c>
      <c r="L192" s="5">
        <f t="shared" si="29"/>
        <v>1</v>
      </c>
      <c r="M192" s="5">
        <f t="shared" si="30"/>
        <v>1</v>
      </c>
      <c r="N192" s="5" t="str">
        <f t="shared" si="24"/>
        <v>FN</v>
      </c>
      <c r="O192" s="6" t="str">
        <f t="shared" si="31"/>
        <v>TP</v>
      </c>
      <c r="P192" s="6" t="str">
        <f t="shared" si="32"/>
        <v>FN</v>
      </c>
      <c r="Q192" s="6" t="str">
        <f t="shared" si="33"/>
        <v>TP</v>
      </c>
      <c r="R192" s="6" t="str">
        <f t="shared" si="34"/>
        <v>FN</v>
      </c>
      <c r="S192" s="6" t="str">
        <f t="shared" si="35"/>
        <v>TP</v>
      </c>
    </row>
    <row r="193" spans="1:19" ht="17" thickBot="1">
      <c r="A193" s="3" t="s">
        <v>198</v>
      </c>
      <c r="B193" s="4">
        <v>0</v>
      </c>
      <c r="C193" s="4">
        <v>1</v>
      </c>
      <c r="D193" s="4">
        <v>0</v>
      </c>
      <c r="E193" s="4">
        <v>1</v>
      </c>
      <c r="F193" s="4">
        <v>0</v>
      </c>
      <c r="G193" s="4">
        <v>0</v>
      </c>
      <c r="H193" s="5">
        <f t="shared" si="25"/>
        <v>0</v>
      </c>
      <c r="I193" s="5">
        <f t="shared" si="26"/>
        <v>1</v>
      </c>
      <c r="J193" s="5">
        <f t="shared" si="27"/>
        <v>0</v>
      </c>
      <c r="K193" s="5">
        <f t="shared" si="28"/>
        <v>1</v>
      </c>
      <c r="L193" s="5">
        <f t="shared" si="29"/>
        <v>0</v>
      </c>
      <c r="M193" s="5">
        <f t="shared" si="30"/>
        <v>0</v>
      </c>
      <c r="N193" s="5" t="str">
        <f t="shared" si="24"/>
        <v>TN</v>
      </c>
      <c r="O193" s="6" t="str">
        <f t="shared" si="31"/>
        <v>FP</v>
      </c>
      <c r="P193" s="6" t="str">
        <f t="shared" si="32"/>
        <v>TN</v>
      </c>
      <c r="Q193" s="6" t="str">
        <f t="shared" si="33"/>
        <v>FP</v>
      </c>
      <c r="R193" s="6" t="str">
        <f t="shared" si="34"/>
        <v>TN</v>
      </c>
      <c r="S193" s="6" t="str">
        <f t="shared" si="35"/>
        <v>TN</v>
      </c>
    </row>
    <row r="194" spans="1:19" ht="17" thickBot="1">
      <c r="A194" s="3" t="s">
        <v>199</v>
      </c>
      <c r="B194" s="4">
        <v>0</v>
      </c>
      <c r="C194" s="4">
        <v>1</v>
      </c>
      <c r="D194" s="4">
        <v>0</v>
      </c>
      <c r="E194" s="4">
        <v>1</v>
      </c>
      <c r="F194" s="4">
        <v>0</v>
      </c>
      <c r="G194" s="4">
        <v>1</v>
      </c>
      <c r="H194" s="5">
        <f t="shared" si="25"/>
        <v>1</v>
      </c>
      <c r="I194" s="5">
        <f t="shared" si="26"/>
        <v>1</v>
      </c>
      <c r="J194" s="5">
        <f t="shared" si="27"/>
        <v>1</v>
      </c>
      <c r="K194" s="5">
        <f t="shared" si="28"/>
        <v>1</v>
      </c>
      <c r="L194" s="5">
        <f t="shared" si="29"/>
        <v>1</v>
      </c>
      <c r="M194" s="5">
        <f t="shared" si="30"/>
        <v>1</v>
      </c>
      <c r="N194" s="5" t="str">
        <f t="shared" ref="N194:N196" si="36">IF(AND(G194=0,B194=0),"TN", IF(G194=B194, "TP", IF(G194&lt;B194, "FP",IF(G194&gt;B194, "FN"))))</f>
        <v>FN</v>
      </c>
      <c r="O194" s="6" t="str">
        <f t="shared" si="31"/>
        <v>TP</v>
      </c>
      <c r="P194" s="6" t="str">
        <f t="shared" si="32"/>
        <v>FN</v>
      </c>
      <c r="Q194" s="6" t="str">
        <f t="shared" si="33"/>
        <v>TP</v>
      </c>
      <c r="R194" s="6" t="str">
        <f t="shared" si="34"/>
        <v>FN</v>
      </c>
      <c r="S194" s="6" t="str">
        <f t="shared" si="35"/>
        <v>TP</v>
      </c>
    </row>
    <row r="195" spans="1:19" ht="17" thickBot="1">
      <c r="A195" s="3" t="s">
        <v>200</v>
      </c>
      <c r="B195" s="4">
        <v>0</v>
      </c>
      <c r="C195" s="4">
        <v>1</v>
      </c>
      <c r="D195" s="4">
        <v>0</v>
      </c>
      <c r="E195" s="4">
        <v>1</v>
      </c>
      <c r="F195" s="4">
        <v>0</v>
      </c>
      <c r="G195" s="4">
        <v>1</v>
      </c>
      <c r="H195" s="5">
        <f t="shared" ref="H195:H196" si="37">IF(G195=B195, G195,ABS(G195-B195))</f>
        <v>1</v>
      </c>
      <c r="I195" s="5">
        <f t="shared" ref="I195:I196" si="38">IF(G195=C195, G195,ABS(G195-C195))</f>
        <v>1</v>
      </c>
      <c r="J195" s="5">
        <f t="shared" ref="J195:J196" si="39">IF(G195=D195, G195,ABS(G195-D195))</f>
        <v>1</v>
      </c>
      <c r="K195" s="5">
        <f t="shared" ref="K195:K196" si="40">IF(G195=E195, G195,ABS(G195-E195))</f>
        <v>1</v>
      </c>
      <c r="L195" s="5">
        <f t="shared" ref="L195:L196" si="41">IF(G195=F195, G195,ABS(G195-F195))</f>
        <v>1</v>
      </c>
      <c r="M195" s="5">
        <f t="shared" ref="M195:M196" si="42">IF(G195=G195, G195,ABS(G195-G195))</f>
        <v>1</v>
      </c>
      <c r="N195" s="5" t="str">
        <f t="shared" si="36"/>
        <v>FN</v>
      </c>
      <c r="O195" s="6" t="str">
        <f t="shared" ref="O195:O196" si="43">IF(AND(G195=0,C195=0),"TN", IF(G195=C195, "TP", IF(G195&lt;C195, "FP",IF(G195&gt;C195, "FN"))))</f>
        <v>TP</v>
      </c>
      <c r="P195" s="6" t="str">
        <f t="shared" ref="P195:P196" si="44">IF(AND(G195=0,D195=0),"TN", IF(G195=D195, "TP", IF(G195&lt;D195, "FP",IF(G195&gt;D195, "FN"))))</f>
        <v>FN</v>
      </c>
      <c r="Q195" s="6" t="str">
        <f t="shared" ref="Q195:Q196" si="45">IF(AND(G195=0,E195=0),"TN", IF(G195=E195, "TP", IF(G195&lt;E195, "FP",IF(G195&gt;E195, "FN"))))</f>
        <v>TP</v>
      </c>
      <c r="R195" s="6" t="str">
        <f t="shared" ref="R195:R196" si="46">IF(AND(G195=0,F195=0),"TN", IF(G195=F195, "TP", IF(G195&lt;F195, "FP",IF(G195&gt;F195, "FN"))))</f>
        <v>FN</v>
      </c>
      <c r="S195" s="6" t="str">
        <f t="shared" ref="S195:S196" si="47">IF(AND(G195=0,G195=0),"TN", IF(G195=G195, "TP", IF(G195&lt;G195, "FP",IF(G195&gt;G195, "FN"))))</f>
        <v>TP</v>
      </c>
    </row>
    <row r="196" spans="1:19" ht="17" thickBot="1">
      <c r="A196" s="3" t="s">
        <v>201</v>
      </c>
      <c r="B196" s="4">
        <v>0</v>
      </c>
      <c r="C196" s="4">
        <v>3</v>
      </c>
      <c r="D196" s="4">
        <v>0</v>
      </c>
      <c r="E196" s="4">
        <v>3</v>
      </c>
      <c r="F196" s="4">
        <v>0</v>
      </c>
      <c r="G196" s="4">
        <v>3</v>
      </c>
      <c r="H196" s="5">
        <f t="shared" si="37"/>
        <v>3</v>
      </c>
      <c r="I196" s="5">
        <f t="shared" si="38"/>
        <v>3</v>
      </c>
      <c r="J196" s="5">
        <f t="shared" si="39"/>
        <v>3</v>
      </c>
      <c r="K196" s="5">
        <f t="shared" si="40"/>
        <v>3</v>
      </c>
      <c r="L196" s="5">
        <f t="shared" si="41"/>
        <v>3</v>
      </c>
      <c r="M196" s="5">
        <f t="shared" si="42"/>
        <v>3</v>
      </c>
      <c r="N196" s="5" t="str">
        <f t="shared" si="36"/>
        <v>FN</v>
      </c>
      <c r="O196" s="6" t="str">
        <f t="shared" si="43"/>
        <v>TP</v>
      </c>
      <c r="P196" s="6" t="str">
        <f t="shared" si="44"/>
        <v>FN</v>
      </c>
      <c r="Q196" s="6" t="str">
        <f t="shared" si="45"/>
        <v>TP</v>
      </c>
      <c r="R196" s="6" t="str">
        <f t="shared" si="46"/>
        <v>FN</v>
      </c>
      <c r="S196" s="6" t="str">
        <f t="shared" si="47"/>
        <v>TP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AA74-1A90-B44D-85B6-76CF87EBB619}">
  <dimension ref="A1:L29"/>
  <sheetViews>
    <sheetView topLeftCell="G19" zoomScale="120" zoomScaleNormal="120" workbookViewId="0">
      <selection activeCell="H39" sqref="H39"/>
    </sheetView>
  </sheetViews>
  <sheetFormatPr baseColWidth="10" defaultRowHeight="16"/>
  <cols>
    <col min="1" max="1" width="15" customWidth="1"/>
    <col min="2" max="2" width="20.5" customWidth="1"/>
    <col min="5" max="5" width="19.6640625" customWidth="1"/>
  </cols>
  <sheetData>
    <row r="1" spans="1:12">
      <c r="A1" t="s">
        <v>207</v>
      </c>
      <c r="B1" t="s">
        <v>208</v>
      </c>
      <c r="C1" s="14" t="s">
        <v>209</v>
      </c>
      <c r="D1" t="s">
        <v>210</v>
      </c>
      <c r="E1" s="14" t="s">
        <v>211</v>
      </c>
      <c r="G1" t="s">
        <v>207</v>
      </c>
      <c r="H1" s="15" t="s">
        <v>208</v>
      </c>
      <c r="I1" s="15" t="s">
        <v>210</v>
      </c>
      <c r="K1" s="14"/>
      <c r="L1" t="s">
        <v>779</v>
      </c>
    </row>
    <row r="2" spans="1:12">
      <c r="A2" t="s">
        <v>212</v>
      </c>
      <c r="B2">
        <v>100</v>
      </c>
      <c r="C2">
        <v>81</v>
      </c>
      <c r="D2">
        <v>1</v>
      </c>
      <c r="E2">
        <v>13</v>
      </c>
      <c r="G2" t="s">
        <v>212</v>
      </c>
      <c r="H2">
        <f>ROUND((B2/170)*100,2)</f>
        <v>58.82</v>
      </c>
      <c r="I2">
        <f>ROUND((D2/25)*100,2)</f>
        <v>4</v>
      </c>
      <c r="K2" s="15"/>
      <c r="L2" t="s">
        <v>780</v>
      </c>
    </row>
    <row r="3" spans="1:12">
      <c r="A3" t="s">
        <v>215</v>
      </c>
      <c r="B3">
        <v>126</v>
      </c>
      <c r="C3">
        <v>65</v>
      </c>
      <c r="D3">
        <v>4</v>
      </c>
      <c r="E3">
        <v>0</v>
      </c>
      <c r="G3" t="s">
        <v>215</v>
      </c>
      <c r="H3">
        <f t="shared" ref="H3:H7" si="0">ROUND((B3/170)*100,2)</f>
        <v>74.12</v>
      </c>
      <c r="I3">
        <f t="shared" ref="I3:I7" si="1">ROUND((D3/25)*100,2)</f>
        <v>16</v>
      </c>
    </row>
    <row r="4" spans="1:12">
      <c r="A4" t="s">
        <v>213</v>
      </c>
      <c r="B4">
        <v>100</v>
      </c>
      <c r="C4">
        <v>81</v>
      </c>
      <c r="D4">
        <v>1</v>
      </c>
      <c r="E4">
        <v>13</v>
      </c>
      <c r="G4" t="s">
        <v>213</v>
      </c>
      <c r="H4">
        <f t="shared" si="0"/>
        <v>58.82</v>
      </c>
      <c r="I4">
        <f t="shared" si="1"/>
        <v>4</v>
      </c>
    </row>
    <row r="5" spans="1:12">
      <c r="A5" t="s">
        <v>216</v>
      </c>
      <c r="B5">
        <v>126</v>
      </c>
      <c r="C5">
        <v>65</v>
      </c>
      <c r="D5">
        <v>4</v>
      </c>
      <c r="E5">
        <v>0</v>
      </c>
      <c r="G5" t="s">
        <v>216</v>
      </c>
      <c r="H5">
        <f t="shared" si="0"/>
        <v>74.12</v>
      </c>
      <c r="I5">
        <f t="shared" si="1"/>
        <v>16</v>
      </c>
    </row>
    <row r="6" spans="1:12">
      <c r="A6" t="s">
        <v>214</v>
      </c>
      <c r="B6">
        <v>121</v>
      </c>
      <c r="C6">
        <v>27</v>
      </c>
      <c r="D6">
        <v>24</v>
      </c>
      <c r="E6">
        <v>23</v>
      </c>
      <c r="G6" t="s">
        <v>214</v>
      </c>
      <c r="H6">
        <f t="shared" si="0"/>
        <v>71.180000000000007</v>
      </c>
      <c r="I6">
        <f t="shared" si="1"/>
        <v>96</v>
      </c>
    </row>
    <row r="7" spans="1:12">
      <c r="A7" t="s">
        <v>217</v>
      </c>
      <c r="B7">
        <v>170</v>
      </c>
      <c r="C7">
        <v>0</v>
      </c>
      <c r="D7">
        <v>25</v>
      </c>
      <c r="E7">
        <v>0</v>
      </c>
      <c r="G7" t="s">
        <v>217</v>
      </c>
      <c r="H7">
        <f t="shared" si="0"/>
        <v>100</v>
      </c>
      <c r="I7">
        <f t="shared" si="1"/>
        <v>100</v>
      </c>
    </row>
    <row r="13" spans="1:12">
      <c r="A13" s="13"/>
      <c r="D13" s="13"/>
    </row>
    <row r="14" spans="1:12">
      <c r="A14" s="13" t="s">
        <v>207</v>
      </c>
      <c r="B14" s="13" t="s">
        <v>781</v>
      </c>
      <c r="D14" s="13" t="s">
        <v>207</v>
      </c>
      <c r="E14" s="13" t="s">
        <v>782</v>
      </c>
    </row>
    <row r="15" spans="1:12">
      <c r="A15" t="s">
        <v>212</v>
      </c>
      <c r="B15">
        <v>81</v>
      </c>
      <c r="D15" t="s">
        <v>212</v>
      </c>
      <c r="E15">
        <v>13</v>
      </c>
    </row>
    <row r="16" spans="1:12">
      <c r="A16" t="s">
        <v>215</v>
      </c>
      <c r="B16">
        <v>65</v>
      </c>
      <c r="D16" t="s">
        <v>215</v>
      </c>
      <c r="E16">
        <v>0</v>
      </c>
    </row>
    <row r="17" spans="1:5">
      <c r="A17" t="s">
        <v>213</v>
      </c>
      <c r="B17">
        <v>81</v>
      </c>
      <c r="D17" t="s">
        <v>213</v>
      </c>
      <c r="E17">
        <v>13</v>
      </c>
    </row>
    <row r="18" spans="1:5">
      <c r="A18" t="s">
        <v>216</v>
      </c>
      <c r="B18">
        <v>65</v>
      </c>
      <c r="D18" t="s">
        <v>216</v>
      </c>
      <c r="E18">
        <v>0</v>
      </c>
    </row>
    <row r="19" spans="1:5">
      <c r="A19" t="s">
        <v>214</v>
      </c>
      <c r="B19">
        <v>27</v>
      </c>
      <c r="D19" t="s">
        <v>214</v>
      </c>
      <c r="E19">
        <v>23</v>
      </c>
    </row>
    <row r="20" spans="1:5">
      <c r="A20" t="s">
        <v>217</v>
      </c>
      <c r="B20">
        <v>0</v>
      </c>
      <c r="D20" t="s">
        <v>217</v>
      </c>
      <c r="E20">
        <v>0</v>
      </c>
    </row>
    <row r="22" spans="1:5">
      <c r="A22" s="13"/>
    </row>
    <row r="23" spans="1:5">
      <c r="A23" s="13" t="s">
        <v>207</v>
      </c>
      <c r="B23" s="13" t="s">
        <v>783</v>
      </c>
      <c r="D23" s="13" t="s">
        <v>207</v>
      </c>
      <c r="E23" s="13" t="s">
        <v>784</v>
      </c>
    </row>
    <row r="24" spans="1:5">
      <c r="A24" t="s">
        <v>212</v>
      </c>
      <c r="B24">
        <v>58.82</v>
      </c>
      <c r="D24" t="s">
        <v>212</v>
      </c>
      <c r="E24">
        <v>4</v>
      </c>
    </row>
    <row r="25" spans="1:5">
      <c r="A25" t="s">
        <v>215</v>
      </c>
      <c r="B25">
        <v>74.12</v>
      </c>
      <c r="D25" t="s">
        <v>215</v>
      </c>
      <c r="E25">
        <v>16</v>
      </c>
    </row>
    <row r="26" spans="1:5">
      <c r="A26" t="s">
        <v>213</v>
      </c>
      <c r="B26">
        <v>58.82</v>
      </c>
      <c r="D26" t="s">
        <v>213</v>
      </c>
      <c r="E26">
        <v>4</v>
      </c>
    </row>
    <row r="27" spans="1:5">
      <c r="A27" t="s">
        <v>216</v>
      </c>
      <c r="B27">
        <v>74.12</v>
      </c>
      <c r="D27" t="s">
        <v>216</v>
      </c>
      <c r="E27">
        <v>16</v>
      </c>
    </row>
    <row r="28" spans="1:5">
      <c r="A28" t="s">
        <v>214</v>
      </c>
      <c r="B28">
        <v>71.180000000000007</v>
      </c>
      <c r="D28" t="s">
        <v>214</v>
      </c>
      <c r="E28">
        <v>96</v>
      </c>
    </row>
    <row r="29" spans="1:5">
      <c r="A29" t="s">
        <v>217</v>
      </c>
      <c r="B29">
        <v>100</v>
      </c>
      <c r="D29" t="s">
        <v>217</v>
      </c>
      <c r="E29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99FD-F258-F042-9996-7311DA6571EA}">
  <dimension ref="A1:O196"/>
  <sheetViews>
    <sheetView topLeftCell="C9" zoomScale="120" zoomScaleNormal="120" workbookViewId="0">
      <selection activeCell="A9" sqref="A9"/>
    </sheetView>
  </sheetViews>
  <sheetFormatPr baseColWidth="10" defaultRowHeight="16"/>
  <cols>
    <col min="1" max="1" width="112.1640625" customWidth="1"/>
    <col min="9" max="9" width="32" customWidth="1"/>
    <col min="10" max="10" width="10.83203125" customWidth="1"/>
  </cols>
  <sheetData>
    <row r="1" spans="1:15" ht="29" thickBot="1">
      <c r="A1" s="8" t="s">
        <v>379</v>
      </c>
      <c r="B1" s="8" t="s">
        <v>380</v>
      </c>
      <c r="C1" s="8" t="s">
        <v>381</v>
      </c>
      <c r="D1" s="8" t="s">
        <v>382</v>
      </c>
      <c r="E1" s="8" t="s">
        <v>383</v>
      </c>
      <c r="F1" s="8" t="s">
        <v>384</v>
      </c>
      <c r="G1" s="8" t="s">
        <v>385</v>
      </c>
      <c r="I1" s="8" t="s">
        <v>377</v>
      </c>
      <c r="J1" s="10" t="s">
        <v>605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</row>
    <row r="2" spans="1:15" ht="17" thickTop="1">
      <c r="A2" s="8" t="s">
        <v>386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I2" t="s">
        <v>378</v>
      </c>
      <c r="J2" s="9">
        <v>227</v>
      </c>
      <c r="K2" s="9">
        <v>227</v>
      </c>
      <c r="L2" s="9">
        <v>227</v>
      </c>
      <c r="M2" s="9">
        <v>227</v>
      </c>
      <c r="N2" s="9">
        <v>225</v>
      </c>
      <c r="O2" s="9">
        <v>226</v>
      </c>
    </row>
    <row r="3" spans="1:15">
      <c r="A3" s="8" t="s">
        <v>387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I3" t="s">
        <v>586</v>
      </c>
      <c r="J3" s="9">
        <v>196</v>
      </c>
      <c r="K3" s="9">
        <v>194</v>
      </c>
      <c r="L3" s="9">
        <v>196</v>
      </c>
      <c r="M3" s="9">
        <v>194</v>
      </c>
      <c r="N3" s="9">
        <v>164</v>
      </c>
      <c r="O3" s="9">
        <v>163</v>
      </c>
    </row>
    <row r="4" spans="1:15">
      <c r="A4" s="8" t="s">
        <v>388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I4" t="s">
        <v>581</v>
      </c>
      <c r="J4" s="9">
        <v>4</v>
      </c>
      <c r="K4" s="9">
        <v>4</v>
      </c>
      <c r="L4" s="9">
        <v>4</v>
      </c>
      <c r="M4" s="9">
        <v>4</v>
      </c>
      <c r="N4" s="9">
        <v>4</v>
      </c>
      <c r="O4" s="9">
        <v>4</v>
      </c>
    </row>
    <row r="5" spans="1:15">
      <c r="A5" s="8" t="s">
        <v>389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I5" t="s">
        <v>582</v>
      </c>
      <c r="J5" s="9">
        <v>90</v>
      </c>
      <c r="K5" s="9">
        <v>89</v>
      </c>
      <c r="L5" s="9">
        <v>90</v>
      </c>
      <c r="M5" s="9">
        <v>89</v>
      </c>
      <c r="N5" s="9">
        <v>23</v>
      </c>
      <c r="O5" s="9">
        <v>24</v>
      </c>
    </row>
    <row r="6" spans="1:15">
      <c r="A6" s="8" t="s">
        <v>390</v>
      </c>
      <c r="B6" s="9">
        <v>1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I6" t="s">
        <v>583</v>
      </c>
      <c r="J6" s="9">
        <v>300</v>
      </c>
      <c r="K6" s="9">
        <v>300</v>
      </c>
      <c r="L6" s="9">
        <v>299</v>
      </c>
      <c r="M6" s="9">
        <v>299</v>
      </c>
      <c r="N6" s="9">
        <v>0</v>
      </c>
      <c r="O6" s="9">
        <v>0</v>
      </c>
    </row>
    <row r="7" spans="1:15">
      <c r="A7" s="8" t="s">
        <v>391</v>
      </c>
      <c r="B7" s="9">
        <v>3</v>
      </c>
      <c r="C7" s="9">
        <v>3</v>
      </c>
      <c r="D7" s="9">
        <v>3</v>
      </c>
      <c r="E7" s="9">
        <v>3</v>
      </c>
      <c r="F7" s="9">
        <v>3</v>
      </c>
      <c r="G7" s="9">
        <v>3</v>
      </c>
      <c r="I7" t="s">
        <v>584</v>
      </c>
      <c r="J7" s="9">
        <v>1878</v>
      </c>
      <c r="K7" s="9">
        <v>1874</v>
      </c>
      <c r="L7" s="9">
        <v>1878</v>
      </c>
      <c r="M7" s="9">
        <v>1874</v>
      </c>
      <c r="N7" s="9">
        <v>1781</v>
      </c>
      <c r="O7" s="9">
        <v>1768</v>
      </c>
    </row>
    <row r="8" spans="1:15">
      <c r="A8" s="8" t="s">
        <v>392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I8" t="s">
        <v>585</v>
      </c>
      <c r="J8" s="9">
        <v>131</v>
      </c>
      <c r="K8" s="9">
        <v>131</v>
      </c>
      <c r="L8" s="9">
        <v>131</v>
      </c>
      <c r="M8" s="9">
        <v>131</v>
      </c>
      <c r="N8" s="9">
        <v>131</v>
      </c>
      <c r="O8" s="9">
        <v>131</v>
      </c>
    </row>
    <row r="9" spans="1:15">
      <c r="A9" s="8" t="s">
        <v>393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I9" t="s">
        <v>587</v>
      </c>
      <c r="J9" s="9">
        <v>324</v>
      </c>
      <c r="K9" s="9">
        <v>319</v>
      </c>
      <c r="L9" s="9">
        <v>323</v>
      </c>
      <c r="M9" s="9">
        <v>320</v>
      </c>
      <c r="N9" s="9">
        <v>198</v>
      </c>
      <c r="O9" s="9">
        <v>193</v>
      </c>
    </row>
    <row r="10" spans="1:15">
      <c r="A10" s="8" t="s">
        <v>394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I10" t="s">
        <v>588</v>
      </c>
      <c r="J10" s="9">
        <v>157</v>
      </c>
      <c r="K10" s="9">
        <v>157</v>
      </c>
      <c r="L10" s="9">
        <v>157</v>
      </c>
      <c r="M10" s="9">
        <v>157</v>
      </c>
      <c r="N10" s="9">
        <v>157</v>
      </c>
      <c r="O10" s="9">
        <v>156</v>
      </c>
    </row>
    <row r="11" spans="1:15">
      <c r="A11" s="8" t="s">
        <v>395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I11" t="s">
        <v>589</v>
      </c>
      <c r="J11" s="9">
        <v>124</v>
      </c>
      <c r="K11" s="9">
        <v>124</v>
      </c>
      <c r="L11" s="9">
        <v>124</v>
      </c>
      <c r="M11" s="9">
        <v>124</v>
      </c>
      <c r="N11" s="9">
        <v>124</v>
      </c>
      <c r="O11" s="9">
        <v>124</v>
      </c>
    </row>
    <row r="12" spans="1:15">
      <c r="A12" s="8" t="s">
        <v>396</v>
      </c>
      <c r="B12" s="9">
        <v>39</v>
      </c>
      <c r="C12" s="9">
        <v>38</v>
      </c>
      <c r="D12" s="9">
        <v>39</v>
      </c>
      <c r="E12" s="9">
        <v>38</v>
      </c>
      <c r="F12" s="9">
        <v>12</v>
      </c>
      <c r="G12" s="9">
        <v>11</v>
      </c>
      <c r="I12" t="s">
        <v>590</v>
      </c>
      <c r="J12" s="9">
        <v>337</v>
      </c>
      <c r="K12" s="9">
        <v>337</v>
      </c>
      <c r="L12" s="9">
        <v>336</v>
      </c>
      <c r="M12" s="9">
        <v>337</v>
      </c>
      <c r="N12" s="9">
        <v>284</v>
      </c>
      <c r="O12" s="9">
        <v>280</v>
      </c>
    </row>
    <row r="13" spans="1:15">
      <c r="A13" s="8" t="s">
        <v>397</v>
      </c>
      <c r="B13" s="9">
        <v>142</v>
      </c>
      <c r="C13" s="9">
        <v>142</v>
      </c>
      <c r="D13" s="9">
        <v>142</v>
      </c>
      <c r="E13" s="9">
        <v>142</v>
      </c>
      <c r="F13" s="9">
        <v>142</v>
      </c>
      <c r="G13" s="9">
        <v>142</v>
      </c>
      <c r="I13" t="s">
        <v>591</v>
      </c>
      <c r="J13" s="9">
        <v>359</v>
      </c>
      <c r="K13" s="9">
        <v>359</v>
      </c>
      <c r="L13" s="9">
        <v>359</v>
      </c>
      <c r="M13" s="9">
        <v>359</v>
      </c>
      <c r="N13" s="9">
        <v>136</v>
      </c>
      <c r="O13" s="9">
        <v>136</v>
      </c>
    </row>
    <row r="14" spans="1:15">
      <c r="A14" s="8" t="s">
        <v>398</v>
      </c>
      <c r="B14" s="9">
        <v>2</v>
      </c>
      <c r="C14" s="9">
        <v>2</v>
      </c>
      <c r="D14" s="9">
        <v>2</v>
      </c>
      <c r="E14" s="9">
        <v>2</v>
      </c>
      <c r="F14" s="9">
        <v>2</v>
      </c>
      <c r="G14" s="9">
        <v>2</v>
      </c>
      <c r="I14" t="s">
        <v>592</v>
      </c>
      <c r="J14" s="9">
        <v>31</v>
      </c>
      <c r="K14" s="9">
        <v>33</v>
      </c>
      <c r="L14" s="9">
        <v>31</v>
      </c>
      <c r="M14" s="9">
        <v>33</v>
      </c>
      <c r="N14" s="9">
        <v>4</v>
      </c>
      <c r="O14" s="9">
        <v>4</v>
      </c>
    </row>
    <row r="15" spans="1:15">
      <c r="A15" s="8" t="s">
        <v>399</v>
      </c>
      <c r="B15" s="9">
        <v>2</v>
      </c>
      <c r="C15" s="9">
        <v>2</v>
      </c>
      <c r="D15" s="9">
        <v>2</v>
      </c>
      <c r="E15" s="9">
        <v>2</v>
      </c>
      <c r="F15" s="9">
        <v>2</v>
      </c>
      <c r="G15" s="9">
        <v>2</v>
      </c>
      <c r="I15" t="s">
        <v>593</v>
      </c>
      <c r="J15" s="9">
        <v>427</v>
      </c>
      <c r="K15" s="9">
        <v>429</v>
      </c>
      <c r="L15" s="9">
        <v>427</v>
      </c>
      <c r="M15" s="9">
        <v>429</v>
      </c>
      <c r="N15" s="9">
        <v>384</v>
      </c>
      <c r="O15" s="9">
        <v>387</v>
      </c>
    </row>
    <row r="16" spans="1:15">
      <c r="A16" s="8" t="s">
        <v>400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I16" t="s">
        <v>594</v>
      </c>
      <c r="J16" s="9">
        <v>69</v>
      </c>
      <c r="K16" s="9">
        <v>69</v>
      </c>
      <c r="L16" s="9">
        <v>69</v>
      </c>
      <c r="M16" s="9">
        <v>69</v>
      </c>
      <c r="N16" s="9">
        <v>67</v>
      </c>
      <c r="O16" s="9">
        <v>67</v>
      </c>
    </row>
    <row r="17" spans="1:15">
      <c r="A17" s="8" t="s">
        <v>401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I17" t="s">
        <v>595</v>
      </c>
      <c r="J17" s="9">
        <v>150</v>
      </c>
      <c r="K17" s="9">
        <v>153</v>
      </c>
      <c r="L17" s="9">
        <v>150</v>
      </c>
      <c r="M17" s="9">
        <v>153</v>
      </c>
      <c r="N17" s="9">
        <v>0</v>
      </c>
      <c r="O17" s="9">
        <v>0</v>
      </c>
    </row>
    <row r="18" spans="1:15">
      <c r="A18" s="8" t="s">
        <v>402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I18" t="s">
        <v>596</v>
      </c>
      <c r="J18" s="9">
        <v>75</v>
      </c>
      <c r="K18" s="9">
        <v>75</v>
      </c>
      <c r="L18" s="9">
        <v>75</v>
      </c>
      <c r="M18" s="9">
        <v>75</v>
      </c>
      <c r="N18" s="9">
        <v>71</v>
      </c>
      <c r="O18" s="9">
        <v>72</v>
      </c>
    </row>
    <row r="19" spans="1:15">
      <c r="A19" s="8" t="s">
        <v>403</v>
      </c>
      <c r="B19" s="9">
        <v>5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I19" t="s">
        <v>597</v>
      </c>
      <c r="J19" s="9">
        <v>33</v>
      </c>
      <c r="K19" s="9">
        <v>33</v>
      </c>
      <c r="L19" s="9">
        <v>33</v>
      </c>
      <c r="M19" s="9">
        <v>33</v>
      </c>
      <c r="N19" s="9">
        <v>33</v>
      </c>
      <c r="O19" s="9">
        <v>33</v>
      </c>
    </row>
    <row r="20" spans="1:15">
      <c r="A20" s="8" t="s">
        <v>404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I20" t="s">
        <v>598</v>
      </c>
      <c r="J20" s="9">
        <v>643</v>
      </c>
      <c r="K20" s="9">
        <v>641</v>
      </c>
      <c r="L20" s="9">
        <v>641</v>
      </c>
      <c r="M20" s="9">
        <v>640</v>
      </c>
      <c r="N20" s="9">
        <v>61</v>
      </c>
      <c r="O20" s="9">
        <v>63</v>
      </c>
    </row>
    <row r="21" spans="1:15">
      <c r="A21" s="8" t="s">
        <v>405</v>
      </c>
      <c r="B21" s="9">
        <v>2</v>
      </c>
      <c r="C21" s="9">
        <v>2</v>
      </c>
      <c r="D21" s="9">
        <v>2</v>
      </c>
      <c r="E21" s="9">
        <v>2</v>
      </c>
      <c r="F21" s="9">
        <v>2</v>
      </c>
      <c r="G21" s="9">
        <v>2</v>
      </c>
      <c r="I21" t="s">
        <v>599</v>
      </c>
      <c r="J21" s="9">
        <v>440</v>
      </c>
      <c r="K21" s="9">
        <v>437</v>
      </c>
      <c r="L21" s="9">
        <v>441</v>
      </c>
      <c r="M21" s="9">
        <v>437</v>
      </c>
      <c r="N21" s="9">
        <v>423</v>
      </c>
      <c r="O21" s="9">
        <v>421</v>
      </c>
    </row>
    <row r="22" spans="1:15">
      <c r="A22" s="8" t="s">
        <v>406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I22" t="s">
        <v>600</v>
      </c>
      <c r="J22" s="9">
        <v>203</v>
      </c>
      <c r="K22" s="9">
        <v>208</v>
      </c>
      <c r="L22" s="9">
        <v>202</v>
      </c>
      <c r="M22" s="9">
        <v>209</v>
      </c>
      <c r="N22" s="9">
        <v>175</v>
      </c>
      <c r="O22" s="9">
        <v>183</v>
      </c>
    </row>
    <row r="23" spans="1:15">
      <c r="A23" s="8" t="s">
        <v>407</v>
      </c>
      <c r="B23" s="9">
        <v>2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  <c r="I23" t="s">
        <v>601</v>
      </c>
      <c r="J23" s="9">
        <v>160</v>
      </c>
      <c r="K23" s="9">
        <v>158</v>
      </c>
      <c r="L23" s="9">
        <v>160</v>
      </c>
      <c r="M23" s="9">
        <v>158</v>
      </c>
      <c r="N23" s="9">
        <v>37</v>
      </c>
      <c r="O23" s="9">
        <v>37</v>
      </c>
    </row>
    <row r="24" spans="1:15">
      <c r="A24" s="8" t="s">
        <v>408</v>
      </c>
      <c r="B24" s="9">
        <v>4</v>
      </c>
      <c r="C24" s="9">
        <v>4</v>
      </c>
      <c r="D24" s="9">
        <v>4</v>
      </c>
      <c r="E24" s="9">
        <v>4</v>
      </c>
      <c r="F24" s="9">
        <v>4</v>
      </c>
      <c r="G24" s="9">
        <v>4</v>
      </c>
      <c r="I24" t="s">
        <v>602</v>
      </c>
      <c r="J24" s="9">
        <v>154</v>
      </c>
      <c r="K24" s="9">
        <v>154</v>
      </c>
      <c r="L24" s="9">
        <v>154</v>
      </c>
      <c r="M24" s="9">
        <v>154</v>
      </c>
      <c r="N24" s="9">
        <v>152</v>
      </c>
      <c r="O24" s="9">
        <v>152</v>
      </c>
    </row>
    <row r="25" spans="1:15">
      <c r="A25" s="8" t="s">
        <v>409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I25" t="s">
        <v>604</v>
      </c>
      <c r="J25" s="9">
        <v>23</v>
      </c>
      <c r="K25" s="9">
        <v>15</v>
      </c>
      <c r="L25" s="9">
        <v>21</v>
      </c>
      <c r="M25" s="9">
        <v>15</v>
      </c>
      <c r="N25" s="9">
        <v>0</v>
      </c>
      <c r="O25" s="9">
        <v>0</v>
      </c>
    </row>
    <row r="26" spans="1:15">
      <c r="A26" s="8" t="s">
        <v>410</v>
      </c>
      <c r="B26" s="9">
        <v>133</v>
      </c>
      <c r="C26" s="9">
        <v>133</v>
      </c>
      <c r="D26" s="9">
        <v>133</v>
      </c>
      <c r="E26" s="9">
        <v>133</v>
      </c>
      <c r="F26" s="9">
        <v>0</v>
      </c>
      <c r="G26" s="9">
        <v>0</v>
      </c>
      <c r="I26" t="s">
        <v>603</v>
      </c>
      <c r="J26" s="9">
        <v>174</v>
      </c>
      <c r="K26" s="9">
        <v>173</v>
      </c>
      <c r="L26" s="9">
        <v>173</v>
      </c>
      <c r="M26" s="9">
        <v>171</v>
      </c>
      <c r="N26" s="9">
        <v>38</v>
      </c>
      <c r="O26" s="9">
        <v>22</v>
      </c>
    </row>
    <row r="27" spans="1:15">
      <c r="A27" s="8" t="s">
        <v>411</v>
      </c>
      <c r="B27" s="9">
        <v>138</v>
      </c>
      <c r="C27" s="9">
        <v>138</v>
      </c>
      <c r="D27" s="9">
        <v>138</v>
      </c>
      <c r="E27" s="9">
        <v>138</v>
      </c>
      <c r="F27" s="9">
        <v>0</v>
      </c>
      <c r="G27" s="9">
        <v>0</v>
      </c>
    </row>
    <row r="28" spans="1:15">
      <c r="A28" s="8" t="s">
        <v>412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</row>
    <row r="29" spans="1:15">
      <c r="A29" s="8" t="s">
        <v>413</v>
      </c>
      <c r="B29" s="9">
        <v>2</v>
      </c>
      <c r="C29" s="9">
        <v>2</v>
      </c>
      <c r="D29" s="9">
        <v>2</v>
      </c>
      <c r="E29" s="9">
        <v>2</v>
      </c>
      <c r="F29" s="9">
        <v>2</v>
      </c>
      <c r="G29" s="9">
        <v>2</v>
      </c>
    </row>
    <row r="30" spans="1:15">
      <c r="A30" s="8" t="s">
        <v>414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</row>
    <row r="31" spans="1:15">
      <c r="A31" s="8" t="s">
        <v>415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</row>
    <row r="32" spans="1:15">
      <c r="A32" s="8" t="s">
        <v>416</v>
      </c>
      <c r="B32" s="9">
        <v>2</v>
      </c>
      <c r="C32" s="9">
        <v>2</v>
      </c>
      <c r="D32" s="9">
        <v>2</v>
      </c>
      <c r="E32" s="9">
        <v>2</v>
      </c>
      <c r="F32" s="9">
        <v>2</v>
      </c>
      <c r="G32" s="9">
        <v>2</v>
      </c>
    </row>
    <row r="33" spans="1:7">
      <c r="A33" s="8" t="s">
        <v>417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</row>
    <row r="34" spans="1:7">
      <c r="A34" s="8" t="s">
        <v>418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</row>
    <row r="35" spans="1:7">
      <c r="A35" s="8" t="s">
        <v>419</v>
      </c>
      <c r="B35" s="9">
        <v>19</v>
      </c>
      <c r="C35" s="9">
        <v>18</v>
      </c>
      <c r="D35" s="9">
        <v>19</v>
      </c>
      <c r="E35" s="9">
        <v>18</v>
      </c>
      <c r="F35" s="9">
        <v>19</v>
      </c>
      <c r="G35" s="9">
        <v>18</v>
      </c>
    </row>
    <row r="36" spans="1:7">
      <c r="A36" s="8" t="s">
        <v>420</v>
      </c>
      <c r="B36" s="9">
        <v>10</v>
      </c>
      <c r="C36" s="9">
        <v>10</v>
      </c>
      <c r="D36" s="9">
        <v>10</v>
      </c>
      <c r="E36" s="9">
        <v>10</v>
      </c>
      <c r="F36" s="9">
        <v>10</v>
      </c>
      <c r="G36" s="9">
        <v>10</v>
      </c>
    </row>
    <row r="37" spans="1:7">
      <c r="A37" s="8" t="s">
        <v>421</v>
      </c>
      <c r="B37" s="9">
        <v>3</v>
      </c>
      <c r="C37" s="9">
        <v>3</v>
      </c>
      <c r="D37" s="9">
        <v>3</v>
      </c>
      <c r="E37" s="9">
        <v>3</v>
      </c>
      <c r="F37" s="9">
        <v>2</v>
      </c>
      <c r="G37" s="9">
        <v>1</v>
      </c>
    </row>
    <row r="38" spans="1:7">
      <c r="A38" s="8" t="s">
        <v>422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</row>
    <row r="39" spans="1:7">
      <c r="A39" s="8" t="s">
        <v>423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</row>
    <row r="40" spans="1:7">
      <c r="A40" s="8" t="s">
        <v>424</v>
      </c>
      <c r="B40" s="9">
        <v>3</v>
      </c>
      <c r="C40" s="9">
        <v>3</v>
      </c>
      <c r="D40" s="9">
        <v>3</v>
      </c>
      <c r="E40" s="9">
        <v>3</v>
      </c>
      <c r="F40" s="9">
        <v>3</v>
      </c>
      <c r="G40" s="9">
        <v>3</v>
      </c>
    </row>
    <row r="41" spans="1:7">
      <c r="A41" s="8" t="s">
        <v>425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</row>
    <row r="42" spans="1:7">
      <c r="A42" s="8" t="s">
        <v>426</v>
      </c>
      <c r="B42" s="9">
        <v>3</v>
      </c>
      <c r="C42" s="9">
        <v>3</v>
      </c>
      <c r="D42" s="9">
        <v>3</v>
      </c>
      <c r="E42" s="9">
        <v>3</v>
      </c>
      <c r="F42" s="9">
        <v>3</v>
      </c>
      <c r="G42" s="9">
        <v>3</v>
      </c>
    </row>
    <row r="43" spans="1:7">
      <c r="A43" s="8" t="s">
        <v>427</v>
      </c>
      <c r="B43" s="9">
        <v>131</v>
      </c>
      <c r="C43" s="9">
        <v>131</v>
      </c>
      <c r="D43" s="9">
        <v>131</v>
      </c>
      <c r="E43" s="9">
        <v>131</v>
      </c>
      <c r="F43" s="9">
        <v>131</v>
      </c>
      <c r="G43" s="9">
        <v>131</v>
      </c>
    </row>
    <row r="44" spans="1:7">
      <c r="A44" s="8" t="s">
        <v>428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</row>
    <row r="45" spans="1:7">
      <c r="A45" s="8" t="s">
        <v>429</v>
      </c>
      <c r="B45" s="9">
        <v>15</v>
      </c>
      <c r="C45" s="9">
        <v>14</v>
      </c>
      <c r="D45" s="9">
        <v>15</v>
      </c>
      <c r="E45" s="9">
        <v>14</v>
      </c>
      <c r="F45" s="9">
        <v>10</v>
      </c>
      <c r="G45" s="9">
        <v>10</v>
      </c>
    </row>
    <row r="46" spans="1:7">
      <c r="A46" s="8" t="s">
        <v>430</v>
      </c>
      <c r="B46" s="9">
        <v>149</v>
      </c>
      <c r="C46" s="9">
        <v>149</v>
      </c>
      <c r="D46" s="9">
        <v>149</v>
      </c>
      <c r="E46" s="9">
        <v>149</v>
      </c>
      <c r="F46" s="9">
        <v>149</v>
      </c>
      <c r="G46" s="9">
        <v>149</v>
      </c>
    </row>
    <row r="47" spans="1:7">
      <c r="A47" s="8" t="s">
        <v>431</v>
      </c>
      <c r="B47" s="9">
        <v>124</v>
      </c>
      <c r="C47" s="9">
        <v>124</v>
      </c>
      <c r="D47" s="9">
        <v>124</v>
      </c>
      <c r="E47" s="9">
        <v>124</v>
      </c>
      <c r="F47" s="9">
        <v>124</v>
      </c>
      <c r="G47" s="9">
        <v>124</v>
      </c>
    </row>
    <row r="48" spans="1:7">
      <c r="A48" s="8" t="s">
        <v>432</v>
      </c>
      <c r="B48" s="9">
        <v>50</v>
      </c>
      <c r="C48" s="9">
        <v>53</v>
      </c>
      <c r="D48" s="9">
        <v>50</v>
      </c>
      <c r="E48" s="9">
        <v>53</v>
      </c>
      <c r="F48" s="9">
        <v>0</v>
      </c>
      <c r="G48" s="9">
        <v>0</v>
      </c>
    </row>
    <row r="49" spans="1:7">
      <c r="A49" s="8" t="s">
        <v>433</v>
      </c>
      <c r="B49" s="9">
        <v>1</v>
      </c>
      <c r="C49" s="9">
        <v>0</v>
      </c>
      <c r="D49" s="9">
        <v>1</v>
      </c>
      <c r="E49" s="9">
        <v>0</v>
      </c>
      <c r="F49" s="9">
        <v>0</v>
      </c>
      <c r="G49" s="9">
        <v>0</v>
      </c>
    </row>
    <row r="50" spans="1:7">
      <c r="A50" s="8" t="s">
        <v>434</v>
      </c>
      <c r="B50" s="9">
        <v>4</v>
      </c>
      <c r="C50" s="9">
        <v>4</v>
      </c>
      <c r="D50" s="9">
        <v>4</v>
      </c>
      <c r="E50" s="9">
        <v>4</v>
      </c>
      <c r="F50" s="9">
        <v>0</v>
      </c>
      <c r="G50" s="9">
        <v>0</v>
      </c>
    </row>
    <row r="51" spans="1:7">
      <c r="A51" s="8" t="s">
        <v>435</v>
      </c>
      <c r="B51" s="9">
        <v>15</v>
      </c>
      <c r="C51" s="9">
        <v>15</v>
      </c>
      <c r="D51" s="9">
        <v>15</v>
      </c>
      <c r="E51" s="9">
        <v>15</v>
      </c>
      <c r="F51" s="9">
        <v>0</v>
      </c>
      <c r="G51" s="9">
        <v>0</v>
      </c>
    </row>
    <row r="52" spans="1:7">
      <c r="A52" s="8" t="s">
        <v>436</v>
      </c>
      <c r="B52" s="9">
        <v>31</v>
      </c>
      <c r="C52" s="9">
        <v>33</v>
      </c>
      <c r="D52" s="9">
        <v>31</v>
      </c>
      <c r="E52" s="9">
        <v>33</v>
      </c>
      <c r="F52" s="9">
        <v>4</v>
      </c>
      <c r="G52" s="9">
        <v>4</v>
      </c>
    </row>
    <row r="53" spans="1:7">
      <c r="A53" s="8" t="s">
        <v>437</v>
      </c>
      <c r="B53" s="9">
        <v>136</v>
      </c>
      <c r="C53" s="9">
        <v>137</v>
      </c>
      <c r="D53" s="9">
        <v>136</v>
      </c>
      <c r="E53" s="9">
        <v>137</v>
      </c>
      <c r="F53" s="9">
        <v>136</v>
      </c>
      <c r="G53" s="9">
        <v>137</v>
      </c>
    </row>
    <row r="54" spans="1:7">
      <c r="A54" s="8" t="s">
        <v>438</v>
      </c>
      <c r="B54" s="9">
        <v>70</v>
      </c>
      <c r="C54" s="9">
        <v>69</v>
      </c>
      <c r="D54" s="9">
        <v>70</v>
      </c>
      <c r="E54" s="9">
        <v>69</v>
      </c>
      <c r="F54" s="9">
        <v>31</v>
      </c>
      <c r="G54" s="9">
        <v>31</v>
      </c>
    </row>
    <row r="55" spans="1:7">
      <c r="A55" s="8" t="s">
        <v>439</v>
      </c>
      <c r="B55" s="9">
        <v>132</v>
      </c>
      <c r="C55" s="9">
        <v>133</v>
      </c>
      <c r="D55" s="9">
        <v>132</v>
      </c>
      <c r="E55" s="9">
        <v>133</v>
      </c>
      <c r="F55" s="9">
        <v>128</v>
      </c>
      <c r="G55" s="9">
        <v>129</v>
      </c>
    </row>
    <row r="56" spans="1:7">
      <c r="A56" s="8" t="s">
        <v>440</v>
      </c>
      <c r="B56" s="9">
        <v>69</v>
      </c>
      <c r="C56" s="9">
        <v>68</v>
      </c>
      <c r="D56" s="9">
        <v>69</v>
      </c>
      <c r="E56" s="9">
        <v>68</v>
      </c>
      <c r="F56" s="9">
        <v>69</v>
      </c>
      <c r="G56" s="9">
        <v>68</v>
      </c>
    </row>
    <row r="57" spans="1:7">
      <c r="A57" s="8" t="s">
        <v>441</v>
      </c>
      <c r="B57" s="9">
        <v>76</v>
      </c>
      <c r="C57" s="9">
        <v>74</v>
      </c>
      <c r="D57" s="9">
        <v>76</v>
      </c>
      <c r="E57" s="9">
        <v>74</v>
      </c>
      <c r="F57" s="9">
        <v>76</v>
      </c>
      <c r="G57" s="9">
        <v>74</v>
      </c>
    </row>
    <row r="58" spans="1:7">
      <c r="A58" s="8" t="s">
        <v>442</v>
      </c>
      <c r="B58" s="9">
        <v>13</v>
      </c>
      <c r="C58" s="9">
        <v>14</v>
      </c>
      <c r="D58" s="9">
        <v>14</v>
      </c>
      <c r="E58" s="9">
        <v>14</v>
      </c>
      <c r="F58" s="9">
        <v>11</v>
      </c>
      <c r="G58" s="9">
        <v>5</v>
      </c>
    </row>
    <row r="59" spans="1:7">
      <c r="A59" s="8" t="s">
        <v>443</v>
      </c>
      <c r="B59" s="9">
        <v>1</v>
      </c>
      <c r="C59" s="9">
        <v>1</v>
      </c>
      <c r="D59" s="9">
        <v>1</v>
      </c>
      <c r="E59" s="9">
        <v>1</v>
      </c>
      <c r="F59" s="9">
        <v>1</v>
      </c>
      <c r="G59" s="9">
        <v>1</v>
      </c>
    </row>
    <row r="60" spans="1:7">
      <c r="A60" s="8" t="s">
        <v>444</v>
      </c>
      <c r="B60" s="9">
        <v>1</v>
      </c>
      <c r="C60" s="9">
        <v>1</v>
      </c>
      <c r="D60" s="9">
        <v>1</v>
      </c>
      <c r="E60" s="9">
        <v>1</v>
      </c>
      <c r="F60" s="9">
        <v>1</v>
      </c>
      <c r="G60" s="9">
        <v>1</v>
      </c>
    </row>
    <row r="61" spans="1:7">
      <c r="A61" s="8" t="s">
        <v>445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</row>
    <row r="62" spans="1:7">
      <c r="A62" s="8" t="s">
        <v>446</v>
      </c>
      <c r="B62" s="9">
        <v>2</v>
      </c>
      <c r="C62" s="9">
        <v>2</v>
      </c>
      <c r="D62" s="9">
        <v>2</v>
      </c>
      <c r="E62" s="9">
        <v>2</v>
      </c>
      <c r="F62" s="9">
        <v>2</v>
      </c>
      <c r="G62" s="9">
        <v>2</v>
      </c>
    </row>
    <row r="63" spans="1:7">
      <c r="A63" s="8" t="s">
        <v>447</v>
      </c>
      <c r="B63" s="9">
        <v>1</v>
      </c>
      <c r="C63" s="9">
        <v>1</v>
      </c>
      <c r="D63" s="9">
        <v>1</v>
      </c>
      <c r="E63" s="9">
        <v>1</v>
      </c>
      <c r="F63" s="9">
        <v>1</v>
      </c>
      <c r="G63" s="9">
        <v>1</v>
      </c>
    </row>
    <row r="64" spans="1:7">
      <c r="A64" s="8" t="s">
        <v>448</v>
      </c>
      <c r="B64" s="9">
        <v>1</v>
      </c>
      <c r="C64" s="9">
        <v>1</v>
      </c>
      <c r="D64" s="9">
        <v>1</v>
      </c>
      <c r="E64" s="9">
        <v>1</v>
      </c>
      <c r="F64" s="9">
        <v>1</v>
      </c>
      <c r="G64" s="9">
        <v>1</v>
      </c>
    </row>
    <row r="65" spans="1:7">
      <c r="A65" s="8" t="s">
        <v>449</v>
      </c>
      <c r="B65" s="9">
        <v>90</v>
      </c>
      <c r="C65" s="9">
        <v>92</v>
      </c>
      <c r="D65" s="9">
        <v>90</v>
      </c>
      <c r="E65" s="9">
        <v>92</v>
      </c>
      <c r="F65" s="9">
        <v>90</v>
      </c>
      <c r="G65" s="9">
        <v>92</v>
      </c>
    </row>
    <row r="66" spans="1:7">
      <c r="A66" s="8" t="s">
        <v>450</v>
      </c>
      <c r="B66" s="9">
        <v>8</v>
      </c>
      <c r="C66" s="9">
        <v>7</v>
      </c>
      <c r="D66" s="9">
        <v>8</v>
      </c>
      <c r="E66" s="9">
        <v>7</v>
      </c>
      <c r="F66" s="9">
        <v>7</v>
      </c>
      <c r="G66" s="9">
        <v>7</v>
      </c>
    </row>
    <row r="67" spans="1:7">
      <c r="A67" s="8" t="s">
        <v>451</v>
      </c>
      <c r="B67" s="9">
        <v>62</v>
      </c>
      <c r="C67" s="9">
        <v>62</v>
      </c>
      <c r="D67" s="9">
        <v>62</v>
      </c>
      <c r="E67" s="9">
        <v>62</v>
      </c>
      <c r="F67" s="9">
        <v>61</v>
      </c>
      <c r="G67" s="9">
        <v>61</v>
      </c>
    </row>
    <row r="68" spans="1:7">
      <c r="A68" s="8" t="s">
        <v>452</v>
      </c>
      <c r="B68" s="9">
        <v>3</v>
      </c>
      <c r="C68" s="9">
        <v>3</v>
      </c>
      <c r="D68" s="9">
        <v>3</v>
      </c>
      <c r="E68" s="9">
        <v>3</v>
      </c>
      <c r="F68" s="9">
        <v>2</v>
      </c>
      <c r="G68" s="9">
        <v>2</v>
      </c>
    </row>
    <row r="69" spans="1:7">
      <c r="A69" s="8" t="s">
        <v>453</v>
      </c>
      <c r="B69" s="9">
        <v>1</v>
      </c>
      <c r="C69" s="9">
        <v>1</v>
      </c>
      <c r="D69" s="9">
        <v>1</v>
      </c>
      <c r="E69" s="9">
        <v>1</v>
      </c>
      <c r="F69" s="9">
        <v>1</v>
      </c>
      <c r="G69" s="9">
        <v>1</v>
      </c>
    </row>
    <row r="70" spans="1:7">
      <c r="A70" s="8" t="s">
        <v>454</v>
      </c>
      <c r="B70" s="9">
        <v>2</v>
      </c>
      <c r="C70" s="9">
        <v>2</v>
      </c>
      <c r="D70" s="9">
        <v>2</v>
      </c>
      <c r="E70" s="9">
        <v>2</v>
      </c>
      <c r="F70" s="9">
        <v>2</v>
      </c>
      <c r="G70" s="9">
        <v>2</v>
      </c>
    </row>
    <row r="71" spans="1:7">
      <c r="A71" s="8" t="s">
        <v>455</v>
      </c>
      <c r="B71" s="9">
        <v>1</v>
      </c>
      <c r="C71" s="9">
        <v>1</v>
      </c>
      <c r="D71" s="9">
        <v>1</v>
      </c>
      <c r="E71" s="9">
        <v>1</v>
      </c>
      <c r="F71" s="9">
        <v>1</v>
      </c>
      <c r="G71" s="9">
        <v>1</v>
      </c>
    </row>
    <row r="72" spans="1:7">
      <c r="A72" s="8" t="s">
        <v>456</v>
      </c>
      <c r="B72" s="9">
        <v>150</v>
      </c>
      <c r="C72" s="9">
        <v>153</v>
      </c>
      <c r="D72" s="9">
        <v>150</v>
      </c>
      <c r="E72" s="9">
        <v>153</v>
      </c>
      <c r="F72" s="9">
        <v>0</v>
      </c>
      <c r="G72" s="9">
        <v>0</v>
      </c>
    </row>
    <row r="73" spans="1:7">
      <c r="A73" s="8" t="s">
        <v>457</v>
      </c>
      <c r="B73" s="9">
        <v>1</v>
      </c>
      <c r="C73" s="9">
        <v>1</v>
      </c>
      <c r="D73" s="9">
        <v>1</v>
      </c>
      <c r="E73" s="9">
        <v>1</v>
      </c>
      <c r="F73" s="9">
        <v>1</v>
      </c>
      <c r="G73" s="9">
        <v>1</v>
      </c>
    </row>
    <row r="74" spans="1:7">
      <c r="A74" s="8" t="s">
        <v>458</v>
      </c>
      <c r="B74" s="9">
        <v>1</v>
      </c>
      <c r="C74" s="9">
        <v>1</v>
      </c>
      <c r="D74" s="9">
        <v>1</v>
      </c>
      <c r="E74" s="9">
        <v>1</v>
      </c>
      <c r="F74" s="9">
        <v>1</v>
      </c>
      <c r="G74" s="9">
        <v>1</v>
      </c>
    </row>
    <row r="75" spans="1:7">
      <c r="A75" s="8" t="s">
        <v>459</v>
      </c>
      <c r="B75" s="9">
        <v>161</v>
      </c>
      <c r="C75" s="9">
        <v>159</v>
      </c>
      <c r="D75" s="9">
        <v>161</v>
      </c>
      <c r="E75" s="9">
        <v>159</v>
      </c>
      <c r="F75" s="9">
        <v>107</v>
      </c>
      <c r="G75" s="9">
        <v>103</v>
      </c>
    </row>
    <row r="76" spans="1:7">
      <c r="A76" s="8" t="s">
        <v>460</v>
      </c>
      <c r="B76" s="9">
        <v>137</v>
      </c>
      <c r="C76" s="9">
        <v>137</v>
      </c>
      <c r="D76" s="9">
        <v>137</v>
      </c>
      <c r="E76" s="9">
        <v>137</v>
      </c>
      <c r="F76" s="9">
        <v>137</v>
      </c>
      <c r="G76" s="9">
        <v>137</v>
      </c>
    </row>
    <row r="77" spans="1:7">
      <c r="A77" s="8" t="s">
        <v>461</v>
      </c>
      <c r="B77" s="9">
        <v>14</v>
      </c>
      <c r="C77" s="9">
        <v>14</v>
      </c>
      <c r="D77" s="9">
        <v>14</v>
      </c>
      <c r="E77" s="9">
        <v>14</v>
      </c>
      <c r="F77" s="9">
        <v>14</v>
      </c>
      <c r="G77" s="9">
        <v>14</v>
      </c>
    </row>
    <row r="78" spans="1:7">
      <c r="A78" s="8" t="s">
        <v>462</v>
      </c>
      <c r="B78" s="9">
        <v>21</v>
      </c>
      <c r="C78" s="9">
        <v>21</v>
      </c>
      <c r="D78" s="9">
        <v>21</v>
      </c>
      <c r="E78" s="9">
        <v>21</v>
      </c>
      <c r="F78" s="9">
        <v>1</v>
      </c>
      <c r="G78" s="9">
        <v>1</v>
      </c>
    </row>
    <row r="79" spans="1:7">
      <c r="A79" s="8" t="s">
        <v>463</v>
      </c>
      <c r="B79" s="9">
        <v>2</v>
      </c>
      <c r="C79" s="9">
        <v>2</v>
      </c>
      <c r="D79" s="9">
        <v>2</v>
      </c>
      <c r="E79" s="9">
        <v>2</v>
      </c>
      <c r="F79" s="9">
        <v>1</v>
      </c>
      <c r="G79" s="9">
        <v>1</v>
      </c>
    </row>
    <row r="80" spans="1:7">
      <c r="A80" s="8" t="s">
        <v>464</v>
      </c>
      <c r="B80" s="9">
        <v>88</v>
      </c>
      <c r="C80" s="9">
        <v>86</v>
      </c>
      <c r="D80" s="9">
        <v>88</v>
      </c>
      <c r="E80" s="9">
        <v>86</v>
      </c>
      <c r="F80" s="9">
        <v>48</v>
      </c>
      <c r="G80" s="9">
        <v>50</v>
      </c>
    </row>
    <row r="81" spans="1:7">
      <c r="A81" s="8" t="s">
        <v>465</v>
      </c>
      <c r="B81" s="9">
        <v>85</v>
      </c>
      <c r="C81" s="9">
        <v>84</v>
      </c>
      <c r="D81" s="9">
        <v>85</v>
      </c>
      <c r="E81" s="9">
        <v>84</v>
      </c>
      <c r="F81" s="9">
        <v>47</v>
      </c>
      <c r="G81" s="9">
        <v>45</v>
      </c>
    </row>
    <row r="82" spans="1:7">
      <c r="A82" s="8" t="s">
        <v>466</v>
      </c>
      <c r="B82" s="9">
        <v>3</v>
      </c>
      <c r="C82" s="9">
        <v>3</v>
      </c>
      <c r="D82" s="9">
        <v>3</v>
      </c>
      <c r="E82" s="9">
        <v>3</v>
      </c>
      <c r="F82" s="9">
        <v>3</v>
      </c>
      <c r="G82" s="9">
        <v>3</v>
      </c>
    </row>
    <row r="83" spans="1:7">
      <c r="A83" s="8" t="s">
        <v>467</v>
      </c>
      <c r="B83" s="9">
        <v>89</v>
      </c>
      <c r="C83" s="9">
        <v>90</v>
      </c>
      <c r="D83" s="9">
        <v>89</v>
      </c>
      <c r="E83" s="9">
        <v>90</v>
      </c>
      <c r="F83" s="9">
        <v>89</v>
      </c>
      <c r="G83" s="9">
        <v>90</v>
      </c>
    </row>
    <row r="84" spans="1:7">
      <c r="A84" s="8" t="s">
        <v>468</v>
      </c>
      <c r="B84" s="9">
        <v>1</v>
      </c>
      <c r="C84" s="9">
        <v>1</v>
      </c>
      <c r="D84" s="9">
        <v>1</v>
      </c>
      <c r="E84" s="9">
        <v>1</v>
      </c>
      <c r="F84" s="9">
        <v>0</v>
      </c>
      <c r="G84" s="9">
        <v>0</v>
      </c>
    </row>
    <row r="85" spans="1:7">
      <c r="A85" s="8" t="s">
        <v>469</v>
      </c>
      <c r="B85" s="9">
        <v>136</v>
      </c>
      <c r="C85" s="9">
        <v>136</v>
      </c>
      <c r="D85" s="9">
        <v>136</v>
      </c>
      <c r="E85" s="9">
        <v>136</v>
      </c>
      <c r="F85" s="9">
        <v>136</v>
      </c>
      <c r="G85" s="9">
        <v>136</v>
      </c>
    </row>
    <row r="86" spans="1:7">
      <c r="A86" s="8" t="s">
        <v>470</v>
      </c>
      <c r="B86" s="9">
        <v>50</v>
      </c>
      <c r="C86" s="9">
        <v>49</v>
      </c>
      <c r="D86" s="9">
        <v>50</v>
      </c>
      <c r="E86" s="9">
        <v>49</v>
      </c>
      <c r="F86" s="9">
        <v>0</v>
      </c>
      <c r="G86" s="9">
        <v>0</v>
      </c>
    </row>
    <row r="87" spans="1:7">
      <c r="A87" s="8" t="s">
        <v>471</v>
      </c>
      <c r="B87" s="9">
        <v>152</v>
      </c>
      <c r="C87" s="9">
        <v>154</v>
      </c>
      <c r="D87" s="9">
        <v>152</v>
      </c>
      <c r="E87" s="9">
        <v>154</v>
      </c>
      <c r="F87" s="9">
        <v>0</v>
      </c>
      <c r="G87" s="9">
        <v>0</v>
      </c>
    </row>
    <row r="88" spans="1:7">
      <c r="A88" s="8" t="s">
        <v>472</v>
      </c>
      <c r="B88" s="9">
        <v>141</v>
      </c>
      <c r="C88" s="9">
        <v>140</v>
      </c>
      <c r="D88" s="9">
        <v>141</v>
      </c>
      <c r="E88" s="9">
        <v>140</v>
      </c>
      <c r="F88" s="9">
        <v>141</v>
      </c>
      <c r="G88" s="9">
        <v>140</v>
      </c>
    </row>
    <row r="89" spans="1:7">
      <c r="A89" s="8" t="s">
        <v>473</v>
      </c>
      <c r="B89" s="9">
        <v>143</v>
      </c>
      <c r="C89" s="9">
        <v>141</v>
      </c>
      <c r="D89" s="9">
        <v>142</v>
      </c>
      <c r="E89" s="9">
        <v>141</v>
      </c>
      <c r="F89" s="9">
        <v>143</v>
      </c>
      <c r="G89" s="9">
        <v>140</v>
      </c>
    </row>
    <row r="90" spans="1:7">
      <c r="A90" s="8" t="s">
        <v>474</v>
      </c>
      <c r="B90" s="9">
        <v>70</v>
      </c>
      <c r="C90" s="9">
        <v>69</v>
      </c>
      <c r="D90" s="9">
        <v>70</v>
      </c>
      <c r="E90" s="9">
        <v>69</v>
      </c>
      <c r="F90" s="9">
        <v>4</v>
      </c>
      <c r="G90" s="9">
        <v>4</v>
      </c>
    </row>
    <row r="91" spans="1:7">
      <c r="A91" s="8" t="s">
        <v>475</v>
      </c>
      <c r="B91" s="9">
        <v>75</v>
      </c>
      <c r="C91" s="9">
        <v>75</v>
      </c>
      <c r="D91" s="9">
        <v>75</v>
      </c>
      <c r="E91" s="9">
        <v>75</v>
      </c>
      <c r="F91" s="9">
        <v>71</v>
      </c>
      <c r="G91" s="9">
        <v>72</v>
      </c>
    </row>
    <row r="92" spans="1:7">
      <c r="A92" s="8" t="s">
        <v>476</v>
      </c>
      <c r="B92" s="9">
        <v>33</v>
      </c>
      <c r="C92" s="9">
        <v>33</v>
      </c>
      <c r="D92" s="9">
        <v>33</v>
      </c>
      <c r="E92" s="9">
        <v>33</v>
      </c>
      <c r="F92" s="9">
        <v>33</v>
      </c>
      <c r="G92" s="9">
        <v>33</v>
      </c>
    </row>
    <row r="93" spans="1:7">
      <c r="A93" s="8" t="s">
        <v>477</v>
      </c>
      <c r="B93" s="9">
        <v>8</v>
      </c>
      <c r="C93" s="9">
        <v>7</v>
      </c>
      <c r="D93" s="9">
        <v>8</v>
      </c>
      <c r="E93" s="9">
        <v>8</v>
      </c>
      <c r="F93" s="9">
        <v>7</v>
      </c>
      <c r="G93" s="9">
        <v>6</v>
      </c>
    </row>
    <row r="94" spans="1:7">
      <c r="A94" s="8" t="s">
        <v>478</v>
      </c>
      <c r="B94" s="9">
        <v>24</v>
      </c>
      <c r="C94" s="9">
        <v>23</v>
      </c>
      <c r="D94" s="9">
        <v>23</v>
      </c>
      <c r="E94" s="9">
        <v>23</v>
      </c>
      <c r="F94" s="9">
        <v>23</v>
      </c>
      <c r="G94" s="9">
        <v>22</v>
      </c>
    </row>
    <row r="95" spans="1:7">
      <c r="A95" s="8" t="s">
        <v>479</v>
      </c>
      <c r="B95" s="9">
        <v>14</v>
      </c>
      <c r="C95" s="9">
        <v>13</v>
      </c>
      <c r="D95" s="9">
        <v>14</v>
      </c>
      <c r="E95" s="9">
        <v>13</v>
      </c>
      <c r="F95" s="9">
        <v>13</v>
      </c>
      <c r="G95" s="9">
        <v>12</v>
      </c>
    </row>
    <row r="96" spans="1:7">
      <c r="A96" s="8" t="s">
        <v>480</v>
      </c>
      <c r="B96" s="9">
        <v>4</v>
      </c>
      <c r="C96" s="9">
        <v>3</v>
      </c>
      <c r="D96" s="9">
        <v>4</v>
      </c>
      <c r="E96" s="9">
        <v>3</v>
      </c>
      <c r="F96" s="9">
        <v>4</v>
      </c>
      <c r="G96" s="9">
        <v>3</v>
      </c>
    </row>
    <row r="97" spans="1:7">
      <c r="A97" s="8" t="s">
        <v>481</v>
      </c>
      <c r="B97" s="9">
        <v>131</v>
      </c>
      <c r="C97" s="9">
        <v>132</v>
      </c>
      <c r="D97" s="9">
        <v>131</v>
      </c>
      <c r="E97" s="9">
        <v>132</v>
      </c>
      <c r="F97" s="9">
        <v>131</v>
      </c>
      <c r="G97" s="9">
        <v>132</v>
      </c>
    </row>
    <row r="98" spans="1:7">
      <c r="A98" s="8" t="s">
        <v>482</v>
      </c>
      <c r="B98" s="9">
        <v>142</v>
      </c>
      <c r="C98" s="9">
        <v>142</v>
      </c>
      <c r="D98" s="9">
        <v>142</v>
      </c>
      <c r="E98" s="9">
        <v>142</v>
      </c>
      <c r="F98" s="9">
        <v>28</v>
      </c>
      <c r="G98" s="9">
        <v>29</v>
      </c>
    </row>
    <row r="99" spans="1:7">
      <c r="A99" s="8" t="s">
        <v>483</v>
      </c>
      <c r="B99" s="9">
        <v>49</v>
      </c>
      <c r="C99" s="9">
        <v>49</v>
      </c>
      <c r="D99" s="9">
        <v>48</v>
      </c>
      <c r="E99" s="9">
        <v>49</v>
      </c>
      <c r="F99" s="9">
        <v>0</v>
      </c>
      <c r="G99" s="9">
        <v>0</v>
      </c>
    </row>
    <row r="100" spans="1:7">
      <c r="A100" s="8" t="s">
        <v>484</v>
      </c>
      <c r="B100" s="9">
        <v>3</v>
      </c>
      <c r="C100" s="9">
        <v>3</v>
      </c>
      <c r="D100" s="9">
        <v>3</v>
      </c>
      <c r="E100" s="9">
        <v>3</v>
      </c>
      <c r="F100" s="9">
        <v>0</v>
      </c>
      <c r="G100" s="9">
        <v>0</v>
      </c>
    </row>
    <row r="101" spans="1:7">
      <c r="A101" s="8" t="s">
        <v>485</v>
      </c>
      <c r="B101" s="9">
        <v>1</v>
      </c>
      <c r="C101" s="9">
        <v>1</v>
      </c>
      <c r="D101" s="9">
        <v>1</v>
      </c>
      <c r="E101" s="9">
        <v>1</v>
      </c>
      <c r="F101" s="9">
        <v>0</v>
      </c>
      <c r="G101" s="9">
        <v>0</v>
      </c>
    </row>
    <row r="102" spans="1:7">
      <c r="A102" s="8" t="s">
        <v>486</v>
      </c>
      <c r="B102" s="9">
        <v>56</v>
      </c>
      <c r="C102" s="9">
        <v>53</v>
      </c>
      <c r="D102" s="9">
        <v>56</v>
      </c>
      <c r="E102" s="9">
        <v>53</v>
      </c>
      <c r="F102" s="9">
        <v>0</v>
      </c>
      <c r="G102" s="9">
        <v>0</v>
      </c>
    </row>
    <row r="103" spans="1:7">
      <c r="A103" s="8" t="s">
        <v>487</v>
      </c>
      <c r="B103" s="9">
        <v>116</v>
      </c>
      <c r="C103" s="9">
        <v>116</v>
      </c>
      <c r="D103" s="9">
        <v>116</v>
      </c>
      <c r="E103" s="9">
        <v>116</v>
      </c>
      <c r="F103" s="9">
        <v>4</v>
      </c>
      <c r="G103" s="9">
        <v>4</v>
      </c>
    </row>
    <row r="104" spans="1:7">
      <c r="A104" s="8" t="s">
        <v>488</v>
      </c>
      <c r="B104" s="9">
        <v>29</v>
      </c>
      <c r="C104" s="9">
        <v>29</v>
      </c>
      <c r="D104" s="9">
        <v>28</v>
      </c>
      <c r="E104" s="9">
        <v>28</v>
      </c>
      <c r="F104" s="9">
        <v>0</v>
      </c>
      <c r="G104" s="9">
        <v>0</v>
      </c>
    </row>
    <row r="105" spans="1:7">
      <c r="A105" s="8" t="s">
        <v>489</v>
      </c>
      <c r="B105" s="9">
        <v>1</v>
      </c>
      <c r="C105" s="9">
        <v>1</v>
      </c>
      <c r="D105" s="9">
        <v>1</v>
      </c>
      <c r="E105" s="9">
        <v>1</v>
      </c>
      <c r="F105" s="9">
        <v>0</v>
      </c>
      <c r="G105" s="9">
        <v>1</v>
      </c>
    </row>
    <row r="106" spans="1:7">
      <c r="A106" s="8" t="s">
        <v>490</v>
      </c>
      <c r="B106" s="9">
        <v>27</v>
      </c>
      <c r="C106" s="9">
        <v>27</v>
      </c>
      <c r="D106" s="9">
        <v>27</v>
      </c>
      <c r="E106" s="9">
        <v>27</v>
      </c>
      <c r="F106" s="9">
        <v>27</v>
      </c>
      <c r="G106" s="9">
        <v>27</v>
      </c>
    </row>
    <row r="107" spans="1:7">
      <c r="A107" s="8" t="s">
        <v>491</v>
      </c>
      <c r="B107" s="9">
        <v>29</v>
      </c>
      <c r="C107" s="9">
        <v>29</v>
      </c>
      <c r="D107" s="9">
        <v>29</v>
      </c>
      <c r="E107" s="9">
        <v>29</v>
      </c>
      <c r="F107" s="9">
        <v>29</v>
      </c>
      <c r="G107" s="9">
        <v>29</v>
      </c>
    </row>
    <row r="108" spans="1:7">
      <c r="A108" s="8" t="s">
        <v>492</v>
      </c>
      <c r="B108" s="9">
        <v>1</v>
      </c>
      <c r="C108" s="9">
        <v>0</v>
      </c>
      <c r="D108" s="9">
        <v>1</v>
      </c>
      <c r="E108" s="9">
        <v>0</v>
      </c>
      <c r="F108" s="9">
        <v>0</v>
      </c>
      <c r="G108" s="9">
        <v>0</v>
      </c>
    </row>
    <row r="109" spans="1:7">
      <c r="A109" s="8" t="s">
        <v>493</v>
      </c>
      <c r="B109" s="9">
        <v>15</v>
      </c>
      <c r="C109" s="9">
        <v>15</v>
      </c>
      <c r="D109" s="9">
        <v>15</v>
      </c>
      <c r="E109" s="9">
        <v>15</v>
      </c>
      <c r="F109" s="9">
        <v>15</v>
      </c>
      <c r="G109" s="9">
        <v>15</v>
      </c>
    </row>
    <row r="110" spans="1:7">
      <c r="A110" s="8" t="s">
        <v>494</v>
      </c>
      <c r="B110" s="9">
        <v>37</v>
      </c>
      <c r="C110" s="9">
        <v>35</v>
      </c>
      <c r="D110" s="9">
        <v>37</v>
      </c>
      <c r="E110" s="9">
        <v>35</v>
      </c>
      <c r="F110" s="9">
        <v>37</v>
      </c>
      <c r="G110" s="9">
        <v>35</v>
      </c>
    </row>
    <row r="111" spans="1:7">
      <c r="A111" s="8" t="s">
        <v>495</v>
      </c>
      <c r="B111" s="9">
        <v>1</v>
      </c>
      <c r="C111" s="9">
        <v>1</v>
      </c>
      <c r="D111" s="9">
        <v>1</v>
      </c>
      <c r="E111" s="9">
        <v>1</v>
      </c>
      <c r="F111" s="9">
        <v>1</v>
      </c>
      <c r="G111" s="9">
        <v>1</v>
      </c>
    </row>
    <row r="112" spans="1:7">
      <c r="A112" s="8" t="s">
        <v>496</v>
      </c>
      <c r="B112" s="9">
        <v>1</v>
      </c>
      <c r="C112" s="9">
        <v>1</v>
      </c>
      <c r="D112" s="9">
        <v>1</v>
      </c>
      <c r="E112" s="9">
        <v>1</v>
      </c>
      <c r="F112" s="9">
        <v>1</v>
      </c>
      <c r="G112" s="9">
        <v>1</v>
      </c>
    </row>
    <row r="113" spans="1:7">
      <c r="A113" s="8" t="s">
        <v>497</v>
      </c>
      <c r="B113" s="9">
        <v>14</v>
      </c>
      <c r="C113" s="9">
        <v>13</v>
      </c>
      <c r="D113" s="9">
        <v>14</v>
      </c>
      <c r="E113" s="9">
        <v>13</v>
      </c>
      <c r="F113" s="9">
        <v>14</v>
      </c>
      <c r="G113" s="9">
        <v>13</v>
      </c>
    </row>
    <row r="114" spans="1:7">
      <c r="A114" s="8" t="s">
        <v>498</v>
      </c>
      <c r="B114" s="9">
        <v>60</v>
      </c>
      <c r="C114" s="9">
        <v>61</v>
      </c>
      <c r="D114" s="9">
        <v>60</v>
      </c>
      <c r="E114" s="9">
        <v>61</v>
      </c>
      <c r="F114" s="9">
        <v>55</v>
      </c>
      <c r="G114" s="9">
        <v>56</v>
      </c>
    </row>
    <row r="115" spans="1:7">
      <c r="A115" s="8" t="s">
        <v>499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</row>
    <row r="116" spans="1:7">
      <c r="A116" s="8" t="s">
        <v>500</v>
      </c>
      <c r="B116" s="9">
        <v>2</v>
      </c>
      <c r="C116" s="9">
        <v>2</v>
      </c>
      <c r="D116" s="9">
        <v>2</v>
      </c>
      <c r="E116" s="9">
        <v>2</v>
      </c>
      <c r="F116" s="9">
        <v>2</v>
      </c>
      <c r="G116" s="9">
        <v>2</v>
      </c>
    </row>
    <row r="117" spans="1:7">
      <c r="A117" s="8" t="s">
        <v>501</v>
      </c>
      <c r="B117" s="9">
        <v>2</v>
      </c>
      <c r="C117" s="9">
        <v>2</v>
      </c>
      <c r="D117" s="9">
        <v>2</v>
      </c>
      <c r="E117" s="9">
        <v>2</v>
      </c>
      <c r="F117" s="9">
        <v>2</v>
      </c>
      <c r="G117" s="9">
        <v>2</v>
      </c>
    </row>
    <row r="118" spans="1:7">
      <c r="A118" s="8" t="s">
        <v>502</v>
      </c>
      <c r="B118" s="9">
        <v>4</v>
      </c>
      <c r="C118" s="9">
        <v>4</v>
      </c>
      <c r="D118" s="9">
        <v>4</v>
      </c>
      <c r="E118" s="9">
        <v>4</v>
      </c>
      <c r="F118" s="9">
        <v>3</v>
      </c>
      <c r="G118" s="9">
        <v>3</v>
      </c>
    </row>
    <row r="119" spans="1:7">
      <c r="A119" s="8" t="s">
        <v>503</v>
      </c>
      <c r="B119" s="9">
        <v>5</v>
      </c>
      <c r="C119" s="9">
        <v>4</v>
      </c>
      <c r="D119" s="9">
        <v>5</v>
      </c>
      <c r="E119" s="9">
        <v>4</v>
      </c>
      <c r="F119" s="9">
        <v>5</v>
      </c>
      <c r="G119" s="9">
        <v>4</v>
      </c>
    </row>
    <row r="120" spans="1:7">
      <c r="A120" s="8" t="s">
        <v>504</v>
      </c>
      <c r="B120" s="9">
        <v>3</v>
      </c>
      <c r="C120" s="9">
        <v>3</v>
      </c>
      <c r="D120" s="9">
        <v>3</v>
      </c>
      <c r="E120" s="9">
        <v>3</v>
      </c>
      <c r="F120" s="9">
        <v>3</v>
      </c>
      <c r="G120" s="9">
        <v>3</v>
      </c>
    </row>
    <row r="121" spans="1:7">
      <c r="A121" s="8" t="s">
        <v>505</v>
      </c>
      <c r="B121" s="9">
        <v>1</v>
      </c>
      <c r="C121" s="9">
        <v>1</v>
      </c>
      <c r="D121" s="9">
        <v>1</v>
      </c>
      <c r="E121" s="9">
        <v>1</v>
      </c>
      <c r="F121" s="9">
        <v>1</v>
      </c>
      <c r="G121" s="9">
        <v>1</v>
      </c>
    </row>
    <row r="122" spans="1:7">
      <c r="A122" s="8" t="s">
        <v>506</v>
      </c>
      <c r="B122" s="9">
        <v>7</v>
      </c>
      <c r="C122" s="9">
        <v>7</v>
      </c>
      <c r="D122" s="9">
        <v>7</v>
      </c>
      <c r="E122" s="9">
        <v>7</v>
      </c>
      <c r="F122" s="9">
        <v>7</v>
      </c>
      <c r="G122" s="9">
        <v>7</v>
      </c>
    </row>
    <row r="123" spans="1:7">
      <c r="A123" s="8" t="s">
        <v>507</v>
      </c>
      <c r="B123" s="9">
        <v>6</v>
      </c>
      <c r="C123" s="9">
        <v>6</v>
      </c>
      <c r="D123" s="9">
        <v>6</v>
      </c>
      <c r="E123" s="9">
        <v>6</v>
      </c>
      <c r="F123" s="9">
        <v>6</v>
      </c>
      <c r="G123" s="9">
        <v>6</v>
      </c>
    </row>
    <row r="124" spans="1:7">
      <c r="A124" s="8" t="s">
        <v>508</v>
      </c>
      <c r="B124" s="9">
        <v>6</v>
      </c>
      <c r="C124" s="9">
        <v>6</v>
      </c>
      <c r="D124" s="9">
        <v>6</v>
      </c>
      <c r="E124" s="9">
        <v>6</v>
      </c>
      <c r="F124" s="9">
        <v>6</v>
      </c>
      <c r="G124" s="9">
        <v>6</v>
      </c>
    </row>
    <row r="125" spans="1:7">
      <c r="A125" s="8" t="s">
        <v>509</v>
      </c>
      <c r="B125" s="9">
        <v>1</v>
      </c>
      <c r="C125" s="9">
        <v>1</v>
      </c>
      <c r="D125" s="9">
        <v>1</v>
      </c>
      <c r="E125" s="9">
        <v>1</v>
      </c>
      <c r="F125" s="9">
        <v>1</v>
      </c>
      <c r="G125" s="9">
        <v>1</v>
      </c>
    </row>
    <row r="126" spans="1:7">
      <c r="A126" s="8" t="s">
        <v>510</v>
      </c>
      <c r="B126" s="9">
        <v>2</v>
      </c>
      <c r="C126" s="9">
        <v>2</v>
      </c>
      <c r="D126" s="9">
        <v>2</v>
      </c>
      <c r="E126" s="9">
        <v>2</v>
      </c>
      <c r="F126" s="9">
        <v>2</v>
      </c>
      <c r="G126" s="9">
        <v>2</v>
      </c>
    </row>
    <row r="127" spans="1:7">
      <c r="A127" s="8" t="s">
        <v>511</v>
      </c>
      <c r="B127" s="9">
        <v>3</v>
      </c>
      <c r="C127" s="9">
        <v>4</v>
      </c>
      <c r="D127" s="9">
        <v>4</v>
      </c>
      <c r="E127" s="9">
        <v>4</v>
      </c>
      <c r="F127" s="9">
        <v>2</v>
      </c>
      <c r="G127" s="9">
        <v>2</v>
      </c>
    </row>
    <row r="128" spans="1:7">
      <c r="A128" s="8" t="s">
        <v>512</v>
      </c>
      <c r="B128" s="9">
        <v>2</v>
      </c>
      <c r="C128" s="9">
        <v>2</v>
      </c>
      <c r="D128" s="9">
        <v>2</v>
      </c>
      <c r="E128" s="9">
        <v>2</v>
      </c>
      <c r="F128" s="9">
        <v>2</v>
      </c>
      <c r="G128" s="9">
        <v>2</v>
      </c>
    </row>
    <row r="129" spans="1:7">
      <c r="A129" s="8" t="s">
        <v>513</v>
      </c>
      <c r="B129" s="9">
        <v>3</v>
      </c>
      <c r="C129" s="9">
        <v>3</v>
      </c>
      <c r="D129" s="9">
        <v>3</v>
      </c>
      <c r="E129" s="9">
        <v>3</v>
      </c>
      <c r="F129" s="9">
        <v>3</v>
      </c>
      <c r="G129" s="9">
        <v>3</v>
      </c>
    </row>
    <row r="130" spans="1:7">
      <c r="A130" s="8" t="s">
        <v>514</v>
      </c>
      <c r="B130" s="9">
        <v>1</v>
      </c>
      <c r="C130" s="9">
        <v>0</v>
      </c>
      <c r="D130" s="9">
        <v>1</v>
      </c>
      <c r="E130" s="9">
        <v>0</v>
      </c>
      <c r="F130" s="9">
        <v>0</v>
      </c>
      <c r="G130" s="9">
        <v>0</v>
      </c>
    </row>
    <row r="131" spans="1:7">
      <c r="A131" s="8" t="s">
        <v>515</v>
      </c>
      <c r="B131" s="9">
        <v>1</v>
      </c>
      <c r="C131" s="9">
        <v>1</v>
      </c>
      <c r="D131" s="9">
        <v>1</v>
      </c>
      <c r="E131" s="9">
        <v>1</v>
      </c>
      <c r="F131" s="9">
        <v>1</v>
      </c>
      <c r="G131" s="9">
        <v>1</v>
      </c>
    </row>
    <row r="132" spans="1:7">
      <c r="A132" s="8" t="s">
        <v>516</v>
      </c>
      <c r="B132" s="9">
        <v>5</v>
      </c>
      <c r="C132" s="9">
        <v>5</v>
      </c>
      <c r="D132" s="9">
        <v>5</v>
      </c>
      <c r="E132" s="9">
        <v>5</v>
      </c>
      <c r="F132" s="9">
        <v>5</v>
      </c>
      <c r="G132" s="9">
        <v>5</v>
      </c>
    </row>
    <row r="133" spans="1:7">
      <c r="A133" s="8" t="s">
        <v>517</v>
      </c>
      <c r="B133" s="9">
        <v>1</v>
      </c>
      <c r="C133" s="9">
        <v>1</v>
      </c>
      <c r="D133" s="9">
        <v>1</v>
      </c>
      <c r="E133" s="9">
        <v>1</v>
      </c>
      <c r="F133" s="9">
        <v>0</v>
      </c>
      <c r="G133" s="9">
        <v>0</v>
      </c>
    </row>
    <row r="134" spans="1:7">
      <c r="A134" s="8" t="s">
        <v>518</v>
      </c>
      <c r="B134" s="9">
        <v>3</v>
      </c>
      <c r="C134" s="9">
        <v>3</v>
      </c>
      <c r="D134" s="9">
        <v>3</v>
      </c>
      <c r="E134" s="9">
        <v>3</v>
      </c>
      <c r="F134" s="9">
        <v>2</v>
      </c>
      <c r="G134" s="9">
        <v>2</v>
      </c>
    </row>
    <row r="135" spans="1:7">
      <c r="A135" s="8" t="s">
        <v>519</v>
      </c>
      <c r="B135" s="9">
        <v>7</v>
      </c>
      <c r="C135" s="9">
        <v>7</v>
      </c>
      <c r="D135" s="9">
        <v>7</v>
      </c>
      <c r="E135" s="9">
        <v>7</v>
      </c>
      <c r="F135" s="9">
        <v>7</v>
      </c>
      <c r="G135" s="9">
        <v>7</v>
      </c>
    </row>
    <row r="136" spans="1:7">
      <c r="A136" s="8" t="s">
        <v>520</v>
      </c>
      <c r="B136" s="9">
        <v>2</v>
      </c>
      <c r="C136" s="9">
        <v>2</v>
      </c>
      <c r="D136" s="9">
        <v>2</v>
      </c>
      <c r="E136" s="9">
        <v>2</v>
      </c>
      <c r="F136" s="9">
        <v>2</v>
      </c>
      <c r="G136" s="9">
        <v>2</v>
      </c>
    </row>
    <row r="137" spans="1:7">
      <c r="A137" s="8" t="s">
        <v>521</v>
      </c>
      <c r="B137" s="9">
        <v>5</v>
      </c>
      <c r="C137" s="9">
        <v>5</v>
      </c>
      <c r="D137" s="9">
        <v>5</v>
      </c>
      <c r="E137" s="9">
        <v>5</v>
      </c>
      <c r="F137" s="9">
        <v>5</v>
      </c>
      <c r="G137" s="9">
        <v>5</v>
      </c>
    </row>
    <row r="138" spans="1:7">
      <c r="A138" s="8" t="s">
        <v>522</v>
      </c>
      <c r="B138" s="9">
        <v>1</v>
      </c>
      <c r="C138" s="9">
        <v>1</v>
      </c>
      <c r="D138" s="9">
        <v>1</v>
      </c>
      <c r="E138" s="9">
        <v>1</v>
      </c>
      <c r="F138" s="9">
        <v>0</v>
      </c>
      <c r="G138" s="9">
        <v>0</v>
      </c>
    </row>
    <row r="139" spans="1:7">
      <c r="A139" s="8" t="s">
        <v>523</v>
      </c>
      <c r="B139" s="9">
        <v>2</v>
      </c>
      <c r="C139" s="9">
        <v>3</v>
      </c>
      <c r="D139" s="9">
        <v>2</v>
      </c>
      <c r="E139" s="9">
        <v>3</v>
      </c>
      <c r="F139" s="9">
        <v>2</v>
      </c>
      <c r="G139" s="9">
        <v>3</v>
      </c>
    </row>
    <row r="140" spans="1:7">
      <c r="A140" s="8" t="s">
        <v>524</v>
      </c>
      <c r="B140" s="9">
        <v>2</v>
      </c>
      <c r="C140" s="9">
        <v>2</v>
      </c>
      <c r="D140" s="9">
        <v>2</v>
      </c>
      <c r="E140" s="9">
        <v>2</v>
      </c>
      <c r="F140" s="9">
        <v>2</v>
      </c>
      <c r="G140" s="9">
        <v>2</v>
      </c>
    </row>
    <row r="141" spans="1:7">
      <c r="A141" s="8" t="s">
        <v>525</v>
      </c>
      <c r="B141" s="9">
        <v>5</v>
      </c>
      <c r="C141" s="9">
        <v>4</v>
      </c>
      <c r="D141" s="9">
        <v>5</v>
      </c>
      <c r="E141" s="9">
        <v>4</v>
      </c>
      <c r="F141" s="9">
        <v>5</v>
      </c>
      <c r="G141" s="9">
        <v>4</v>
      </c>
    </row>
    <row r="142" spans="1:7">
      <c r="A142" s="8" t="s">
        <v>526</v>
      </c>
      <c r="B142" s="9">
        <v>5</v>
      </c>
      <c r="C142" s="9">
        <v>5</v>
      </c>
      <c r="D142" s="9">
        <v>5</v>
      </c>
      <c r="E142" s="9">
        <v>5</v>
      </c>
      <c r="F142" s="9">
        <v>5</v>
      </c>
      <c r="G142" s="9">
        <v>5</v>
      </c>
    </row>
    <row r="143" spans="1:7">
      <c r="A143" s="8" t="s">
        <v>527</v>
      </c>
      <c r="B143" s="9">
        <v>1</v>
      </c>
      <c r="C143" s="9">
        <v>1</v>
      </c>
      <c r="D143" s="9">
        <v>1</v>
      </c>
      <c r="E143" s="9">
        <v>1</v>
      </c>
      <c r="F143" s="9">
        <v>1</v>
      </c>
      <c r="G143" s="9">
        <v>1</v>
      </c>
    </row>
    <row r="144" spans="1:7">
      <c r="A144" s="8" t="s">
        <v>528</v>
      </c>
      <c r="B144" s="9">
        <v>6</v>
      </c>
      <c r="C144" s="9">
        <v>5</v>
      </c>
      <c r="D144" s="9">
        <v>6</v>
      </c>
      <c r="E144" s="9">
        <v>5</v>
      </c>
      <c r="F144" s="9">
        <v>6</v>
      </c>
      <c r="G144" s="9">
        <v>5</v>
      </c>
    </row>
    <row r="145" spans="1:7">
      <c r="A145" s="8" t="s">
        <v>529</v>
      </c>
      <c r="B145" s="9">
        <v>2</v>
      </c>
      <c r="C145" s="9">
        <v>3</v>
      </c>
      <c r="D145" s="9">
        <v>2</v>
      </c>
      <c r="E145" s="9">
        <v>3</v>
      </c>
      <c r="F145" s="9">
        <v>2</v>
      </c>
      <c r="G145" s="9">
        <v>3</v>
      </c>
    </row>
    <row r="146" spans="1:7">
      <c r="A146" s="8" t="s">
        <v>530</v>
      </c>
      <c r="B146" s="9">
        <v>2</v>
      </c>
      <c r="C146" s="9">
        <v>2</v>
      </c>
      <c r="D146" s="9">
        <v>2</v>
      </c>
      <c r="E146" s="9">
        <v>2</v>
      </c>
      <c r="F146" s="9">
        <v>2</v>
      </c>
      <c r="G146" s="9">
        <v>2</v>
      </c>
    </row>
    <row r="147" spans="1:7">
      <c r="A147" s="8" t="s">
        <v>531</v>
      </c>
      <c r="B147" s="9">
        <v>1</v>
      </c>
      <c r="C147" s="9">
        <v>1</v>
      </c>
      <c r="D147" s="9">
        <v>1</v>
      </c>
      <c r="E147" s="9">
        <v>1</v>
      </c>
      <c r="F147" s="9">
        <v>1</v>
      </c>
      <c r="G147" s="9">
        <v>1</v>
      </c>
    </row>
    <row r="148" spans="1:7">
      <c r="A148" s="8" t="s">
        <v>532</v>
      </c>
      <c r="B148" s="9">
        <v>2</v>
      </c>
      <c r="C148" s="9">
        <v>2</v>
      </c>
      <c r="D148" s="9">
        <v>2</v>
      </c>
      <c r="E148" s="9">
        <v>2</v>
      </c>
      <c r="F148" s="9">
        <v>2</v>
      </c>
      <c r="G148" s="9">
        <v>2</v>
      </c>
    </row>
    <row r="149" spans="1:7">
      <c r="A149" s="8" t="s">
        <v>533</v>
      </c>
      <c r="B149" s="9">
        <v>1</v>
      </c>
      <c r="C149" s="9">
        <v>1</v>
      </c>
      <c r="D149" s="9">
        <v>1</v>
      </c>
      <c r="E149" s="9">
        <v>1</v>
      </c>
      <c r="F149" s="9">
        <v>0</v>
      </c>
      <c r="G149" s="9">
        <v>0</v>
      </c>
    </row>
    <row r="150" spans="1:7">
      <c r="A150" s="8" t="s">
        <v>534</v>
      </c>
      <c r="B150" s="9">
        <v>1</v>
      </c>
      <c r="C150" s="9">
        <v>1</v>
      </c>
      <c r="D150" s="9">
        <v>1</v>
      </c>
      <c r="E150" s="9">
        <v>1</v>
      </c>
      <c r="F150" s="9">
        <v>1</v>
      </c>
      <c r="G150" s="9">
        <v>1</v>
      </c>
    </row>
    <row r="151" spans="1:7">
      <c r="A151" s="8" t="s">
        <v>535</v>
      </c>
      <c r="B151" s="9">
        <v>2</v>
      </c>
      <c r="C151" s="9">
        <v>2</v>
      </c>
      <c r="D151" s="9">
        <v>2</v>
      </c>
      <c r="E151" s="9">
        <v>2</v>
      </c>
      <c r="F151" s="9">
        <v>2</v>
      </c>
      <c r="G151" s="9">
        <v>2</v>
      </c>
    </row>
    <row r="152" spans="1:7">
      <c r="A152" s="8" t="s">
        <v>536</v>
      </c>
      <c r="B152" s="9">
        <v>3</v>
      </c>
      <c r="C152" s="9">
        <v>3</v>
      </c>
      <c r="D152" s="9">
        <v>3</v>
      </c>
      <c r="E152" s="9">
        <v>3</v>
      </c>
      <c r="F152" s="9">
        <v>2</v>
      </c>
      <c r="G152" s="9">
        <v>2</v>
      </c>
    </row>
    <row r="153" spans="1:7">
      <c r="A153" s="8" t="s">
        <v>537</v>
      </c>
      <c r="B153" s="9">
        <v>14</v>
      </c>
      <c r="C153" s="9">
        <v>14</v>
      </c>
      <c r="D153" s="9">
        <v>14</v>
      </c>
      <c r="E153" s="9">
        <v>14</v>
      </c>
      <c r="F153" s="9">
        <v>14</v>
      </c>
      <c r="G153" s="9">
        <v>14</v>
      </c>
    </row>
    <row r="154" spans="1:7">
      <c r="A154" s="8" t="s">
        <v>538</v>
      </c>
      <c r="B154" s="9">
        <v>18</v>
      </c>
      <c r="C154" s="9">
        <v>18</v>
      </c>
      <c r="D154" s="9">
        <v>18</v>
      </c>
      <c r="E154" s="9">
        <v>18</v>
      </c>
      <c r="F154" s="9">
        <v>18</v>
      </c>
      <c r="G154" s="9">
        <v>18</v>
      </c>
    </row>
    <row r="155" spans="1:7">
      <c r="A155" s="8" t="s">
        <v>539</v>
      </c>
      <c r="B155" s="9">
        <v>24</v>
      </c>
      <c r="C155" s="9">
        <v>24</v>
      </c>
      <c r="D155" s="9">
        <v>24</v>
      </c>
      <c r="E155" s="9">
        <v>24</v>
      </c>
      <c r="F155" s="9">
        <v>24</v>
      </c>
      <c r="G155" s="9">
        <v>24</v>
      </c>
    </row>
    <row r="156" spans="1:7">
      <c r="A156" s="8" t="s">
        <v>540</v>
      </c>
      <c r="B156" s="9">
        <v>19</v>
      </c>
      <c r="C156" s="9">
        <v>18</v>
      </c>
      <c r="D156" s="9">
        <v>19</v>
      </c>
      <c r="E156" s="9">
        <v>18</v>
      </c>
      <c r="F156" s="9">
        <v>19</v>
      </c>
      <c r="G156" s="9">
        <v>18</v>
      </c>
    </row>
    <row r="157" spans="1:7">
      <c r="A157" s="8" t="s">
        <v>541</v>
      </c>
      <c r="B157" s="9">
        <v>32</v>
      </c>
      <c r="C157" s="9">
        <v>33</v>
      </c>
      <c r="D157" s="9">
        <v>32</v>
      </c>
      <c r="E157" s="9">
        <v>33</v>
      </c>
      <c r="F157" s="9">
        <v>32</v>
      </c>
      <c r="G157" s="9">
        <v>33</v>
      </c>
    </row>
    <row r="158" spans="1:7">
      <c r="A158" s="8" t="s">
        <v>542</v>
      </c>
      <c r="B158" s="9">
        <v>6</v>
      </c>
      <c r="C158" s="9">
        <v>6</v>
      </c>
      <c r="D158" s="9">
        <v>6</v>
      </c>
      <c r="E158" s="9">
        <v>6</v>
      </c>
      <c r="F158" s="9">
        <v>3</v>
      </c>
      <c r="G158" s="9">
        <v>3</v>
      </c>
    </row>
    <row r="159" spans="1:7">
      <c r="A159" s="8" t="s">
        <v>543</v>
      </c>
      <c r="B159" s="9">
        <v>3</v>
      </c>
      <c r="C159" s="9">
        <v>3</v>
      </c>
      <c r="D159" s="9">
        <v>3</v>
      </c>
      <c r="E159" s="9">
        <v>3</v>
      </c>
      <c r="F159" s="9">
        <v>3</v>
      </c>
      <c r="G159" s="9">
        <v>3</v>
      </c>
    </row>
    <row r="160" spans="1:7">
      <c r="A160" s="8" t="s">
        <v>544</v>
      </c>
      <c r="B160" s="9">
        <v>3</v>
      </c>
      <c r="C160" s="9">
        <v>3</v>
      </c>
      <c r="D160" s="9">
        <v>3</v>
      </c>
      <c r="E160" s="9">
        <v>3</v>
      </c>
      <c r="F160" s="9">
        <v>3</v>
      </c>
      <c r="G160" s="9">
        <v>3</v>
      </c>
    </row>
    <row r="161" spans="1:7">
      <c r="A161" s="8" t="s">
        <v>545</v>
      </c>
      <c r="B161" s="9">
        <v>4</v>
      </c>
      <c r="C161" s="9">
        <v>4</v>
      </c>
      <c r="D161" s="9">
        <v>4</v>
      </c>
      <c r="E161" s="9">
        <v>4</v>
      </c>
      <c r="F161" s="9">
        <v>4</v>
      </c>
      <c r="G161" s="9">
        <v>4</v>
      </c>
    </row>
    <row r="162" spans="1:7">
      <c r="A162" s="8" t="s">
        <v>546</v>
      </c>
      <c r="B162" s="9">
        <v>4</v>
      </c>
      <c r="C162" s="9">
        <v>3</v>
      </c>
      <c r="D162" s="9">
        <v>4</v>
      </c>
      <c r="E162" s="9">
        <v>3</v>
      </c>
      <c r="F162" s="9">
        <v>4</v>
      </c>
      <c r="G162" s="9">
        <v>3</v>
      </c>
    </row>
    <row r="163" spans="1:7">
      <c r="A163" s="8" t="s">
        <v>547</v>
      </c>
      <c r="B163" s="9">
        <v>3</v>
      </c>
      <c r="C163" s="9">
        <v>3</v>
      </c>
      <c r="D163" s="9">
        <v>3</v>
      </c>
      <c r="E163" s="9">
        <v>3</v>
      </c>
      <c r="F163" s="9">
        <v>3</v>
      </c>
      <c r="G163" s="9">
        <v>3</v>
      </c>
    </row>
    <row r="164" spans="1:7">
      <c r="A164" s="8" t="s">
        <v>548</v>
      </c>
      <c r="B164" s="9">
        <v>4</v>
      </c>
      <c r="C164" s="9">
        <v>4</v>
      </c>
      <c r="D164" s="9">
        <v>4</v>
      </c>
      <c r="E164" s="9">
        <v>4</v>
      </c>
      <c r="F164" s="9">
        <v>4</v>
      </c>
      <c r="G164" s="9">
        <v>4</v>
      </c>
    </row>
    <row r="165" spans="1:7">
      <c r="A165" s="8" t="s">
        <v>549</v>
      </c>
      <c r="B165" s="9">
        <v>4</v>
      </c>
      <c r="C165" s="9">
        <v>4</v>
      </c>
      <c r="D165" s="9">
        <v>4</v>
      </c>
      <c r="E165" s="9">
        <v>4</v>
      </c>
      <c r="F165" s="9">
        <v>4</v>
      </c>
      <c r="G165" s="9">
        <v>4</v>
      </c>
    </row>
    <row r="166" spans="1:7">
      <c r="A166" s="8" t="s">
        <v>550</v>
      </c>
      <c r="B166" s="9">
        <v>3</v>
      </c>
      <c r="C166" s="9">
        <v>3</v>
      </c>
      <c r="D166" s="9">
        <v>3</v>
      </c>
      <c r="E166" s="9">
        <v>3</v>
      </c>
      <c r="F166" s="9">
        <v>3</v>
      </c>
      <c r="G166" s="9">
        <v>3</v>
      </c>
    </row>
    <row r="167" spans="1:7">
      <c r="A167" s="8" t="s">
        <v>551</v>
      </c>
      <c r="B167" s="9">
        <v>4</v>
      </c>
      <c r="C167" s="9">
        <v>4</v>
      </c>
      <c r="D167" s="9">
        <v>4</v>
      </c>
      <c r="E167" s="9">
        <v>4</v>
      </c>
      <c r="F167" s="9">
        <v>4</v>
      </c>
      <c r="G167" s="9">
        <v>4</v>
      </c>
    </row>
    <row r="168" spans="1:7">
      <c r="A168" s="8" t="s">
        <v>552</v>
      </c>
      <c r="B168" s="9">
        <v>1</v>
      </c>
      <c r="C168" s="9">
        <v>1</v>
      </c>
      <c r="D168" s="9">
        <v>1</v>
      </c>
      <c r="E168" s="9">
        <v>1</v>
      </c>
      <c r="F168" s="9">
        <v>1</v>
      </c>
      <c r="G168" s="9">
        <v>1</v>
      </c>
    </row>
    <row r="169" spans="1:7">
      <c r="A169" s="8" t="s">
        <v>553</v>
      </c>
      <c r="B169" s="9">
        <v>164</v>
      </c>
      <c r="C169" s="9">
        <v>164</v>
      </c>
      <c r="D169" s="9">
        <v>164</v>
      </c>
      <c r="E169" s="9">
        <v>164</v>
      </c>
      <c r="F169" s="9">
        <v>159</v>
      </c>
      <c r="G169" s="9">
        <v>160</v>
      </c>
    </row>
    <row r="170" spans="1:7">
      <c r="A170" s="8" t="s">
        <v>554</v>
      </c>
      <c r="B170" s="9">
        <v>24</v>
      </c>
      <c r="C170" s="9">
        <v>22</v>
      </c>
      <c r="D170" s="9">
        <v>23</v>
      </c>
      <c r="E170" s="9">
        <v>23</v>
      </c>
      <c r="F170" s="9">
        <v>1</v>
      </c>
      <c r="G170" s="9">
        <v>1</v>
      </c>
    </row>
    <row r="171" spans="1:7">
      <c r="A171" s="8" t="s">
        <v>555</v>
      </c>
      <c r="B171" s="9">
        <v>14</v>
      </c>
      <c r="C171" s="9">
        <v>17</v>
      </c>
      <c r="D171" s="9">
        <v>14</v>
      </c>
      <c r="E171" s="9">
        <v>17</v>
      </c>
      <c r="F171" s="9">
        <v>14</v>
      </c>
      <c r="G171" s="9">
        <v>17</v>
      </c>
    </row>
    <row r="172" spans="1:7">
      <c r="A172" s="8" t="s">
        <v>556</v>
      </c>
      <c r="B172" s="9">
        <v>1</v>
      </c>
      <c r="C172" s="9">
        <v>2</v>
      </c>
      <c r="D172" s="9">
        <v>1</v>
      </c>
      <c r="E172" s="9">
        <v>2</v>
      </c>
      <c r="F172" s="9">
        <v>1</v>
      </c>
      <c r="G172" s="9">
        <v>2</v>
      </c>
    </row>
    <row r="173" spans="1:7">
      <c r="A173" s="8" t="s">
        <v>557</v>
      </c>
      <c r="B173" s="9">
        <v>8</v>
      </c>
      <c r="C173" s="9">
        <v>8</v>
      </c>
      <c r="D173" s="9">
        <v>8</v>
      </c>
      <c r="E173" s="9">
        <v>8</v>
      </c>
      <c r="F173" s="9">
        <v>8</v>
      </c>
      <c r="G173" s="9">
        <v>7</v>
      </c>
    </row>
    <row r="174" spans="1:7">
      <c r="A174" s="8" t="s">
        <v>558</v>
      </c>
      <c r="B174" s="9">
        <v>160</v>
      </c>
      <c r="C174" s="9">
        <v>158</v>
      </c>
      <c r="D174" s="9">
        <v>160</v>
      </c>
      <c r="E174" s="9">
        <v>158</v>
      </c>
      <c r="F174" s="9">
        <v>37</v>
      </c>
      <c r="G174" s="9">
        <v>37</v>
      </c>
    </row>
    <row r="175" spans="1:7">
      <c r="A175" s="8" t="s">
        <v>559</v>
      </c>
      <c r="B175" s="9">
        <v>3</v>
      </c>
      <c r="C175" s="9">
        <v>3</v>
      </c>
      <c r="D175" s="9">
        <v>3</v>
      </c>
      <c r="E175" s="9">
        <v>3</v>
      </c>
      <c r="F175" s="9">
        <v>0</v>
      </c>
      <c r="G175" s="9">
        <v>0</v>
      </c>
    </row>
    <row r="176" spans="1:7">
      <c r="A176" s="8" t="s">
        <v>560</v>
      </c>
      <c r="B176" s="9">
        <v>154</v>
      </c>
      <c r="C176" s="9">
        <v>154</v>
      </c>
      <c r="D176" s="9">
        <v>154</v>
      </c>
      <c r="E176" s="9">
        <v>154</v>
      </c>
      <c r="F176" s="9">
        <v>152</v>
      </c>
      <c r="G176" s="9">
        <v>152</v>
      </c>
    </row>
    <row r="177" spans="1:7">
      <c r="A177" s="8" t="s">
        <v>561</v>
      </c>
      <c r="B177" s="9">
        <v>52</v>
      </c>
      <c r="C177" s="9">
        <v>53</v>
      </c>
      <c r="D177" s="9">
        <v>52</v>
      </c>
      <c r="E177" s="9">
        <v>53</v>
      </c>
      <c r="F177" s="9">
        <v>45</v>
      </c>
      <c r="G177" s="9">
        <v>45</v>
      </c>
    </row>
    <row r="178" spans="1:7">
      <c r="A178" s="8" t="s">
        <v>562</v>
      </c>
      <c r="B178" s="9">
        <v>176</v>
      </c>
      <c r="C178" s="9">
        <v>176</v>
      </c>
      <c r="D178" s="9">
        <v>176</v>
      </c>
      <c r="E178" s="9">
        <v>176</v>
      </c>
      <c r="F178" s="9">
        <v>165</v>
      </c>
      <c r="G178" s="9">
        <v>165</v>
      </c>
    </row>
    <row r="179" spans="1:7">
      <c r="A179" s="8" t="s">
        <v>563</v>
      </c>
      <c r="B179" s="9">
        <v>176</v>
      </c>
      <c r="C179" s="9">
        <v>176</v>
      </c>
      <c r="D179" s="9">
        <v>176</v>
      </c>
      <c r="E179" s="9">
        <v>176</v>
      </c>
      <c r="F179" s="9">
        <v>172</v>
      </c>
      <c r="G179" s="9">
        <v>171</v>
      </c>
    </row>
    <row r="180" spans="1:7">
      <c r="A180" s="8" t="s">
        <v>564</v>
      </c>
      <c r="B180" s="9">
        <v>176</v>
      </c>
      <c r="C180" s="9">
        <v>175</v>
      </c>
      <c r="D180" s="9">
        <v>176</v>
      </c>
      <c r="E180" s="9">
        <v>175</v>
      </c>
      <c r="F180" s="9">
        <v>174</v>
      </c>
      <c r="G180" s="9">
        <v>171</v>
      </c>
    </row>
    <row r="181" spans="1:7">
      <c r="A181" s="8" t="s">
        <v>565</v>
      </c>
      <c r="B181" s="9">
        <v>174</v>
      </c>
      <c r="C181" s="9">
        <v>175</v>
      </c>
      <c r="D181" s="9">
        <v>173</v>
      </c>
      <c r="E181" s="9">
        <v>175</v>
      </c>
      <c r="F181" s="9">
        <v>172</v>
      </c>
      <c r="G181" s="9">
        <v>172</v>
      </c>
    </row>
    <row r="182" spans="1:7">
      <c r="A182" s="8" t="s">
        <v>566</v>
      </c>
      <c r="B182" s="9">
        <v>169</v>
      </c>
      <c r="C182" s="9">
        <v>169</v>
      </c>
      <c r="D182" s="9">
        <v>169</v>
      </c>
      <c r="E182" s="9">
        <v>169</v>
      </c>
      <c r="F182" s="9">
        <v>161</v>
      </c>
      <c r="G182" s="9">
        <v>161</v>
      </c>
    </row>
    <row r="183" spans="1:7">
      <c r="A183" s="8" t="s">
        <v>567</v>
      </c>
      <c r="B183" s="9">
        <v>170</v>
      </c>
      <c r="C183" s="9">
        <v>169</v>
      </c>
      <c r="D183" s="9">
        <v>170</v>
      </c>
      <c r="E183" s="9">
        <v>169</v>
      </c>
      <c r="F183" s="9">
        <v>158</v>
      </c>
      <c r="G183" s="9">
        <v>161</v>
      </c>
    </row>
    <row r="184" spans="1:7">
      <c r="A184" s="8" t="s">
        <v>568</v>
      </c>
      <c r="B184" s="9">
        <v>22</v>
      </c>
      <c r="C184" s="9">
        <v>22</v>
      </c>
      <c r="D184" s="9">
        <v>22</v>
      </c>
      <c r="E184" s="9">
        <v>22</v>
      </c>
      <c r="F184" s="9">
        <v>5</v>
      </c>
      <c r="G184" s="9">
        <v>4</v>
      </c>
    </row>
    <row r="185" spans="1:7">
      <c r="A185" s="8" t="s">
        <v>569</v>
      </c>
      <c r="B185" s="9">
        <v>23</v>
      </c>
      <c r="C185" s="9">
        <v>15</v>
      </c>
      <c r="D185" s="9">
        <v>21</v>
      </c>
      <c r="E185" s="9">
        <v>15</v>
      </c>
      <c r="F185" s="9">
        <v>0</v>
      </c>
      <c r="G185" s="9">
        <v>0</v>
      </c>
    </row>
    <row r="186" spans="1:7">
      <c r="A186" s="8" t="s">
        <v>570</v>
      </c>
      <c r="B186" s="9">
        <v>79</v>
      </c>
      <c r="C186" s="9">
        <v>79</v>
      </c>
      <c r="D186" s="9">
        <v>79</v>
      </c>
      <c r="E186" s="9">
        <v>79</v>
      </c>
      <c r="F186" s="9">
        <v>79</v>
      </c>
      <c r="G186" s="9">
        <v>79</v>
      </c>
    </row>
    <row r="187" spans="1:7">
      <c r="A187" s="8" t="s">
        <v>571</v>
      </c>
      <c r="B187" s="9">
        <v>139</v>
      </c>
      <c r="C187" s="9">
        <v>137</v>
      </c>
      <c r="D187" s="9">
        <v>138</v>
      </c>
      <c r="E187" s="9">
        <v>136</v>
      </c>
      <c r="F187" s="9">
        <v>29</v>
      </c>
      <c r="G187" s="9">
        <v>30</v>
      </c>
    </row>
    <row r="188" spans="1:7">
      <c r="A188" s="8" t="s">
        <v>572</v>
      </c>
      <c r="B188" s="9">
        <v>137</v>
      </c>
      <c r="C188" s="9">
        <v>140</v>
      </c>
      <c r="D188" s="9">
        <v>137</v>
      </c>
      <c r="E188" s="9">
        <v>140</v>
      </c>
      <c r="F188" s="9">
        <v>0</v>
      </c>
      <c r="G188" s="9">
        <v>0</v>
      </c>
    </row>
    <row r="189" spans="1:7">
      <c r="A189" s="8" t="s">
        <v>573</v>
      </c>
      <c r="B189" s="9">
        <v>33</v>
      </c>
      <c r="C189" s="9">
        <v>33</v>
      </c>
      <c r="D189" s="9">
        <v>33</v>
      </c>
      <c r="E189" s="9">
        <v>33</v>
      </c>
      <c r="F189" s="9">
        <v>33</v>
      </c>
      <c r="G189" s="9">
        <v>33</v>
      </c>
    </row>
    <row r="190" spans="1:7">
      <c r="A190" s="8" t="s">
        <v>574</v>
      </c>
      <c r="B190" s="9">
        <v>174</v>
      </c>
      <c r="C190" s="9">
        <v>173</v>
      </c>
      <c r="D190" s="9">
        <v>173</v>
      </c>
      <c r="E190" s="9">
        <v>171</v>
      </c>
      <c r="F190" s="9">
        <v>38</v>
      </c>
      <c r="G190" s="9">
        <v>22</v>
      </c>
    </row>
    <row r="191" spans="1:7">
      <c r="A191" s="8" t="s">
        <v>575</v>
      </c>
      <c r="B191" s="9">
        <v>182</v>
      </c>
      <c r="C191" s="9">
        <v>182</v>
      </c>
      <c r="D191" s="9">
        <v>182</v>
      </c>
      <c r="E191" s="9">
        <v>182</v>
      </c>
      <c r="F191" s="9">
        <v>180</v>
      </c>
      <c r="G191" s="9">
        <v>181</v>
      </c>
    </row>
    <row r="192" spans="1:7">
      <c r="A192" s="8" t="s">
        <v>576</v>
      </c>
      <c r="B192" s="9">
        <v>0</v>
      </c>
      <c r="C192" s="9">
        <v>1</v>
      </c>
      <c r="D192" s="9">
        <v>0</v>
      </c>
      <c r="E192" s="9">
        <v>1</v>
      </c>
      <c r="F192" s="9">
        <v>0</v>
      </c>
      <c r="G192" s="9">
        <v>1</v>
      </c>
    </row>
    <row r="193" spans="1:7">
      <c r="A193" s="8" t="s">
        <v>577</v>
      </c>
      <c r="B193" s="9">
        <v>0</v>
      </c>
      <c r="C193" s="9">
        <v>1</v>
      </c>
      <c r="D193" s="9">
        <v>0</v>
      </c>
      <c r="E193" s="9">
        <v>1</v>
      </c>
      <c r="F193" s="9">
        <v>0</v>
      </c>
      <c r="G193" s="9">
        <v>0</v>
      </c>
    </row>
    <row r="194" spans="1:7">
      <c r="A194" s="8" t="s">
        <v>578</v>
      </c>
      <c r="B194" s="9">
        <v>0</v>
      </c>
      <c r="C194" s="9">
        <v>1</v>
      </c>
      <c r="D194" s="9">
        <v>0</v>
      </c>
      <c r="E194" s="9">
        <v>1</v>
      </c>
      <c r="F194" s="9">
        <v>0</v>
      </c>
      <c r="G194" s="9">
        <v>1</v>
      </c>
    </row>
    <row r="195" spans="1:7">
      <c r="A195" s="8" t="s">
        <v>579</v>
      </c>
      <c r="B195" s="9">
        <v>0</v>
      </c>
      <c r="C195" s="9">
        <v>1</v>
      </c>
      <c r="D195" s="9">
        <v>0</v>
      </c>
      <c r="E195" s="9">
        <v>1</v>
      </c>
      <c r="F195" s="9">
        <v>0</v>
      </c>
      <c r="G195" s="9">
        <v>1</v>
      </c>
    </row>
    <row r="196" spans="1:7">
      <c r="A196" s="8" t="s">
        <v>580</v>
      </c>
      <c r="B196" s="9">
        <v>0</v>
      </c>
      <c r="C196" s="9">
        <v>3</v>
      </c>
      <c r="D196" s="9">
        <v>0</v>
      </c>
      <c r="E196" s="9">
        <v>3</v>
      </c>
      <c r="F196" s="9">
        <v>0</v>
      </c>
      <c r="G196" s="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1ADD-8D74-F94C-AC74-FAEF18B14365}">
  <dimension ref="A1:M202"/>
  <sheetViews>
    <sheetView tabSelected="1" zoomScale="160" zoomScaleNormal="160" workbookViewId="0">
      <selection activeCell="H138" sqref="H138"/>
    </sheetView>
  </sheetViews>
  <sheetFormatPr baseColWidth="10" defaultRowHeight="16"/>
  <cols>
    <col min="5" max="5" width="15.6640625" customWidth="1"/>
    <col min="9" max="9" width="14.83203125" customWidth="1"/>
  </cols>
  <sheetData>
    <row r="1" spans="1:13" ht="21" thickBot="1">
      <c r="A1" s="1" t="s">
        <v>222</v>
      </c>
      <c r="B1" s="2" t="s">
        <v>223</v>
      </c>
      <c r="C1" s="2" t="s">
        <v>224</v>
      </c>
      <c r="D1" s="7" t="s">
        <v>375</v>
      </c>
      <c r="E1" s="7" t="s">
        <v>376</v>
      </c>
      <c r="F1" s="7" t="s">
        <v>220</v>
      </c>
      <c r="G1" s="7" t="s">
        <v>221</v>
      </c>
    </row>
    <row r="2" spans="1:13" ht="18" thickTop="1" thickBot="1">
      <c r="A2" s="3" t="s">
        <v>225</v>
      </c>
      <c r="B2" s="4">
        <v>1</v>
      </c>
      <c r="C2" s="4">
        <v>0</v>
      </c>
      <c r="D2" s="6">
        <f>IF(C2=B2, C2,ABS(C2-B2))</f>
        <v>1</v>
      </c>
      <c r="E2" s="6">
        <f>IF(C2=C2, C2,ABS(C2-C2))</f>
        <v>0</v>
      </c>
      <c r="F2" s="6" t="str">
        <f>IF(AND(C2=0,B2=0),"TN", IF(C2=B2, "TP", IF(C2&lt;B2, "FP",IF(C2&gt;B2, "FN"))))</f>
        <v>FP</v>
      </c>
      <c r="G2" s="6" t="str">
        <f>IF(AND(C2=0,C2=0),"TN", IF(C2=C2, "TP", IF(C2&lt;C2, "FP",IF(C2&gt;C2, "FN"))))</f>
        <v>TN</v>
      </c>
    </row>
    <row r="3" spans="1:13" ht="17" thickBot="1">
      <c r="A3" s="3" t="s">
        <v>226</v>
      </c>
      <c r="B3" s="4">
        <v>9</v>
      </c>
      <c r="C3" s="4">
        <v>0</v>
      </c>
      <c r="D3" s="6">
        <f t="shared" ref="D3:D66" si="0">IF(C3=B3, C3,ABS(C3-B3))</f>
        <v>9</v>
      </c>
      <c r="E3" s="6">
        <f t="shared" ref="E3:E66" si="1">IF(C3=C3, C3,ABS(C3-C3))</f>
        <v>0</v>
      </c>
      <c r="F3" s="6" t="str">
        <f t="shared" ref="F3:F66" si="2">IF(AND(C3=0,B3=0),"TN", IF(C3=B3, "TP", IF(C3&lt;B3, "FP",IF(C3&gt;B3, "FN"))))</f>
        <v>FP</v>
      </c>
      <c r="G3" s="6" t="str">
        <f t="shared" ref="G3:G66" si="3">IF(AND(C3=0,C3=0),"TN", IF(C3=C3, "TP", IF(C3&lt;C3, "FP",IF(C3&gt;C3, "FN"))))</f>
        <v>TN</v>
      </c>
    </row>
    <row r="4" spans="1:13" ht="17" thickBot="1">
      <c r="A4" s="3" t="s">
        <v>227</v>
      </c>
      <c r="B4" s="4">
        <v>1</v>
      </c>
      <c r="C4" s="4">
        <v>0</v>
      </c>
      <c r="D4" s="6">
        <f t="shared" si="0"/>
        <v>1</v>
      </c>
      <c r="E4" s="6">
        <f t="shared" si="1"/>
        <v>0</v>
      </c>
      <c r="F4" s="6" t="str">
        <f t="shared" si="2"/>
        <v>FP</v>
      </c>
      <c r="G4" s="6" t="str">
        <f t="shared" si="3"/>
        <v>TN</v>
      </c>
      <c r="I4" s="17"/>
      <c r="J4" s="17"/>
      <c r="K4" s="17"/>
      <c r="L4" s="17"/>
      <c r="M4" s="17"/>
    </row>
    <row r="5" spans="1:13" ht="17" thickBot="1">
      <c r="A5" s="3" t="s">
        <v>228</v>
      </c>
      <c r="B5" s="4">
        <v>7</v>
      </c>
      <c r="C5" s="4">
        <v>0</v>
      </c>
      <c r="D5" s="6">
        <f t="shared" si="0"/>
        <v>7</v>
      </c>
      <c r="E5" s="6">
        <f t="shared" si="1"/>
        <v>0</v>
      </c>
      <c r="F5" s="6" t="str">
        <f t="shared" si="2"/>
        <v>FP</v>
      </c>
      <c r="G5" s="6" t="str">
        <f t="shared" si="3"/>
        <v>TN</v>
      </c>
    </row>
    <row r="6" spans="1:13" ht="17" thickBot="1">
      <c r="A6" s="3" t="s">
        <v>229</v>
      </c>
      <c r="B6" s="4">
        <v>6</v>
      </c>
      <c r="C6" s="4">
        <v>0</v>
      </c>
      <c r="D6" s="6">
        <f t="shared" si="0"/>
        <v>6</v>
      </c>
      <c r="E6" s="6">
        <f t="shared" si="1"/>
        <v>0</v>
      </c>
      <c r="F6" s="6" t="str">
        <f t="shared" si="2"/>
        <v>FP</v>
      </c>
      <c r="G6" s="6" t="str">
        <f t="shared" si="3"/>
        <v>TN</v>
      </c>
    </row>
    <row r="7" spans="1:13" ht="17" thickBot="1">
      <c r="A7" s="3" t="s">
        <v>230</v>
      </c>
      <c r="B7" s="4">
        <v>4</v>
      </c>
      <c r="C7" s="4">
        <v>0</v>
      </c>
      <c r="D7" s="6">
        <f t="shared" si="0"/>
        <v>4</v>
      </c>
      <c r="E7" s="6">
        <f t="shared" si="1"/>
        <v>0</v>
      </c>
      <c r="F7" s="6" t="str">
        <f t="shared" si="2"/>
        <v>FP</v>
      </c>
      <c r="G7" s="6" t="str">
        <f t="shared" si="3"/>
        <v>TN</v>
      </c>
    </row>
    <row r="8" spans="1:13" ht="17" thickBot="1">
      <c r="A8" s="3" t="s">
        <v>231</v>
      </c>
      <c r="B8" s="4">
        <v>3</v>
      </c>
      <c r="C8" s="4">
        <v>0</v>
      </c>
      <c r="D8" s="6">
        <f t="shared" si="0"/>
        <v>3</v>
      </c>
      <c r="E8" s="6">
        <f t="shared" si="1"/>
        <v>0</v>
      </c>
      <c r="F8" s="6" t="str">
        <f t="shared" si="2"/>
        <v>FP</v>
      </c>
      <c r="G8" s="6" t="str">
        <f t="shared" si="3"/>
        <v>TN</v>
      </c>
      <c r="I8" s="17" t="s">
        <v>779</v>
      </c>
      <c r="J8" s="17"/>
      <c r="K8" s="17"/>
      <c r="L8" s="17"/>
      <c r="M8" s="17"/>
    </row>
    <row r="9" spans="1:13" ht="17" thickBot="1">
      <c r="A9" s="3" t="s">
        <v>232</v>
      </c>
      <c r="B9" s="4">
        <v>14</v>
      </c>
      <c r="C9" s="4">
        <v>0</v>
      </c>
      <c r="D9" s="6">
        <f t="shared" si="0"/>
        <v>14</v>
      </c>
      <c r="E9" s="6">
        <f t="shared" si="1"/>
        <v>0</v>
      </c>
      <c r="F9" s="6" t="str">
        <f t="shared" si="2"/>
        <v>FP</v>
      </c>
      <c r="G9" s="6" t="str">
        <f t="shared" si="3"/>
        <v>TN</v>
      </c>
      <c r="I9" t="s">
        <v>207</v>
      </c>
      <c r="J9" t="s">
        <v>208</v>
      </c>
      <c r="K9" t="s">
        <v>209</v>
      </c>
      <c r="L9" t="s">
        <v>210</v>
      </c>
      <c r="M9" t="s">
        <v>211</v>
      </c>
    </row>
    <row r="10" spans="1:13" ht="17" thickBot="1">
      <c r="A10" s="3" t="s">
        <v>233</v>
      </c>
      <c r="B10" s="4">
        <v>5</v>
      </c>
      <c r="C10" s="4">
        <v>0</v>
      </c>
      <c r="D10" s="6">
        <f t="shared" si="0"/>
        <v>5</v>
      </c>
      <c r="E10" s="6">
        <f t="shared" si="1"/>
        <v>0</v>
      </c>
      <c r="F10" s="6" t="str">
        <f t="shared" si="2"/>
        <v>FP</v>
      </c>
      <c r="G10" s="6" t="str">
        <f t="shared" si="3"/>
        <v>TN</v>
      </c>
      <c r="I10" t="s">
        <v>220</v>
      </c>
      <c r="J10">
        <v>3</v>
      </c>
      <c r="K10">
        <v>198</v>
      </c>
      <c r="L10">
        <v>0</v>
      </c>
      <c r="M10">
        <v>0</v>
      </c>
    </row>
    <row r="11" spans="1:13" ht="17" thickBot="1">
      <c r="A11" s="3" t="s">
        <v>234</v>
      </c>
      <c r="B11" s="4">
        <v>1</v>
      </c>
      <c r="C11" s="4">
        <v>0</v>
      </c>
      <c r="D11" s="6">
        <f t="shared" si="0"/>
        <v>1</v>
      </c>
      <c r="E11" s="6">
        <f t="shared" si="1"/>
        <v>0</v>
      </c>
      <c r="F11" s="6" t="str">
        <f t="shared" si="2"/>
        <v>FP</v>
      </c>
      <c r="G11" s="6" t="str">
        <f t="shared" si="3"/>
        <v>TN</v>
      </c>
      <c r="I11" t="s">
        <v>221</v>
      </c>
      <c r="J11">
        <v>24</v>
      </c>
      <c r="K11">
        <v>0</v>
      </c>
      <c r="L11">
        <v>177</v>
      </c>
      <c r="M11">
        <v>0</v>
      </c>
    </row>
    <row r="12" spans="1:13" ht="17" thickBot="1">
      <c r="A12" s="3" t="s">
        <v>235</v>
      </c>
      <c r="B12" s="4">
        <v>9</v>
      </c>
      <c r="C12" s="4">
        <v>0</v>
      </c>
      <c r="D12" s="6">
        <f t="shared" si="0"/>
        <v>9</v>
      </c>
      <c r="E12" s="6">
        <f t="shared" si="1"/>
        <v>0</v>
      </c>
      <c r="F12" s="6" t="str">
        <f t="shared" si="2"/>
        <v>FP</v>
      </c>
      <c r="G12" s="6" t="str">
        <f t="shared" si="3"/>
        <v>TN</v>
      </c>
      <c r="I12" s="17" t="s">
        <v>780</v>
      </c>
      <c r="J12" s="17"/>
      <c r="K12" s="17"/>
      <c r="L12" s="17"/>
      <c r="M12" s="17"/>
    </row>
    <row r="13" spans="1:13" ht="17" thickBot="1">
      <c r="A13" s="3" t="s">
        <v>236</v>
      </c>
      <c r="B13" s="4">
        <v>2</v>
      </c>
      <c r="C13" s="4">
        <v>0</v>
      </c>
      <c r="D13" s="6">
        <f t="shared" si="0"/>
        <v>2</v>
      </c>
      <c r="E13" s="6">
        <f t="shared" si="1"/>
        <v>0</v>
      </c>
      <c r="F13" s="6" t="str">
        <f t="shared" si="2"/>
        <v>FP</v>
      </c>
      <c r="G13" s="6" t="str">
        <f t="shared" si="3"/>
        <v>TN</v>
      </c>
      <c r="I13" t="s">
        <v>207</v>
      </c>
      <c r="J13" t="s">
        <v>208</v>
      </c>
      <c r="L13" t="s">
        <v>210</v>
      </c>
    </row>
    <row r="14" spans="1:13" ht="17" thickBot="1">
      <c r="A14" s="3" t="s">
        <v>237</v>
      </c>
      <c r="B14" s="4">
        <v>9</v>
      </c>
      <c r="C14" s="4">
        <v>0</v>
      </c>
      <c r="D14" s="6">
        <f t="shared" si="0"/>
        <v>9</v>
      </c>
      <c r="E14" s="6">
        <f t="shared" si="1"/>
        <v>0</v>
      </c>
      <c r="F14" s="6" t="str">
        <f t="shared" si="2"/>
        <v>FP</v>
      </c>
      <c r="G14" s="6" t="str">
        <f t="shared" si="3"/>
        <v>TN</v>
      </c>
      <c r="I14" t="s">
        <v>220</v>
      </c>
      <c r="J14">
        <f>ROUND((J10/24)*100,2)</f>
        <v>12.5</v>
      </c>
      <c r="L14">
        <f>ROUND((L10/177)*100,2)</f>
        <v>0</v>
      </c>
    </row>
    <row r="15" spans="1:13" ht="17" thickBot="1">
      <c r="A15" s="3" t="s">
        <v>18</v>
      </c>
      <c r="B15" s="4">
        <v>4</v>
      </c>
      <c r="C15" s="4">
        <v>3</v>
      </c>
      <c r="D15" s="6">
        <f t="shared" si="0"/>
        <v>1</v>
      </c>
      <c r="E15" s="6">
        <f t="shared" si="1"/>
        <v>3</v>
      </c>
      <c r="F15" s="6" t="str">
        <f t="shared" si="2"/>
        <v>FP</v>
      </c>
      <c r="G15" s="6" t="str">
        <f t="shared" si="3"/>
        <v>TP</v>
      </c>
      <c r="I15" t="s">
        <v>221</v>
      </c>
      <c r="J15">
        <f>ROUND((J11/24)*100,2)</f>
        <v>100</v>
      </c>
      <c r="L15">
        <f>ROUND((L11/177)*100,2)</f>
        <v>100</v>
      </c>
    </row>
    <row r="16" spans="1:13" ht="17" thickBot="1">
      <c r="A16" s="3" t="s">
        <v>238</v>
      </c>
      <c r="B16" s="4">
        <v>7</v>
      </c>
      <c r="C16" s="4">
        <v>0</v>
      </c>
      <c r="D16" s="6">
        <f t="shared" si="0"/>
        <v>7</v>
      </c>
      <c r="E16" s="6">
        <f t="shared" si="1"/>
        <v>0</v>
      </c>
      <c r="F16" s="6" t="str">
        <f t="shared" si="2"/>
        <v>FP</v>
      </c>
      <c r="G16" s="6" t="str">
        <f t="shared" si="3"/>
        <v>TN</v>
      </c>
    </row>
    <row r="17" spans="1:7" ht="17" thickBot="1">
      <c r="A17" s="3" t="s">
        <v>239</v>
      </c>
      <c r="B17" s="4">
        <v>9</v>
      </c>
      <c r="C17" s="4">
        <v>0</v>
      </c>
      <c r="D17" s="6">
        <f t="shared" si="0"/>
        <v>9</v>
      </c>
      <c r="E17" s="6">
        <f t="shared" si="1"/>
        <v>0</v>
      </c>
      <c r="F17" s="6" t="str">
        <f t="shared" si="2"/>
        <v>FP</v>
      </c>
      <c r="G17" s="6" t="str">
        <f t="shared" si="3"/>
        <v>TN</v>
      </c>
    </row>
    <row r="18" spans="1:7" ht="17" thickBot="1">
      <c r="A18" s="3" t="s">
        <v>240</v>
      </c>
      <c r="B18" s="4">
        <v>8</v>
      </c>
      <c r="C18" s="4">
        <v>0</v>
      </c>
      <c r="D18" s="6">
        <f t="shared" si="0"/>
        <v>8</v>
      </c>
      <c r="E18" s="6">
        <f t="shared" si="1"/>
        <v>0</v>
      </c>
      <c r="F18" s="6" t="str">
        <f t="shared" si="2"/>
        <v>FP</v>
      </c>
      <c r="G18" s="6" t="str">
        <f t="shared" si="3"/>
        <v>TN</v>
      </c>
    </row>
    <row r="19" spans="1:7" ht="17" thickBot="1">
      <c r="A19" s="3" t="s">
        <v>241</v>
      </c>
      <c r="B19" s="4">
        <v>5</v>
      </c>
      <c r="C19" s="4">
        <v>0</v>
      </c>
      <c r="D19" s="6">
        <f t="shared" si="0"/>
        <v>5</v>
      </c>
      <c r="E19" s="6">
        <f t="shared" si="1"/>
        <v>0</v>
      </c>
      <c r="F19" s="6" t="str">
        <f t="shared" si="2"/>
        <v>FP</v>
      </c>
      <c r="G19" s="6" t="str">
        <f t="shared" si="3"/>
        <v>TN</v>
      </c>
    </row>
    <row r="20" spans="1:7" ht="17" thickBot="1">
      <c r="A20" s="3" t="s">
        <v>242</v>
      </c>
      <c r="B20" s="4">
        <v>2</v>
      </c>
      <c r="C20" s="4">
        <v>0</v>
      </c>
      <c r="D20" s="6">
        <f t="shared" si="0"/>
        <v>2</v>
      </c>
      <c r="E20" s="6">
        <f t="shared" si="1"/>
        <v>0</v>
      </c>
      <c r="F20" s="6" t="str">
        <f t="shared" si="2"/>
        <v>FP</v>
      </c>
      <c r="G20" s="6" t="str">
        <f t="shared" si="3"/>
        <v>TN</v>
      </c>
    </row>
    <row r="21" spans="1:7" ht="17" thickBot="1">
      <c r="A21" s="3" t="s">
        <v>243</v>
      </c>
      <c r="B21" s="4">
        <v>2</v>
      </c>
      <c r="C21" s="4">
        <v>0</v>
      </c>
      <c r="D21" s="6">
        <f t="shared" si="0"/>
        <v>2</v>
      </c>
      <c r="E21" s="6">
        <f t="shared" si="1"/>
        <v>0</v>
      </c>
      <c r="F21" s="6" t="str">
        <f t="shared" si="2"/>
        <v>FP</v>
      </c>
      <c r="G21" s="6" t="str">
        <f t="shared" si="3"/>
        <v>TN</v>
      </c>
    </row>
    <row r="22" spans="1:7" ht="17" thickBot="1">
      <c r="A22" s="3" t="s">
        <v>244</v>
      </c>
      <c r="B22" s="4">
        <v>1</v>
      </c>
      <c r="C22" s="4">
        <v>0</v>
      </c>
      <c r="D22" s="6">
        <f t="shared" si="0"/>
        <v>1</v>
      </c>
      <c r="E22" s="6">
        <f t="shared" si="1"/>
        <v>0</v>
      </c>
      <c r="F22" s="6" t="str">
        <f t="shared" si="2"/>
        <v>FP</v>
      </c>
      <c r="G22" s="6" t="str">
        <f t="shared" si="3"/>
        <v>TN</v>
      </c>
    </row>
    <row r="23" spans="1:7" ht="17" thickBot="1">
      <c r="A23" s="3" t="s">
        <v>245</v>
      </c>
      <c r="B23" s="4">
        <v>3</v>
      </c>
      <c r="C23" s="4">
        <v>0</v>
      </c>
      <c r="D23" s="6">
        <f t="shared" si="0"/>
        <v>3</v>
      </c>
      <c r="E23" s="6">
        <f t="shared" si="1"/>
        <v>0</v>
      </c>
      <c r="F23" s="6" t="str">
        <f t="shared" si="2"/>
        <v>FP</v>
      </c>
      <c r="G23" s="6" t="str">
        <f t="shared" si="3"/>
        <v>TN</v>
      </c>
    </row>
    <row r="24" spans="1:7" ht="17" thickBot="1">
      <c r="A24" s="3" t="s">
        <v>246</v>
      </c>
      <c r="B24" s="4">
        <v>1</v>
      </c>
      <c r="C24" s="4">
        <v>0</v>
      </c>
      <c r="D24" s="6">
        <f t="shared" si="0"/>
        <v>1</v>
      </c>
      <c r="E24" s="6">
        <f t="shared" si="1"/>
        <v>0</v>
      </c>
      <c r="F24" s="6" t="str">
        <f t="shared" si="2"/>
        <v>FP</v>
      </c>
      <c r="G24" s="6" t="str">
        <f t="shared" si="3"/>
        <v>TN</v>
      </c>
    </row>
    <row r="25" spans="1:7" ht="17" thickBot="1">
      <c r="A25" s="3" t="s">
        <v>247</v>
      </c>
      <c r="B25" s="4">
        <v>1</v>
      </c>
      <c r="C25" s="4">
        <v>0</v>
      </c>
      <c r="D25" s="6">
        <f t="shared" si="0"/>
        <v>1</v>
      </c>
      <c r="E25" s="6">
        <f t="shared" si="1"/>
        <v>0</v>
      </c>
      <c r="F25" s="6" t="str">
        <f t="shared" si="2"/>
        <v>FP</v>
      </c>
      <c r="G25" s="6" t="str">
        <f t="shared" si="3"/>
        <v>TN</v>
      </c>
    </row>
    <row r="26" spans="1:7" ht="17" thickBot="1">
      <c r="A26" s="3" t="s">
        <v>248</v>
      </c>
      <c r="B26" s="4">
        <v>1</v>
      </c>
      <c r="C26" s="4">
        <v>0</v>
      </c>
      <c r="D26" s="6">
        <f t="shared" si="0"/>
        <v>1</v>
      </c>
      <c r="E26" s="6">
        <f t="shared" si="1"/>
        <v>0</v>
      </c>
      <c r="F26" s="6" t="str">
        <f t="shared" si="2"/>
        <v>FP</v>
      </c>
      <c r="G26" s="6" t="str">
        <f t="shared" si="3"/>
        <v>TN</v>
      </c>
    </row>
    <row r="27" spans="1:7" ht="17" thickBot="1">
      <c r="A27" s="3" t="s">
        <v>249</v>
      </c>
      <c r="B27" s="4">
        <v>4</v>
      </c>
      <c r="C27" s="4">
        <v>0</v>
      </c>
      <c r="D27" s="6">
        <f t="shared" si="0"/>
        <v>4</v>
      </c>
      <c r="E27" s="6">
        <f t="shared" si="1"/>
        <v>0</v>
      </c>
      <c r="F27" s="6" t="str">
        <f t="shared" si="2"/>
        <v>FP</v>
      </c>
      <c r="G27" s="6" t="str">
        <f t="shared" si="3"/>
        <v>TN</v>
      </c>
    </row>
    <row r="28" spans="1:7" ht="17" thickBot="1">
      <c r="A28" s="3" t="s">
        <v>250</v>
      </c>
      <c r="B28" s="4">
        <v>1</v>
      </c>
      <c r="C28" s="4">
        <v>0</v>
      </c>
      <c r="D28" s="6">
        <f t="shared" si="0"/>
        <v>1</v>
      </c>
      <c r="E28" s="6">
        <f t="shared" si="1"/>
        <v>0</v>
      </c>
      <c r="F28" s="6" t="str">
        <f t="shared" si="2"/>
        <v>FP</v>
      </c>
      <c r="G28" s="6" t="str">
        <f t="shared" si="3"/>
        <v>TN</v>
      </c>
    </row>
    <row r="29" spans="1:7" ht="17" thickBot="1">
      <c r="A29" s="3" t="s">
        <v>251</v>
      </c>
      <c r="B29" s="4">
        <v>5</v>
      </c>
      <c r="C29" s="4">
        <v>0</v>
      </c>
      <c r="D29" s="6">
        <f t="shared" si="0"/>
        <v>5</v>
      </c>
      <c r="E29" s="6">
        <f t="shared" si="1"/>
        <v>0</v>
      </c>
      <c r="F29" s="6" t="str">
        <f t="shared" si="2"/>
        <v>FP</v>
      </c>
      <c r="G29" s="6" t="str">
        <f t="shared" si="3"/>
        <v>TN</v>
      </c>
    </row>
    <row r="30" spans="1:7" ht="17" thickBot="1">
      <c r="A30" s="3" t="s">
        <v>252</v>
      </c>
      <c r="B30" s="4">
        <v>10</v>
      </c>
      <c r="C30" s="4">
        <v>0</v>
      </c>
      <c r="D30" s="6">
        <f t="shared" si="0"/>
        <v>10</v>
      </c>
      <c r="E30" s="6">
        <f t="shared" si="1"/>
        <v>0</v>
      </c>
      <c r="F30" s="6" t="str">
        <f t="shared" si="2"/>
        <v>FP</v>
      </c>
      <c r="G30" s="6" t="str">
        <f t="shared" si="3"/>
        <v>TN</v>
      </c>
    </row>
    <row r="31" spans="1:7" ht="17" thickBot="1">
      <c r="A31" s="3" t="s">
        <v>31</v>
      </c>
      <c r="B31" s="4">
        <v>9</v>
      </c>
      <c r="C31" s="4">
        <v>0</v>
      </c>
      <c r="D31" s="6">
        <f t="shared" si="0"/>
        <v>9</v>
      </c>
      <c r="E31" s="6">
        <f t="shared" si="1"/>
        <v>0</v>
      </c>
      <c r="F31" s="6" t="str">
        <f t="shared" si="2"/>
        <v>FP</v>
      </c>
      <c r="G31" s="6" t="str">
        <f t="shared" si="3"/>
        <v>TN</v>
      </c>
    </row>
    <row r="32" spans="1:7" ht="17" thickBot="1">
      <c r="A32" s="3" t="s">
        <v>32</v>
      </c>
      <c r="B32" s="4">
        <v>14</v>
      </c>
      <c r="C32" s="4">
        <v>0</v>
      </c>
      <c r="D32" s="6">
        <f t="shared" si="0"/>
        <v>14</v>
      </c>
      <c r="E32" s="6">
        <f t="shared" si="1"/>
        <v>0</v>
      </c>
      <c r="F32" s="6" t="str">
        <f t="shared" si="2"/>
        <v>FP</v>
      </c>
      <c r="G32" s="6" t="str">
        <f t="shared" si="3"/>
        <v>TN</v>
      </c>
    </row>
    <row r="33" spans="1:7" ht="17" thickBot="1">
      <c r="A33" s="3" t="s">
        <v>253</v>
      </c>
      <c r="B33" s="4">
        <v>17</v>
      </c>
      <c r="C33" s="4">
        <v>0</v>
      </c>
      <c r="D33" s="6">
        <f t="shared" si="0"/>
        <v>17</v>
      </c>
      <c r="E33" s="6">
        <f t="shared" si="1"/>
        <v>0</v>
      </c>
      <c r="F33" s="6" t="str">
        <f t="shared" si="2"/>
        <v>FP</v>
      </c>
      <c r="G33" s="6" t="str">
        <f t="shared" si="3"/>
        <v>TN</v>
      </c>
    </row>
    <row r="34" spans="1:7" ht="17" thickBot="1">
      <c r="A34" s="3" t="s">
        <v>254</v>
      </c>
      <c r="B34" s="4">
        <v>1</v>
      </c>
      <c r="C34" s="4">
        <v>0</v>
      </c>
      <c r="D34" s="6">
        <f t="shared" si="0"/>
        <v>1</v>
      </c>
      <c r="E34" s="6">
        <f t="shared" si="1"/>
        <v>0</v>
      </c>
      <c r="F34" s="6" t="str">
        <f t="shared" si="2"/>
        <v>FP</v>
      </c>
      <c r="G34" s="6" t="str">
        <f t="shared" si="3"/>
        <v>TN</v>
      </c>
    </row>
    <row r="35" spans="1:7" ht="17" thickBot="1">
      <c r="A35" s="3" t="s">
        <v>255</v>
      </c>
      <c r="B35" s="4">
        <v>1</v>
      </c>
      <c r="C35" s="4">
        <v>0</v>
      </c>
      <c r="D35" s="6">
        <f t="shared" si="0"/>
        <v>1</v>
      </c>
      <c r="E35" s="6">
        <f t="shared" si="1"/>
        <v>0</v>
      </c>
      <c r="F35" s="6" t="str">
        <f t="shared" si="2"/>
        <v>FP</v>
      </c>
      <c r="G35" s="6" t="str">
        <f t="shared" si="3"/>
        <v>TN</v>
      </c>
    </row>
    <row r="36" spans="1:7" ht="17" thickBot="1">
      <c r="A36" s="3" t="s">
        <v>256</v>
      </c>
      <c r="B36" s="4">
        <v>7</v>
      </c>
      <c r="C36" s="4">
        <v>0</v>
      </c>
      <c r="D36" s="6">
        <f t="shared" si="0"/>
        <v>7</v>
      </c>
      <c r="E36" s="6">
        <f t="shared" si="1"/>
        <v>0</v>
      </c>
      <c r="F36" s="6" t="str">
        <f t="shared" si="2"/>
        <v>FP</v>
      </c>
      <c r="G36" s="6" t="str">
        <f t="shared" si="3"/>
        <v>TN</v>
      </c>
    </row>
    <row r="37" spans="1:7" ht="17" thickBot="1">
      <c r="A37" s="3" t="s">
        <v>257</v>
      </c>
      <c r="B37" s="4">
        <v>4</v>
      </c>
      <c r="C37" s="4">
        <v>0</v>
      </c>
      <c r="D37" s="6">
        <f t="shared" si="0"/>
        <v>4</v>
      </c>
      <c r="E37" s="6">
        <f t="shared" si="1"/>
        <v>0</v>
      </c>
      <c r="F37" s="6" t="str">
        <f t="shared" si="2"/>
        <v>FP</v>
      </c>
      <c r="G37" s="6" t="str">
        <f t="shared" si="3"/>
        <v>TN</v>
      </c>
    </row>
    <row r="38" spans="1:7" ht="17" thickBot="1">
      <c r="A38" s="3" t="s">
        <v>258</v>
      </c>
      <c r="B38" s="4">
        <v>7</v>
      </c>
      <c r="C38" s="4">
        <v>0</v>
      </c>
      <c r="D38" s="6">
        <f t="shared" si="0"/>
        <v>7</v>
      </c>
      <c r="E38" s="6">
        <f t="shared" si="1"/>
        <v>0</v>
      </c>
      <c r="F38" s="6" t="str">
        <f t="shared" si="2"/>
        <v>FP</v>
      </c>
      <c r="G38" s="6" t="str">
        <f t="shared" si="3"/>
        <v>TN</v>
      </c>
    </row>
    <row r="39" spans="1:7" ht="17" thickBot="1">
      <c r="A39" s="3" t="s">
        <v>259</v>
      </c>
      <c r="B39" s="4">
        <v>2</v>
      </c>
      <c r="C39" s="4">
        <v>0</v>
      </c>
      <c r="D39" s="6">
        <f t="shared" si="0"/>
        <v>2</v>
      </c>
      <c r="E39" s="6">
        <f t="shared" si="1"/>
        <v>0</v>
      </c>
      <c r="F39" s="6" t="str">
        <f t="shared" si="2"/>
        <v>FP</v>
      </c>
      <c r="G39" s="6" t="str">
        <f t="shared" si="3"/>
        <v>TN</v>
      </c>
    </row>
    <row r="40" spans="1:7" ht="17" thickBot="1">
      <c r="A40" s="3" t="s">
        <v>260</v>
      </c>
      <c r="B40" s="4">
        <v>1</v>
      </c>
      <c r="C40" s="4">
        <v>0</v>
      </c>
      <c r="D40" s="6">
        <f t="shared" si="0"/>
        <v>1</v>
      </c>
      <c r="E40" s="6">
        <f t="shared" si="1"/>
        <v>0</v>
      </c>
      <c r="F40" s="6" t="str">
        <f t="shared" si="2"/>
        <v>FP</v>
      </c>
      <c r="G40" s="6" t="str">
        <f t="shared" si="3"/>
        <v>TN</v>
      </c>
    </row>
    <row r="41" spans="1:7" ht="17" thickBot="1">
      <c r="A41" s="3" t="s">
        <v>261</v>
      </c>
      <c r="B41" s="4">
        <v>6</v>
      </c>
      <c r="C41" s="4">
        <v>0</v>
      </c>
      <c r="D41" s="6">
        <f t="shared" si="0"/>
        <v>6</v>
      </c>
      <c r="E41" s="6">
        <f t="shared" si="1"/>
        <v>0</v>
      </c>
      <c r="F41" s="6" t="str">
        <f t="shared" si="2"/>
        <v>FP</v>
      </c>
      <c r="G41" s="6" t="str">
        <f t="shared" si="3"/>
        <v>TN</v>
      </c>
    </row>
    <row r="42" spans="1:7" ht="17" thickBot="1">
      <c r="A42" s="3" t="s">
        <v>262</v>
      </c>
      <c r="B42" s="4">
        <v>6</v>
      </c>
      <c r="C42" s="4">
        <v>0</v>
      </c>
      <c r="D42" s="6">
        <f t="shared" si="0"/>
        <v>6</v>
      </c>
      <c r="E42" s="6">
        <f t="shared" si="1"/>
        <v>0</v>
      </c>
      <c r="F42" s="6" t="str">
        <f t="shared" si="2"/>
        <v>FP</v>
      </c>
      <c r="G42" s="6" t="str">
        <f t="shared" si="3"/>
        <v>TN</v>
      </c>
    </row>
    <row r="43" spans="1:7" ht="17" thickBot="1">
      <c r="A43" s="3" t="s">
        <v>263</v>
      </c>
      <c r="B43" s="4">
        <v>4</v>
      </c>
      <c r="C43" s="4">
        <v>0</v>
      </c>
      <c r="D43" s="6">
        <f t="shared" si="0"/>
        <v>4</v>
      </c>
      <c r="E43" s="6">
        <f t="shared" si="1"/>
        <v>0</v>
      </c>
      <c r="F43" s="6" t="str">
        <f t="shared" si="2"/>
        <v>FP</v>
      </c>
      <c r="G43" s="6" t="str">
        <f t="shared" si="3"/>
        <v>TN</v>
      </c>
    </row>
    <row r="44" spans="1:7" ht="17" thickBot="1">
      <c r="A44" s="3" t="s">
        <v>264</v>
      </c>
      <c r="B44" s="4">
        <v>1</v>
      </c>
      <c r="C44" s="4">
        <v>0</v>
      </c>
      <c r="D44" s="6">
        <f>IF(C44=B44, C44,ABS(C44-B44))</f>
        <v>1</v>
      </c>
      <c r="E44" s="6">
        <f t="shared" si="1"/>
        <v>0</v>
      </c>
      <c r="F44" s="6" t="str">
        <f t="shared" si="2"/>
        <v>FP</v>
      </c>
      <c r="G44" s="6" t="str">
        <f t="shared" si="3"/>
        <v>TN</v>
      </c>
    </row>
    <row r="45" spans="1:7" ht="17" thickBot="1">
      <c r="A45" s="3" t="s">
        <v>48</v>
      </c>
      <c r="B45" s="4">
        <v>3</v>
      </c>
      <c r="C45" s="4">
        <v>0</v>
      </c>
      <c r="D45" s="6">
        <f t="shared" si="0"/>
        <v>3</v>
      </c>
      <c r="E45" s="6">
        <f t="shared" si="1"/>
        <v>0</v>
      </c>
      <c r="F45" s="6" t="str">
        <f t="shared" si="2"/>
        <v>FP</v>
      </c>
      <c r="G45" s="6" t="str">
        <f t="shared" si="3"/>
        <v>TN</v>
      </c>
    </row>
    <row r="46" spans="1:7" ht="17" thickBot="1">
      <c r="A46" s="3" t="s">
        <v>265</v>
      </c>
      <c r="B46" s="4">
        <v>10</v>
      </c>
      <c r="C46" s="4">
        <v>0</v>
      </c>
      <c r="D46" s="6">
        <f t="shared" si="0"/>
        <v>10</v>
      </c>
      <c r="E46" s="6">
        <f t="shared" si="1"/>
        <v>0</v>
      </c>
      <c r="F46" s="6" t="str">
        <f t="shared" si="2"/>
        <v>FP</v>
      </c>
      <c r="G46" s="6" t="str">
        <f t="shared" si="3"/>
        <v>TN</v>
      </c>
    </row>
    <row r="47" spans="1:7" ht="17" thickBot="1">
      <c r="A47" s="3" t="s">
        <v>266</v>
      </c>
      <c r="B47" s="4">
        <v>3</v>
      </c>
      <c r="C47" s="4">
        <v>0</v>
      </c>
      <c r="D47" s="6">
        <f t="shared" si="0"/>
        <v>3</v>
      </c>
      <c r="E47" s="6">
        <f t="shared" si="1"/>
        <v>0</v>
      </c>
      <c r="F47" s="6" t="str">
        <f t="shared" si="2"/>
        <v>FP</v>
      </c>
      <c r="G47" s="6" t="str">
        <f t="shared" si="3"/>
        <v>TN</v>
      </c>
    </row>
    <row r="48" spans="1:7" ht="17" thickBot="1">
      <c r="A48" s="3" t="s">
        <v>267</v>
      </c>
      <c r="B48" s="4">
        <v>2</v>
      </c>
      <c r="C48" s="4">
        <v>0</v>
      </c>
      <c r="D48" s="6">
        <f t="shared" si="0"/>
        <v>2</v>
      </c>
      <c r="E48" s="6">
        <f t="shared" si="1"/>
        <v>0</v>
      </c>
      <c r="F48" s="6" t="str">
        <f t="shared" si="2"/>
        <v>FP</v>
      </c>
      <c r="G48" s="6" t="str">
        <f t="shared" si="3"/>
        <v>TN</v>
      </c>
    </row>
    <row r="49" spans="1:7" ht="17" thickBot="1">
      <c r="A49" s="3" t="s">
        <v>268</v>
      </c>
      <c r="B49" s="4">
        <v>2</v>
      </c>
      <c r="C49" s="4">
        <v>0</v>
      </c>
      <c r="D49" s="6">
        <f t="shared" si="0"/>
        <v>2</v>
      </c>
      <c r="E49" s="6">
        <f t="shared" si="1"/>
        <v>0</v>
      </c>
      <c r="F49" s="6" t="str">
        <f t="shared" si="2"/>
        <v>FP</v>
      </c>
      <c r="G49" s="6" t="str">
        <f t="shared" si="3"/>
        <v>TN</v>
      </c>
    </row>
    <row r="50" spans="1:7" ht="17" thickBot="1">
      <c r="A50" s="3" t="s">
        <v>269</v>
      </c>
      <c r="B50" s="4">
        <v>1</v>
      </c>
      <c r="C50" s="4">
        <v>0</v>
      </c>
      <c r="D50" s="6">
        <f t="shared" si="0"/>
        <v>1</v>
      </c>
      <c r="E50" s="6">
        <f t="shared" si="1"/>
        <v>0</v>
      </c>
      <c r="F50" s="6" t="str">
        <f t="shared" si="2"/>
        <v>FP</v>
      </c>
      <c r="G50" s="6" t="str">
        <f t="shared" si="3"/>
        <v>TN</v>
      </c>
    </row>
    <row r="51" spans="1:7" ht="17" thickBot="1">
      <c r="A51" s="3" t="s">
        <v>51</v>
      </c>
      <c r="B51" s="4">
        <v>4</v>
      </c>
      <c r="C51" s="4">
        <v>3</v>
      </c>
      <c r="D51" s="6">
        <f t="shared" si="0"/>
        <v>1</v>
      </c>
      <c r="E51" s="6">
        <f t="shared" si="1"/>
        <v>3</v>
      </c>
      <c r="F51" s="6" t="str">
        <f t="shared" si="2"/>
        <v>FP</v>
      </c>
      <c r="G51" s="6" t="str">
        <f t="shared" si="3"/>
        <v>TP</v>
      </c>
    </row>
    <row r="52" spans="1:7" ht="17" thickBot="1">
      <c r="A52" s="3" t="s">
        <v>270</v>
      </c>
      <c r="B52" s="4">
        <v>4</v>
      </c>
      <c r="C52" s="4">
        <v>0</v>
      </c>
      <c r="D52" s="6">
        <f t="shared" si="0"/>
        <v>4</v>
      </c>
      <c r="E52" s="6">
        <f t="shared" si="1"/>
        <v>0</v>
      </c>
      <c r="F52" s="6" t="str">
        <f t="shared" si="2"/>
        <v>FP</v>
      </c>
      <c r="G52" s="6" t="str">
        <f t="shared" si="3"/>
        <v>TN</v>
      </c>
    </row>
    <row r="53" spans="1:7" ht="17" thickBot="1">
      <c r="A53" s="3" t="s">
        <v>271</v>
      </c>
      <c r="B53" s="4">
        <v>1</v>
      </c>
      <c r="C53" s="4">
        <v>0</v>
      </c>
      <c r="D53" s="6">
        <f t="shared" si="0"/>
        <v>1</v>
      </c>
      <c r="E53" s="6">
        <f t="shared" si="1"/>
        <v>0</v>
      </c>
      <c r="F53" s="6" t="str">
        <f t="shared" si="2"/>
        <v>FP</v>
      </c>
      <c r="G53" s="6" t="str">
        <f t="shared" si="3"/>
        <v>TN</v>
      </c>
    </row>
    <row r="54" spans="1:7" ht="17" thickBot="1">
      <c r="A54" s="3" t="s">
        <v>272</v>
      </c>
      <c r="B54" s="4">
        <v>1</v>
      </c>
      <c r="C54" s="4">
        <v>0</v>
      </c>
      <c r="D54" s="6">
        <f t="shared" si="0"/>
        <v>1</v>
      </c>
      <c r="E54" s="6">
        <f t="shared" si="1"/>
        <v>0</v>
      </c>
      <c r="F54" s="6" t="str">
        <f t="shared" si="2"/>
        <v>FP</v>
      </c>
      <c r="G54" s="6" t="str">
        <f t="shared" si="3"/>
        <v>TN</v>
      </c>
    </row>
    <row r="55" spans="1:7" ht="17" thickBot="1">
      <c r="A55" s="3" t="s">
        <v>273</v>
      </c>
      <c r="B55" s="4">
        <v>3</v>
      </c>
      <c r="C55" s="4">
        <v>0</v>
      </c>
      <c r="D55" s="6">
        <f t="shared" si="0"/>
        <v>3</v>
      </c>
      <c r="E55" s="6">
        <f t="shared" si="1"/>
        <v>0</v>
      </c>
      <c r="F55" s="6" t="str">
        <f t="shared" si="2"/>
        <v>FP</v>
      </c>
      <c r="G55" s="6" t="str">
        <f t="shared" si="3"/>
        <v>TN</v>
      </c>
    </row>
    <row r="56" spans="1:7" ht="17" thickBot="1">
      <c r="A56" s="3" t="s">
        <v>274</v>
      </c>
      <c r="B56" s="4">
        <v>3</v>
      </c>
      <c r="C56" s="4">
        <v>0</v>
      </c>
      <c r="D56" s="6">
        <f t="shared" si="0"/>
        <v>3</v>
      </c>
      <c r="E56" s="6">
        <f t="shared" si="1"/>
        <v>0</v>
      </c>
      <c r="F56" s="6" t="str">
        <f t="shared" si="2"/>
        <v>FP</v>
      </c>
      <c r="G56" s="6" t="str">
        <f t="shared" si="3"/>
        <v>TN</v>
      </c>
    </row>
    <row r="57" spans="1:7" ht="17" thickBot="1">
      <c r="A57" s="3" t="s">
        <v>275</v>
      </c>
      <c r="B57" s="4">
        <v>4</v>
      </c>
      <c r="C57" s="4">
        <v>0</v>
      </c>
      <c r="D57" s="6">
        <f t="shared" si="0"/>
        <v>4</v>
      </c>
      <c r="E57" s="6">
        <f t="shared" si="1"/>
        <v>0</v>
      </c>
      <c r="F57" s="6" t="str">
        <f t="shared" si="2"/>
        <v>FP</v>
      </c>
      <c r="G57" s="6" t="str">
        <f t="shared" si="3"/>
        <v>TN</v>
      </c>
    </row>
    <row r="58" spans="1:7" ht="17" thickBot="1">
      <c r="A58" s="3" t="s">
        <v>53</v>
      </c>
      <c r="B58" s="4">
        <v>17</v>
      </c>
      <c r="C58" s="4">
        <v>0</v>
      </c>
      <c r="D58" s="6">
        <f t="shared" si="0"/>
        <v>17</v>
      </c>
      <c r="E58" s="6">
        <f t="shared" si="1"/>
        <v>0</v>
      </c>
      <c r="F58" s="6" t="str">
        <f t="shared" si="2"/>
        <v>FP</v>
      </c>
      <c r="G58" s="6" t="str">
        <f t="shared" si="3"/>
        <v>TN</v>
      </c>
    </row>
    <row r="59" spans="1:7" ht="17" thickBot="1">
      <c r="A59" s="3" t="s">
        <v>276</v>
      </c>
      <c r="B59" s="4">
        <v>1</v>
      </c>
      <c r="C59" s="4">
        <v>0</v>
      </c>
      <c r="D59" s="6">
        <f t="shared" si="0"/>
        <v>1</v>
      </c>
      <c r="E59" s="6">
        <f t="shared" si="1"/>
        <v>0</v>
      </c>
      <c r="F59" s="6" t="str">
        <f t="shared" si="2"/>
        <v>FP</v>
      </c>
      <c r="G59" s="6" t="str">
        <f t="shared" si="3"/>
        <v>TN</v>
      </c>
    </row>
    <row r="60" spans="1:7" ht="17" thickBot="1">
      <c r="A60" s="3" t="s">
        <v>55</v>
      </c>
      <c r="B60" s="4">
        <v>2</v>
      </c>
      <c r="C60" s="4">
        <v>0</v>
      </c>
      <c r="D60" s="6">
        <f t="shared" si="0"/>
        <v>2</v>
      </c>
      <c r="E60" s="6">
        <f t="shared" si="1"/>
        <v>0</v>
      </c>
      <c r="F60" s="6" t="str">
        <f t="shared" si="2"/>
        <v>FP</v>
      </c>
      <c r="G60" s="6" t="str">
        <f t="shared" si="3"/>
        <v>TN</v>
      </c>
    </row>
    <row r="61" spans="1:7" ht="17" thickBot="1">
      <c r="A61" s="3" t="s">
        <v>56</v>
      </c>
      <c r="B61" s="4">
        <v>9</v>
      </c>
      <c r="C61" s="4">
        <v>0</v>
      </c>
      <c r="D61" s="6">
        <f t="shared" si="0"/>
        <v>9</v>
      </c>
      <c r="E61" s="6">
        <f t="shared" si="1"/>
        <v>0</v>
      </c>
      <c r="F61" s="6" t="str">
        <f t="shared" si="2"/>
        <v>FP</v>
      </c>
      <c r="G61" s="6" t="str">
        <f t="shared" si="3"/>
        <v>TN</v>
      </c>
    </row>
    <row r="62" spans="1:7" ht="17" thickBot="1">
      <c r="A62" s="3" t="s">
        <v>277</v>
      </c>
      <c r="B62" s="4">
        <v>7</v>
      </c>
      <c r="C62" s="4">
        <v>0</v>
      </c>
      <c r="D62" s="6">
        <f t="shared" si="0"/>
        <v>7</v>
      </c>
      <c r="E62" s="6">
        <f t="shared" si="1"/>
        <v>0</v>
      </c>
      <c r="F62" s="6" t="str">
        <f t="shared" si="2"/>
        <v>FP</v>
      </c>
      <c r="G62" s="6" t="str">
        <f t="shared" si="3"/>
        <v>TN</v>
      </c>
    </row>
    <row r="63" spans="1:7" ht="17" thickBot="1">
      <c r="A63" s="3" t="s">
        <v>57</v>
      </c>
      <c r="B63" s="4">
        <v>5</v>
      </c>
      <c r="C63" s="4">
        <v>0</v>
      </c>
      <c r="D63" s="6">
        <f t="shared" si="0"/>
        <v>5</v>
      </c>
      <c r="E63" s="6">
        <f t="shared" si="1"/>
        <v>0</v>
      </c>
      <c r="F63" s="6" t="str">
        <f t="shared" si="2"/>
        <v>FP</v>
      </c>
      <c r="G63" s="6" t="str">
        <f t="shared" si="3"/>
        <v>TN</v>
      </c>
    </row>
    <row r="64" spans="1:7" ht="17" thickBot="1">
      <c r="A64" s="3" t="s">
        <v>278</v>
      </c>
      <c r="B64" s="4">
        <v>1</v>
      </c>
      <c r="C64" s="4">
        <v>0</v>
      </c>
      <c r="D64" s="6">
        <f t="shared" si="0"/>
        <v>1</v>
      </c>
      <c r="E64" s="6">
        <f t="shared" si="1"/>
        <v>0</v>
      </c>
      <c r="F64" s="6" t="str">
        <f t="shared" si="2"/>
        <v>FP</v>
      </c>
      <c r="G64" s="6" t="str">
        <f t="shared" si="3"/>
        <v>TN</v>
      </c>
    </row>
    <row r="65" spans="1:7" ht="17" thickBot="1">
      <c r="A65" s="3" t="s">
        <v>279</v>
      </c>
      <c r="B65" s="4">
        <v>1</v>
      </c>
      <c r="C65" s="4">
        <v>0</v>
      </c>
      <c r="D65" s="6">
        <f t="shared" si="0"/>
        <v>1</v>
      </c>
      <c r="E65" s="6">
        <f t="shared" si="1"/>
        <v>0</v>
      </c>
      <c r="F65" s="6" t="str">
        <f t="shared" si="2"/>
        <v>FP</v>
      </c>
      <c r="G65" s="6" t="str">
        <f t="shared" si="3"/>
        <v>TN</v>
      </c>
    </row>
    <row r="66" spans="1:7" ht="17" thickBot="1">
      <c r="A66" s="3" t="s">
        <v>280</v>
      </c>
      <c r="B66" s="4">
        <v>1</v>
      </c>
      <c r="C66" s="4">
        <v>0</v>
      </c>
      <c r="D66" s="6">
        <f t="shared" si="0"/>
        <v>1</v>
      </c>
      <c r="E66" s="6">
        <f t="shared" si="1"/>
        <v>0</v>
      </c>
      <c r="F66" s="6" t="str">
        <f t="shared" si="2"/>
        <v>FP</v>
      </c>
      <c r="G66" s="6" t="str">
        <f t="shared" si="3"/>
        <v>TN</v>
      </c>
    </row>
    <row r="67" spans="1:7" ht="17" thickBot="1">
      <c r="A67" s="3" t="s">
        <v>58</v>
      </c>
      <c r="B67" s="4">
        <v>6</v>
      </c>
      <c r="C67" s="4">
        <v>3</v>
      </c>
      <c r="D67" s="6">
        <f t="shared" ref="D67:D130" si="4">IF(C67=B67, C67,ABS(C67-B67))</f>
        <v>3</v>
      </c>
      <c r="E67" s="6">
        <f t="shared" ref="E67:E130" si="5">IF(C67=C67, C67,ABS(C67-C67))</f>
        <v>3</v>
      </c>
      <c r="F67" s="6" t="str">
        <f t="shared" ref="F67:F130" si="6">IF(AND(C67=0,B67=0),"TN", IF(C67=B67, "TP", IF(C67&lt;B67, "FP",IF(C67&gt;B67, "FN"))))</f>
        <v>FP</v>
      </c>
      <c r="G67" s="6" t="str">
        <f t="shared" ref="G67:G130" si="7">IF(AND(C67=0,C67=0),"TN", IF(C67=C67, "TP", IF(C67&lt;C67, "FP",IF(C67&gt;C67, "FN"))))</f>
        <v>TP</v>
      </c>
    </row>
    <row r="68" spans="1:7" ht="17" thickBot="1">
      <c r="A68" s="3" t="s">
        <v>59</v>
      </c>
      <c r="B68" s="4">
        <v>7</v>
      </c>
      <c r="C68" s="4">
        <v>2</v>
      </c>
      <c r="D68" s="6">
        <f t="shared" si="4"/>
        <v>5</v>
      </c>
      <c r="E68" s="6">
        <f t="shared" si="5"/>
        <v>2</v>
      </c>
      <c r="F68" s="6" t="str">
        <f t="shared" si="6"/>
        <v>FP</v>
      </c>
      <c r="G68" s="6" t="str">
        <f t="shared" si="7"/>
        <v>TP</v>
      </c>
    </row>
    <row r="69" spans="1:7" ht="17" thickBot="1">
      <c r="A69" s="3" t="s">
        <v>60</v>
      </c>
      <c r="B69" s="4">
        <v>12</v>
      </c>
      <c r="C69" s="4">
        <v>7</v>
      </c>
      <c r="D69" s="6">
        <f t="shared" si="4"/>
        <v>5</v>
      </c>
      <c r="E69" s="6">
        <f t="shared" si="5"/>
        <v>7</v>
      </c>
      <c r="F69" s="6" t="str">
        <f t="shared" si="6"/>
        <v>FP</v>
      </c>
      <c r="G69" s="6" t="str">
        <f t="shared" si="7"/>
        <v>TP</v>
      </c>
    </row>
    <row r="70" spans="1:7" ht="17" thickBot="1">
      <c r="A70" s="3" t="s">
        <v>72</v>
      </c>
      <c r="B70" s="4">
        <v>1</v>
      </c>
      <c r="C70" s="4">
        <v>1</v>
      </c>
      <c r="D70" s="6">
        <f t="shared" si="4"/>
        <v>1</v>
      </c>
      <c r="E70" s="6">
        <f t="shared" si="5"/>
        <v>1</v>
      </c>
      <c r="F70" s="6" t="str">
        <f t="shared" si="6"/>
        <v>TP</v>
      </c>
      <c r="G70" s="6" t="str">
        <f t="shared" si="7"/>
        <v>TP</v>
      </c>
    </row>
    <row r="71" spans="1:7" ht="17" thickBot="1">
      <c r="A71" s="3" t="s">
        <v>73</v>
      </c>
      <c r="B71" s="4">
        <v>1</v>
      </c>
      <c r="C71" s="4">
        <v>0</v>
      </c>
      <c r="D71" s="6">
        <f t="shared" si="4"/>
        <v>1</v>
      </c>
      <c r="E71" s="6">
        <f t="shared" si="5"/>
        <v>0</v>
      </c>
      <c r="F71" s="6" t="str">
        <f t="shared" si="6"/>
        <v>FP</v>
      </c>
      <c r="G71" s="6" t="str">
        <f t="shared" si="7"/>
        <v>TN</v>
      </c>
    </row>
    <row r="72" spans="1:7" ht="17" thickBot="1">
      <c r="A72" s="3" t="s">
        <v>281</v>
      </c>
      <c r="B72" s="4">
        <v>2</v>
      </c>
      <c r="C72" s="4">
        <v>0</v>
      </c>
      <c r="D72" s="6">
        <f t="shared" si="4"/>
        <v>2</v>
      </c>
      <c r="E72" s="6">
        <f t="shared" si="5"/>
        <v>0</v>
      </c>
      <c r="F72" s="6" t="str">
        <f t="shared" si="6"/>
        <v>FP</v>
      </c>
      <c r="G72" s="6" t="str">
        <f t="shared" si="7"/>
        <v>TN</v>
      </c>
    </row>
    <row r="73" spans="1:7" ht="17" thickBot="1">
      <c r="A73" s="3" t="s">
        <v>282</v>
      </c>
      <c r="B73" s="4">
        <v>2</v>
      </c>
      <c r="C73" s="4">
        <v>0</v>
      </c>
      <c r="D73" s="6">
        <f t="shared" si="4"/>
        <v>2</v>
      </c>
      <c r="E73" s="6">
        <f t="shared" si="5"/>
        <v>0</v>
      </c>
      <c r="F73" s="6" t="str">
        <f t="shared" si="6"/>
        <v>FP</v>
      </c>
      <c r="G73" s="6" t="str">
        <f t="shared" si="7"/>
        <v>TN</v>
      </c>
    </row>
    <row r="74" spans="1:7" ht="17" thickBot="1">
      <c r="A74" s="3" t="s">
        <v>283</v>
      </c>
      <c r="B74" s="4">
        <v>9</v>
      </c>
      <c r="C74" s="4">
        <v>0</v>
      </c>
      <c r="D74" s="6">
        <f t="shared" si="4"/>
        <v>9</v>
      </c>
      <c r="E74" s="6">
        <f t="shared" si="5"/>
        <v>0</v>
      </c>
      <c r="F74" s="6" t="str">
        <f t="shared" si="6"/>
        <v>FP</v>
      </c>
      <c r="G74" s="6" t="str">
        <f t="shared" si="7"/>
        <v>TN</v>
      </c>
    </row>
    <row r="75" spans="1:7" ht="17" thickBot="1">
      <c r="A75" s="3" t="s">
        <v>284</v>
      </c>
      <c r="B75" s="4">
        <v>4</v>
      </c>
      <c r="C75" s="4">
        <v>0</v>
      </c>
      <c r="D75" s="6">
        <f t="shared" si="4"/>
        <v>4</v>
      </c>
      <c r="E75" s="6">
        <f t="shared" si="5"/>
        <v>0</v>
      </c>
      <c r="F75" s="6" t="str">
        <f t="shared" si="6"/>
        <v>FP</v>
      </c>
      <c r="G75" s="6" t="str">
        <f t="shared" si="7"/>
        <v>TN</v>
      </c>
    </row>
    <row r="76" spans="1:7" ht="17" thickBot="1">
      <c r="A76" s="3" t="s">
        <v>285</v>
      </c>
      <c r="B76" s="4">
        <v>1</v>
      </c>
      <c r="C76" s="4">
        <v>0</v>
      </c>
      <c r="D76" s="6">
        <f t="shared" si="4"/>
        <v>1</v>
      </c>
      <c r="E76" s="6">
        <f t="shared" si="5"/>
        <v>0</v>
      </c>
      <c r="F76" s="6" t="str">
        <f t="shared" si="6"/>
        <v>FP</v>
      </c>
      <c r="G76" s="6" t="str">
        <f t="shared" si="7"/>
        <v>TN</v>
      </c>
    </row>
    <row r="77" spans="1:7" ht="17" thickBot="1">
      <c r="A77" s="3" t="s">
        <v>286</v>
      </c>
      <c r="B77" s="4">
        <v>1</v>
      </c>
      <c r="C77" s="4">
        <v>0</v>
      </c>
      <c r="D77" s="6">
        <f t="shared" si="4"/>
        <v>1</v>
      </c>
      <c r="E77" s="6">
        <f t="shared" si="5"/>
        <v>0</v>
      </c>
      <c r="F77" s="6" t="str">
        <f t="shared" si="6"/>
        <v>FP</v>
      </c>
      <c r="G77" s="6" t="str">
        <f t="shared" si="7"/>
        <v>TN</v>
      </c>
    </row>
    <row r="78" spans="1:7" ht="17" thickBot="1">
      <c r="A78" s="3" t="s">
        <v>287</v>
      </c>
      <c r="B78" s="4">
        <v>2</v>
      </c>
      <c r="C78" s="4">
        <v>0</v>
      </c>
      <c r="D78" s="6">
        <f t="shared" si="4"/>
        <v>2</v>
      </c>
      <c r="E78" s="6">
        <f t="shared" si="5"/>
        <v>0</v>
      </c>
      <c r="F78" s="6" t="str">
        <f t="shared" si="6"/>
        <v>FP</v>
      </c>
      <c r="G78" s="6" t="str">
        <f t="shared" si="7"/>
        <v>TN</v>
      </c>
    </row>
    <row r="79" spans="1:7" ht="17" thickBot="1">
      <c r="A79" s="3" t="s">
        <v>288</v>
      </c>
      <c r="B79" s="4">
        <v>2</v>
      </c>
      <c r="C79" s="4">
        <v>0</v>
      </c>
      <c r="D79" s="6">
        <f t="shared" si="4"/>
        <v>2</v>
      </c>
      <c r="E79" s="6">
        <f t="shared" si="5"/>
        <v>0</v>
      </c>
      <c r="F79" s="6" t="str">
        <f t="shared" si="6"/>
        <v>FP</v>
      </c>
      <c r="G79" s="6" t="str">
        <f t="shared" si="7"/>
        <v>TN</v>
      </c>
    </row>
    <row r="80" spans="1:7" ht="17" thickBot="1">
      <c r="A80" s="3" t="s">
        <v>289</v>
      </c>
      <c r="B80" s="4">
        <v>2</v>
      </c>
      <c r="C80" s="4">
        <v>0</v>
      </c>
      <c r="D80" s="6">
        <f t="shared" si="4"/>
        <v>2</v>
      </c>
      <c r="E80" s="6">
        <f t="shared" si="5"/>
        <v>0</v>
      </c>
      <c r="F80" s="6" t="str">
        <f t="shared" si="6"/>
        <v>FP</v>
      </c>
      <c r="G80" s="6" t="str">
        <f t="shared" si="7"/>
        <v>TN</v>
      </c>
    </row>
    <row r="81" spans="1:7" ht="17" thickBot="1">
      <c r="A81" s="3" t="s">
        <v>290</v>
      </c>
      <c r="B81" s="4">
        <v>1</v>
      </c>
      <c r="C81" s="4">
        <v>0</v>
      </c>
      <c r="D81" s="6">
        <f t="shared" si="4"/>
        <v>1</v>
      </c>
      <c r="E81" s="6">
        <f t="shared" si="5"/>
        <v>0</v>
      </c>
      <c r="F81" s="6" t="str">
        <f t="shared" si="6"/>
        <v>FP</v>
      </c>
      <c r="G81" s="6" t="str">
        <f t="shared" si="7"/>
        <v>TN</v>
      </c>
    </row>
    <row r="82" spans="1:7" ht="17" thickBot="1">
      <c r="A82" s="3" t="s">
        <v>291</v>
      </c>
      <c r="B82" s="4">
        <v>2</v>
      </c>
      <c r="C82" s="4">
        <v>0</v>
      </c>
      <c r="D82" s="6">
        <f t="shared" si="4"/>
        <v>2</v>
      </c>
      <c r="E82" s="6">
        <f t="shared" si="5"/>
        <v>0</v>
      </c>
      <c r="F82" s="6" t="str">
        <f t="shared" si="6"/>
        <v>FP</v>
      </c>
      <c r="G82" s="6" t="str">
        <f t="shared" si="7"/>
        <v>TN</v>
      </c>
    </row>
    <row r="83" spans="1:7" ht="17" thickBot="1">
      <c r="A83" s="3" t="s">
        <v>292</v>
      </c>
      <c r="B83" s="4">
        <v>1</v>
      </c>
      <c r="C83" s="4">
        <v>0</v>
      </c>
      <c r="D83" s="6">
        <f t="shared" si="4"/>
        <v>1</v>
      </c>
      <c r="E83" s="6">
        <f t="shared" si="5"/>
        <v>0</v>
      </c>
      <c r="F83" s="6" t="str">
        <f t="shared" si="6"/>
        <v>FP</v>
      </c>
      <c r="G83" s="6" t="str">
        <f t="shared" si="7"/>
        <v>TN</v>
      </c>
    </row>
    <row r="84" spans="1:7" ht="17" thickBot="1">
      <c r="A84" s="3" t="s">
        <v>293</v>
      </c>
      <c r="B84" s="4">
        <v>19</v>
      </c>
      <c r="C84" s="4">
        <v>0</v>
      </c>
      <c r="D84" s="6">
        <f t="shared" si="4"/>
        <v>19</v>
      </c>
      <c r="E84" s="6">
        <f t="shared" si="5"/>
        <v>0</v>
      </c>
      <c r="F84" s="6" t="str">
        <f t="shared" si="6"/>
        <v>FP</v>
      </c>
      <c r="G84" s="6" t="str">
        <f t="shared" si="7"/>
        <v>TN</v>
      </c>
    </row>
    <row r="85" spans="1:7" ht="17" thickBot="1">
      <c r="A85" s="3" t="s">
        <v>80</v>
      </c>
      <c r="B85" s="4">
        <v>22</v>
      </c>
      <c r="C85" s="4">
        <v>2</v>
      </c>
      <c r="D85" s="6">
        <f t="shared" si="4"/>
        <v>20</v>
      </c>
      <c r="E85" s="6">
        <f t="shared" si="5"/>
        <v>2</v>
      </c>
      <c r="F85" s="6" t="str">
        <f t="shared" si="6"/>
        <v>FP</v>
      </c>
      <c r="G85" s="6" t="str">
        <f t="shared" si="7"/>
        <v>TP</v>
      </c>
    </row>
    <row r="86" spans="1:7" ht="17" thickBot="1">
      <c r="A86" s="3" t="s">
        <v>294</v>
      </c>
      <c r="B86" s="4">
        <v>1</v>
      </c>
      <c r="C86" s="4">
        <v>0</v>
      </c>
      <c r="D86" s="6">
        <f t="shared" si="4"/>
        <v>1</v>
      </c>
      <c r="E86" s="6">
        <f t="shared" si="5"/>
        <v>0</v>
      </c>
      <c r="F86" s="6" t="str">
        <f t="shared" si="6"/>
        <v>FP</v>
      </c>
      <c r="G86" s="6" t="str">
        <f t="shared" si="7"/>
        <v>TN</v>
      </c>
    </row>
    <row r="87" spans="1:7" ht="17" thickBot="1">
      <c r="A87" s="3" t="s">
        <v>295</v>
      </c>
      <c r="B87" s="4">
        <v>8</v>
      </c>
      <c r="C87" s="4">
        <v>0</v>
      </c>
      <c r="D87" s="6">
        <f t="shared" si="4"/>
        <v>8</v>
      </c>
      <c r="E87" s="6">
        <f t="shared" si="5"/>
        <v>0</v>
      </c>
      <c r="F87" s="6" t="str">
        <f t="shared" si="6"/>
        <v>FP</v>
      </c>
      <c r="G87" s="6" t="str">
        <f t="shared" si="7"/>
        <v>TN</v>
      </c>
    </row>
    <row r="88" spans="1:7" ht="17" thickBot="1">
      <c r="A88" s="3" t="s">
        <v>296</v>
      </c>
      <c r="B88" s="4">
        <v>12</v>
      </c>
      <c r="C88" s="4">
        <v>0</v>
      </c>
      <c r="D88" s="6">
        <f t="shared" si="4"/>
        <v>12</v>
      </c>
      <c r="E88" s="6">
        <f t="shared" si="5"/>
        <v>0</v>
      </c>
      <c r="F88" s="6" t="str">
        <f t="shared" si="6"/>
        <v>FP</v>
      </c>
      <c r="G88" s="6" t="str">
        <f t="shared" si="7"/>
        <v>TN</v>
      </c>
    </row>
    <row r="89" spans="1:7" ht="17" thickBot="1">
      <c r="A89" s="3" t="s">
        <v>297</v>
      </c>
      <c r="B89" s="4">
        <v>2</v>
      </c>
      <c r="C89" s="4">
        <v>0</v>
      </c>
      <c r="D89" s="6">
        <f t="shared" si="4"/>
        <v>2</v>
      </c>
      <c r="E89" s="6">
        <f t="shared" si="5"/>
        <v>0</v>
      </c>
      <c r="F89" s="6" t="str">
        <f t="shared" si="6"/>
        <v>FP</v>
      </c>
      <c r="G89" s="6" t="str">
        <f t="shared" si="7"/>
        <v>TN</v>
      </c>
    </row>
    <row r="90" spans="1:7" ht="17" thickBot="1">
      <c r="A90" s="3" t="s">
        <v>84</v>
      </c>
      <c r="B90" s="4">
        <v>2</v>
      </c>
      <c r="C90" s="4">
        <v>0</v>
      </c>
      <c r="D90" s="6">
        <f t="shared" si="4"/>
        <v>2</v>
      </c>
      <c r="E90" s="6">
        <f t="shared" si="5"/>
        <v>0</v>
      </c>
      <c r="F90" s="6" t="str">
        <f t="shared" si="6"/>
        <v>FP</v>
      </c>
      <c r="G90" s="6" t="str">
        <f t="shared" si="7"/>
        <v>TN</v>
      </c>
    </row>
    <row r="91" spans="1:7" ht="17" thickBot="1">
      <c r="A91" s="3" t="s">
        <v>85</v>
      </c>
      <c r="B91" s="4">
        <v>5</v>
      </c>
      <c r="C91" s="4">
        <v>2</v>
      </c>
      <c r="D91" s="6">
        <f t="shared" si="4"/>
        <v>3</v>
      </c>
      <c r="E91" s="6">
        <f t="shared" si="5"/>
        <v>2</v>
      </c>
      <c r="F91" s="6" t="str">
        <f t="shared" si="6"/>
        <v>FP</v>
      </c>
      <c r="G91" s="6" t="str">
        <f t="shared" si="7"/>
        <v>TP</v>
      </c>
    </row>
    <row r="92" spans="1:7" ht="17" thickBot="1">
      <c r="A92" s="3" t="s">
        <v>86</v>
      </c>
      <c r="B92" s="4">
        <v>5</v>
      </c>
      <c r="C92" s="4">
        <v>3</v>
      </c>
      <c r="D92" s="6">
        <f t="shared" si="4"/>
        <v>2</v>
      </c>
      <c r="E92" s="6">
        <f t="shared" si="5"/>
        <v>3</v>
      </c>
      <c r="F92" s="6" t="str">
        <f t="shared" si="6"/>
        <v>FP</v>
      </c>
      <c r="G92" s="6" t="str">
        <f t="shared" si="7"/>
        <v>TP</v>
      </c>
    </row>
    <row r="93" spans="1:7" ht="17" thickBot="1">
      <c r="A93" s="3" t="s">
        <v>298</v>
      </c>
      <c r="B93" s="4">
        <v>7</v>
      </c>
      <c r="C93" s="4">
        <v>0</v>
      </c>
      <c r="D93" s="6">
        <f t="shared" si="4"/>
        <v>7</v>
      </c>
      <c r="E93" s="6">
        <f t="shared" si="5"/>
        <v>0</v>
      </c>
      <c r="F93" s="6" t="str">
        <f t="shared" si="6"/>
        <v>FP</v>
      </c>
      <c r="G93" s="6" t="str">
        <f t="shared" si="7"/>
        <v>TN</v>
      </c>
    </row>
    <row r="94" spans="1:7" ht="17" thickBot="1">
      <c r="A94" s="3" t="s">
        <v>299</v>
      </c>
      <c r="B94" s="4">
        <v>16</v>
      </c>
      <c r="C94" s="4">
        <v>0</v>
      </c>
      <c r="D94" s="6">
        <f t="shared" si="4"/>
        <v>16</v>
      </c>
      <c r="E94" s="6">
        <f t="shared" si="5"/>
        <v>0</v>
      </c>
      <c r="F94" s="6" t="str">
        <f t="shared" si="6"/>
        <v>FP</v>
      </c>
      <c r="G94" s="6" t="str">
        <f t="shared" si="7"/>
        <v>TN</v>
      </c>
    </row>
    <row r="95" spans="1:7" ht="17" thickBot="1">
      <c r="A95" s="3" t="s">
        <v>300</v>
      </c>
      <c r="B95" s="4">
        <v>6</v>
      </c>
      <c r="C95" s="4">
        <v>0</v>
      </c>
      <c r="D95" s="6">
        <f t="shared" si="4"/>
        <v>6</v>
      </c>
      <c r="E95" s="6">
        <f t="shared" si="5"/>
        <v>0</v>
      </c>
      <c r="F95" s="6" t="str">
        <f t="shared" si="6"/>
        <v>FP</v>
      </c>
      <c r="G95" s="6" t="str">
        <f t="shared" si="7"/>
        <v>TN</v>
      </c>
    </row>
    <row r="96" spans="1:7" ht="17" thickBot="1">
      <c r="A96" s="3" t="s">
        <v>301</v>
      </c>
      <c r="B96" s="4">
        <v>1</v>
      </c>
      <c r="C96" s="4">
        <v>0</v>
      </c>
      <c r="D96" s="6">
        <f t="shared" si="4"/>
        <v>1</v>
      </c>
      <c r="E96" s="6">
        <f t="shared" si="5"/>
        <v>0</v>
      </c>
      <c r="F96" s="6" t="str">
        <f t="shared" si="6"/>
        <v>FP</v>
      </c>
      <c r="G96" s="6" t="str">
        <f t="shared" si="7"/>
        <v>TN</v>
      </c>
    </row>
    <row r="97" spans="1:7" ht="17" thickBot="1">
      <c r="A97" s="3" t="s">
        <v>302</v>
      </c>
      <c r="B97" s="4">
        <v>3</v>
      </c>
      <c r="C97" s="4">
        <v>0</v>
      </c>
      <c r="D97" s="6">
        <f t="shared" si="4"/>
        <v>3</v>
      </c>
      <c r="E97" s="6">
        <f t="shared" si="5"/>
        <v>0</v>
      </c>
      <c r="F97" s="6" t="str">
        <f t="shared" si="6"/>
        <v>FP</v>
      </c>
      <c r="G97" s="6" t="str">
        <f t="shared" si="7"/>
        <v>TN</v>
      </c>
    </row>
    <row r="98" spans="1:7" ht="17" thickBot="1">
      <c r="A98" s="3" t="s">
        <v>303</v>
      </c>
      <c r="B98" s="4">
        <v>10</v>
      </c>
      <c r="C98" s="4">
        <v>0</v>
      </c>
      <c r="D98" s="6">
        <f t="shared" si="4"/>
        <v>10</v>
      </c>
      <c r="E98" s="6">
        <f t="shared" si="5"/>
        <v>0</v>
      </c>
      <c r="F98" s="6" t="str">
        <f t="shared" si="6"/>
        <v>FP</v>
      </c>
      <c r="G98" s="6" t="str">
        <f t="shared" si="7"/>
        <v>TN</v>
      </c>
    </row>
    <row r="99" spans="1:7" ht="17" thickBot="1">
      <c r="A99" s="3" t="s">
        <v>88</v>
      </c>
      <c r="B99" s="4">
        <v>10</v>
      </c>
      <c r="C99" s="4">
        <v>8</v>
      </c>
      <c r="D99" s="6">
        <f t="shared" si="4"/>
        <v>2</v>
      </c>
      <c r="E99" s="6">
        <f t="shared" si="5"/>
        <v>8</v>
      </c>
      <c r="F99" s="6" t="str">
        <f t="shared" si="6"/>
        <v>FP</v>
      </c>
      <c r="G99" s="6" t="str">
        <f t="shared" si="7"/>
        <v>TP</v>
      </c>
    </row>
    <row r="100" spans="1:7" ht="17" thickBot="1">
      <c r="A100" s="3" t="s">
        <v>304</v>
      </c>
      <c r="B100" s="4">
        <v>14</v>
      </c>
      <c r="C100" s="4">
        <v>0</v>
      </c>
      <c r="D100" s="6">
        <f t="shared" si="4"/>
        <v>14</v>
      </c>
      <c r="E100" s="6">
        <f t="shared" si="5"/>
        <v>0</v>
      </c>
      <c r="F100" s="6" t="str">
        <f t="shared" si="6"/>
        <v>FP</v>
      </c>
      <c r="G100" s="6" t="str">
        <f t="shared" si="7"/>
        <v>TN</v>
      </c>
    </row>
    <row r="101" spans="1:7" ht="17" thickBot="1">
      <c r="A101" s="3" t="s">
        <v>305</v>
      </c>
      <c r="B101" s="4">
        <v>7</v>
      </c>
      <c r="C101" s="4">
        <v>0</v>
      </c>
      <c r="D101" s="6">
        <f t="shared" si="4"/>
        <v>7</v>
      </c>
      <c r="E101" s="6">
        <f t="shared" si="5"/>
        <v>0</v>
      </c>
      <c r="F101" s="6" t="str">
        <f t="shared" si="6"/>
        <v>FP</v>
      </c>
      <c r="G101" s="6" t="str">
        <f t="shared" si="7"/>
        <v>TN</v>
      </c>
    </row>
    <row r="102" spans="1:7" ht="17" thickBot="1">
      <c r="A102" s="3" t="s">
        <v>306</v>
      </c>
      <c r="B102" s="4">
        <v>8</v>
      </c>
      <c r="C102" s="4">
        <v>0</v>
      </c>
      <c r="D102" s="6">
        <f t="shared" si="4"/>
        <v>8</v>
      </c>
      <c r="E102" s="6">
        <f t="shared" si="5"/>
        <v>0</v>
      </c>
      <c r="F102" s="6" t="str">
        <f t="shared" si="6"/>
        <v>FP</v>
      </c>
      <c r="G102" s="6" t="str">
        <f t="shared" si="7"/>
        <v>TN</v>
      </c>
    </row>
    <row r="103" spans="1:7" ht="17" thickBot="1">
      <c r="A103" s="3" t="s">
        <v>307</v>
      </c>
      <c r="B103" s="4">
        <v>17</v>
      </c>
      <c r="C103" s="4">
        <v>0</v>
      </c>
      <c r="D103" s="6">
        <f t="shared" si="4"/>
        <v>17</v>
      </c>
      <c r="E103" s="6">
        <f t="shared" si="5"/>
        <v>0</v>
      </c>
      <c r="F103" s="6" t="str">
        <f t="shared" si="6"/>
        <v>FP</v>
      </c>
      <c r="G103" s="6" t="str">
        <f t="shared" si="7"/>
        <v>TN</v>
      </c>
    </row>
    <row r="104" spans="1:7" ht="17" thickBot="1">
      <c r="A104" s="3" t="s">
        <v>308</v>
      </c>
      <c r="B104" s="4">
        <v>5</v>
      </c>
      <c r="C104" s="4">
        <v>0</v>
      </c>
      <c r="D104" s="6">
        <f t="shared" si="4"/>
        <v>5</v>
      </c>
      <c r="E104" s="6">
        <f t="shared" si="5"/>
        <v>0</v>
      </c>
      <c r="F104" s="6" t="str">
        <f t="shared" si="6"/>
        <v>FP</v>
      </c>
      <c r="G104" s="6" t="str">
        <f t="shared" si="7"/>
        <v>TN</v>
      </c>
    </row>
    <row r="105" spans="1:7" ht="17" thickBot="1">
      <c r="A105" s="3" t="s">
        <v>309</v>
      </c>
      <c r="B105" s="4">
        <v>2</v>
      </c>
      <c r="C105" s="4">
        <v>0</v>
      </c>
      <c r="D105" s="6">
        <f t="shared" si="4"/>
        <v>2</v>
      </c>
      <c r="E105" s="6">
        <f t="shared" si="5"/>
        <v>0</v>
      </c>
      <c r="F105" s="6" t="str">
        <f t="shared" si="6"/>
        <v>FP</v>
      </c>
      <c r="G105" s="6" t="str">
        <f t="shared" si="7"/>
        <v>TN</v>
      </c>
    </row>
    <row r="106" spans="1:7" ht="17" thickBot="1">
      <c r="A106" s="3" t="s">
        <v>310</v>
      </c>
      <c r="B106" s="4">
        <v>6</v>
      </c>
      <c r="C106" s="4">
        <v>0</v>
      </c>
      <c r="D106" s="6">
        <f t="shared" si="4"/>
        <v>6</v>
      </c>
      <c r="E106" s="6">
        <f t="shared" si="5"/>
        <v>0</v>
      </c>
      <c r="F106" s="6" t="str">
        <f t="shared" si="6"/>
        <v>FP</v>
      </c>
      <c r="G106" s="6" t="str">
        <f t="shared" si="7"/>
        <v>TN</v>
      </c>
    </row>
    <row r="107" spans="1:7" ht="17" thickBot="1">
      <c r="A107" s="3" t="s">
        <v>311</v>
      </c>
      <c r="B107" s="4">
        <v>3</v>
      </c>
      <c r="C107" s="4">
        <v>0</v>
      </c>
      <c r="D107" s="6">
        <f t="shared" si="4"/>
        <v>3</v>
      </c>
      <c r="E107" s="6">
        <f t="shared" si="5"/>
        <v>0</v>
      </c>
      <c r="F107" s="6" t="str">
        <f t="shared" si="6"/>
        <v>FP</v>
      </c>
      <c r="G107" s="6" t="str">
        <f t="shared" si="7"/>
        <v>TN</v>
      </c>
    </row>
    <row r="108" spans="1:7" ht="17" thickBot="1">
      <c r="A108" s="3" t="s">
        <v>312</v>
      </c>
      <c r="B108" s="4">
        <v>3</v>
      </c>
      <c r="C108" s="4">
        <v>0</v>
      </c>
      <c r="D108" s="6">
        <f t="shared" si="4"/>
        <v>3</v>
      </c>
      <c r="E108" s="6">
        <f t="shared" si="5"/>
        <v>0</v>
      </c>
      <c r="F108" s="6" t="str">
        <f t="shared" si="6"/>
        <v>FP</v>
      </c>
      <c r="G108" s="6" t="str">
        <f t="shared" si="7"/>
        <v>TN</v>
      </c>
    </row>
    <row r="109" spans="1:7" ht="17" thickBot="1">
      <c r="A109" s="3" t="s">
        <v>313</v>
      </c>
      <c r="B109" s="4">
        <v>12</v>
      </c>
      <c r="C109" s="4">
        <v>0</v>
      </c>
      <c r="D109" s="6">
        <f t="shared" si="4"/>
        <v>12</v>
      </c>
      <c r="E109" s="6">
        <f t="shared" si="5"/>
        <v>0</v>
      </c>
      <c r="F109" s="6" t="str">
        <f t="shared" si="6"/>
        <v>FP</v>
      </c>
      <c r="G109" s="6" t="str">
        <f t="shared" si="7"/>
        <v>TN</v>
      </c>
    </row>
    <row r="110" spans="1:7" ht="17" thickBot="1">
      <c r="A110" s="3" t="s">
        <v>314</v>
      </c>
      <c r="B110" s="4">
        <v>1</v>
      </c>
      <c r="C110" s="4">
        <v>0</v>
      </c>
      <c r="D110" s="6">
        <f t="shared" si="4"/>
        <v>1</v>
      </c>
      <c r="E110" s="6">
        <f t="shared" si="5"/>
        <v>0</v>
      </c>
      <c r="F110" s="6" t="str">
        <f t="shared" si="6"/>
        <v>FP</v>
      </c>
      <c r="G110" s="6" t="str">
        <f t="shared" si="7"/>
        <v>TN</v>
      </c>
    </row>
    <row r="111" spans="1:7" ht="17" thickBot="1">
      <c r="A111" s="3" t="s">
        <v>315</v>
      </c>
      <c r="B111" s="4">
        <v>8</v>
      </c>
      <c r="C111" s="4">
        <v>0</v>
      </c>
      <c r="D111" s="6">
        <f t="shared" si="4"/>
        <v>8</v>
      </c>
      <c r="E111" s="6">
        <f t="shared" si="5"/>
        <v>0</v>
      </c>
      <c r="F111" s="6" t="str">
        <f t="shared" si="6"/>
        <v>FP</v>
      </c>
      <c r="G111" s="6" t="str">
        <f t="shared" si="7"/>
        <v>TN</v>
      </c>
    </row>
    <row r="112" spans="1:7" ht="17" thickBot="1">
      <c r="A112" s="3" t="s">
        <v>316</v>
      </c>
      <c r="B112" s="4">
        <v>14</v>
      </c>
      <c r="C112" s="4">
        <v>0</v>
      </c>
      <c r="D112" s="6">
        <f t="shared" si="4"/>
        <v>14</v>
      </c>
      <c r="E112" s="6">
        <f t="shared" si="5"/>
        <v>0</v>
      </c>
      <c r="F112" s="6" t="str">
        <f t="shared" si="6"/>
        <v>FP</v>
      </c>
      <c r="G112" s="6" t="str">
        <f t="shared" si="7"/>
        <v>TN</v>
      </c>
    </row>
    <row r="113" spans="1:7" ht="17" thickBot="1">
      <c r="A113" s="3" t="s">
        <v>317</v>
      </c>
      <c r="B113" s="4">
        <v>9</v>
      </c>
      <c r="C113" s="4">
        <v>0</v>
      </c>
      <c r="D113" s="6">
        <f t="shared" si="4"/>
        <v>9</v>
      </c>
      <c r="E113" s="6">
        <f t="shared" si="5"/>
        <v>0</v>
      </c>
      <c r="F113" s="6" t="str">
        <f t="shared" si="6"/>
        <v>FP</v>
      </c>
      <c r="G113" s="6" t="str">
        <f t="shared" si="7"/>
        <v>TN</v>
      </c>
    </row>
    <row r="114" spans="1:7" ht="17" thickBot="1">
      <c r="A114" s="3" t="s">
        <v>318</v>
      </c>
      <c r="B114" s="4">
        <v>2</v>
      </c>
      <c r="C114" s="4">
        <v>0</v>
      </c>
      <c r="D114" s="6">
        <f t="shared" si="4"/>
        <v>2</v>
      </c>
      <c r="E114" s="6">
        <f t="shared" si="5"/>
        <v>0</v>
      </c>
      <c r="F114" s="6" t="str">
        <f t="shared" si="6"/>
        <v>FP</v>
      </c>
      <c r="G114" s="6" t="str">
        <f t="shared" si="7"/>
        <v>TN</v>
      </c>
    </row>
    <row r="115" spans="1:7" ht="17" thickBot="1">
      <c r="A115" s="3" t="s">
        <v>319</v>
      </c>
      <c r="B115" s="4">
        <v>11</v>
      </c>
      <c r="C115" s="4">
        <v>0</v>
      </c>
      <c r="D115" s="6">
        <f t="shared" si="4"/>
        <v>11</v>
      </c>
      <c r="E115" s="6">
        <f t="shared" si="5"/>
        <v>0</v>
      </c>
      <c r="F115" s="6" t="str">
        <f t="shared" si="6"/>
        <v>FP</v>
      </c>
      <c r="G115" s="6" t="str">
        <f t="shared" si="7"/>
        <v>TN</v>
      </c>
    </row>
    <row r="116" spans="1:7" ht="17" thickBot="1">
      <c r="A116" s="3" t="s">
        <v>320</v>
      </c>
      <c r="B116" s="4">
        <v>4</v>
      </c>
      <c r="C116" s="4">
        <v>0</v>
      </c>
      <c r="D116" s="6">
        <f t="shared" si="4"/>
        <v>4</v>
      </c>
      <c r="E116" s="6">
        <f t="shared" si="5"/>
        <v>0</v>
      </c>
      <c r="F116" s="6" t="str">
        <f t="shared" si="6"/>
        <v>FP</v>
      </c>
      <c r="G116" s="6" t="str">
        <f t="shared" si="7"/>
        <v>TN</v>
      </c>
    </row>
    <row r="117" spans="1:7" ht="17" thickBot="1">
      <c r="A117" s="3" t="s">
        <v>321</v>
      </c>
      <c r="B117" s="4">
        <v>4</v>
      </c>
      <c r="C117" s="4">
        <v>0</v>
      </c>
      <c r="D117" s="6">
        <f t="shared" si="4"/>
        <v>4</v>
      </c>
      <c r="E117" s="6">
        <f t="shared" si="5"/>
        <v>0</v>
      </c>
      <c r="F117" s="6" t="str">
        <f t="shared" si="6"/>
        <v>FP</v>
      </c>
      <c r="G117" s="6" t="str">
        <f t="shared" si="7"/>
        <v>TN</v>
      </c>
    </row>
    <row r="118" spans="1:7" ht="17" thickBot="1">
      <c r="A118" s="3" t="s">
        <v>322</v>
      </c>
      <c r="B118" s="4">
        <v>12</v>
      </c>
      <c r="C118" s="4">
        <v>0</v>
      </c>
      <c r="D118" s="6">
        <f t="shared" si="4"/>
        <v>12</v>
      </c>
      <c r="E118" s="6">
        <f t="shared" si="5"/>
        <v>0</v>
      </c>
      <c r="F118" s="6" t="str">
        <f t="shared" si="6"/>
        <v>FP</v>
      </c>
      <c r="G118" s="6" t="str">
        <f t="shared" si="7"/>
        <v>TN</v>
      </c>
    </row>
    <row r="119" spans="1:7" ht="17" thickBot="1">
      <c r="A119" s="3" t="s">
        <v>89</v>
      </c>
      <c r="B119" s="4">
        <v>16</v>
      </c>
      <c r="C119" s="4">
        <v>0</v>
      </c>
      <c r="D119" s="6">
        <f t="shared" si="4"/>
        <v>16</v>
      </c>
      <c r="E119" s="6">
        <f t="shared" si="5"/>
        <v>0</v>
      </c>
      <c r="F119" s="6" t="str">
        <f t="shared" si="6"/>
        <v>FP</v>
      </c>
      <c r="G119" s="6" t="str">
        <f t="shared" si="7"/>
        <v>TN</v>
      </c>
    </row>
    <row r="120" spans="1:7" ht="17" thickBot="1">
      <c r="A120" s="3" t="s">
        <v>90</v>
      </c>
      <c r="B120" s="4">
        <v>15</v>
      </c>
      <c r="C120" s="4">
        <v>10</v>
      </c>
      <c r="D120" s="6">
        <f t="shared" si="4"/>
        <v>5</v>
      </c>
      <c r="E120" s="6">
        <f t="shared" si="5"/>
        <v>10</v>
      </c>
      <c r="F120" s="6" t="str">
        <f t="shared" si="6"/>
        <v>FP</v>
      </c>
      <c r="G120" s="6" t="str">
        <f t="shared" si="7"/>
        <v>TP</v>
      </c>
    </row>
    <row r="121" spans="1:7" ht="17" thickBot="1">
      <c r="A121" s="3" t="s">
        <v>323</v>
      </c>
      <c r="B121" s="4">
        <v>10</v>
      </c>
      <c r="C121" s="4">
        <v>0</v>
      </c>
      <c r="D121" s="6">
        <f t="shared" si="4"/>
        <v>10</v>
      </c>
      <c r="E121" s="6">
        <f t="shared" si="5"/>
        <v>0</v>
      </c>
      <c r="F121" s="6" t="str">
        <f t="shared" si="6"/>
        <v>FP</v>
      </c>
      <c r="G121" s="6" t="str">
        <f t="shared" si="7"/>
        <v>TN</v>
      </c>
    </row>
    <row r="122" spans="1:7" ht="17" thickBot="1">
      <c r="A122" s="3" t="s">
        <v>91</v>
      </c>
      <c r="B122" s="4">
        <v>16</v>
      </c>
      <c r="C122" s="4">
        <v>0</v>
      </c>
      <c r="D122" s="6">
        <f t="shared" si="4"/>
        <v>16</v>
      </c>
      <c r="E122" s="6">
        <f t="shared" si="5"/>
        <v>0</v>
      </c>
      <c r="F122" s="6" t="str">
        <f t="shared" si="6"/>
        <v>FP</v>
      </c>
      <c r="G122" s="6" t="str">
        <f t="shared" si="7"/>
        <v>TN</v>
      </c>
    </row>
    <row r="123" spans="1:7" ht="17" thickBot="1">
      <c r="A123" s="3" t="s">
        <v>92</v>
      </c>
      <c r="B123" s="4">
        <v>19</v>
      </c>
      <c r="C123" s="4">
        <v>0</v>
      </c>
      <c r="D123" s="6">
        <f t="shared" si="4"/>
        <v>19</v>
      </c>
      <c r="E123" s="6">
        <f t="shared" si="5"/>
        <v>0</v>
      </c>
      <c r="F123" s="6" t="str">
        <f t="shared" si="6"/>
        <v>FP</v>
      </c>
      <c r="G123" s="6" t="str">
        <f t="shared" si="7"/>
        <v>TN</v>
      </c>
    </row>
    <row r="124" spans="1:7" ht="17" thickBot="1">
      <c r="A124" s="3" t="s">
        <v>93</v>
      </c>
      <c r="B124" s="4">
        <v>3</v>
      </c>
      <c r="C124" s="4">
        <v>0</v>
      </c>
      <c r="D124" s="6">
        <f t="shared" si="4"/>
        <v>3</v>
      </c>
      <c r="E124" s="6">
        <f t="shared" si="5"/>
        <v>0</v>
      </c>
      <c r="F124" s="6" t="str">
        <f t="shared" si="6"/>
        <v>FP</v>
      </c>
      <c r="G124" s="6" t="str">
        <f t="shared" si="7"/>
        <v>TN</v>
      </c>
    </row>
    <row r="125" spans="1:7" ht="17" thickBot="1">
      <c r="A125" s="3" t="s">
        <v>94</v>
      </c>
      <c r="B125" s="4">
        <v>3</v>
      </c>
      <c r="C125" s="4">
        <v>0</v>
      </c>
      <c r="D125" s="6">
        <f t="shared" si="4"/>
        <v>3</v>
      </c>
      <c r="E125" s="6">
        <f t="shared" si="5"/>
        <v>0</v>
      </c>
      <c r="F125" s="6" t="str">
        <f t="shared" si="6"/>
        <v>FP</v>
      </c>
      <c r="G125" s="6" t="str">
        <f t="shared" si="7"/>
        <v>TN</v>
      </c>
    </row>
    <row r="126" spans="1:7" ht="17" thickBot="1">
      <c r="A126" s="3" t="s">
        <v>95</v>
      </c>
      <c r="B126" s="4">
        <v>4</v>
      </c>
      <c r="C126" s="4">
        <v>4</v>
      </c>
      <c r="D126" s="6">
        <f t="shared" si="4"/>
        <v>4</v>
      </c>
      <c r="E126" s="6">
        <f t="shared" si="5"/>
        <v>4</v>
      </c>
      <c r="F126" s="6" t="str">
        <f t="shared" si="6"/>
        <v>TP</v>
      </c>
      <c r="G126" s="6" t="str">
        <f t="shared" si="7"/>
        <v>TP</v>
      </c>
    </row>
    <row r="127" spans="1:7" ht="17" thickBot="1">
      <c r="A127" s="3" t="s">
        <v>324</v>
      </c>
      <c r="B127" s="4">
        <v>1</v>
      </c>
      <c r="C127" s="4">
        <v>0</v>
      </c>
      <c r="D127" s="6">
        <f t="shared" si="4"/>
        <v>1</v>
      </c>
      <c r="E127" s="6">
        <f t="shared" si="5"/>
        <v>0</v>
      </c>
      <c r="F127" s="6" t="str">
        <f t="shared" si="6"/>
        <v>FP</v>
      </c>
      <c r="G127" s="6" t="str">
        <f t="shared" si="7"/>
        <v>TN</v>
      </c>
    </row>
    <row r="128" spans="1:7" ht="17" thickBot="1">
      <c r="A128" s="3" t="s">
        <v>325</v>
      </c>
      <c r="B128" s="4">
        <v>1</v>
      </c>
      <c r="C128" s="4">
        <v>0</v>
      </c>
      <c r="D128" s="6">
        <f t="shared" si="4"/>
        <v>1</v>
      </c>
      <c r="E128" s="6">
        <f t="shared" si="5"/>
        <v>0</v>
      </c>
      <c r="F128" s="6" t="str">
        <f t="shared" si="6"/>
        <v>FP</v>
      </c>
      <c r="G128" s="6" t="str">
        <f t="shared" si="7"/>
        <v>TN</v>
      </c>
    </row>
    <row r="129" spans="1:7" ht="17" thickBot="1">
      <c r="A129" s="3" t="s">
        <v>326</v>
      </c>
      <c r="B129" s="4">
        <v>3</v>
      </c>
      <c r="C129" s="4">
        <v>0</v>
      </c>
      <c r="D129" s="6">
        <f t="shared" si="4"/>
        <v>3</v>
      </c>
      <c r="E129" s="6">
        <f t="shared" si="5"/>
        <v>0</v>
      </c>
      <c r="F129" s="6" t="str">
        <f t="shared" si="6"/>
        <v>FP</v>
      </c>
      <c r="G129" s="6" t="str">
        <f t="shared" si="7"/>
        <v>TN</v>
      </c>
    </row>
    <row r="130" spans="1:7" ht="17" thickBot="1">
      <c r="A130" s="3" t="s">
        <v>327</v>
      </c>
      <c r="B130" s="4">
        <v>3</v>
      </c>
      <c r="C130" s="4">
        <v>0</v>
      </c>
      <c r="D130" s="6">
        <f t="shared" si="4"/>
        <v>3</v>
      </c>
      <c r="E130" s="6">
        <f t="shared" si="5"/>
        <v>0</v>
      </c>
      <c r="F130" s="6" t="str">
        <f t="shared" si="6"/>
        <v>FP</v>
      </c>
      <c r="G130" s="6" t="str">
        <f t="shared" si="7"/>
        <v>TN</v>
      </c>
    </row>
    <row r="131" spans="1:7" ht="17" thickBot="1">
      <c r="A131" s="3" t="s">
        <v>328</v>
      </c>
      <c r="B131" s="4">
        <v>2</v>
      </c>
      <c r="C131" s="4">
        <v>0</v>
      </c>
      <c r="D131" s="6">
        <f t="shared" ref="D131:D194" si="8">IF(C131=B131, C131,ABS(C131-B131))</f>
        <v>2</v>
      </c>
      <c r="E131" s="6">
        <f t="shared" ref="E131:E194" si="9">IF(C131=C131, C131,ABS(C131-C131))</f>
        <v>0</v>
      </c>
      <c r="F131" s="6" t="str">
        <f t="shared" ref="F131:F194" si="10">IF(AND(C131=0,B131=0),"TN", IF(C131=B131, "TP", IF(C131&lt;B131, "FP",IF(C131&gt;B131, "FN"))))</f>
        <v>FP</v>
      </c>
      <c r="G131" s="6" t="str">
        <f t="shared" ref="G131:G194" si="11">IF(AND(C131=0,C131=0),"TN", IF(C131=C131, "TP", IF(C131&lt;C131, "FP",IF(C131&gt;C131, "FN"))))</f>
        <v>TN</v>
      </c>
    </row>
    <row r="132" spans="1:7" ht="17" thickBot="1">
      <c r="A132" s="3" t="s">
        <v>97</v>
      </c>
      <c r="B132" s="4">
        <v>1</v>
      </c>
      <c r="C132" s="4">
        <v>1</v>
      </c>
      <c r="D132" s="6">
        <f t="shared" si="8"/>
        <v>1</v>
      </c>
      <c r="E132" s="6">
        <f t="shared" si="9"/>
        <v>1</v>
      </c>
      <c r="F132" s="6" t="str">
        <f t="shared" si="10"/>
        <v>TP</v>
      </c>
      <c r="G132" s="6" t="str">
        <f t="shared" si="11"/>
        <v>TP</v>
      </c>
    </row>
    <row r="133" spans="1:7" ht="17" thickBot="1">
      <c r="A133" s="3" t="s">
        <v>329</v>
      </c>
      <c r="B133" s="4">
        <v>3</v>
      </c>
      <c r="C133" s="4">
        <v>0</v>
      </c>
      <c r="D133" s="6">
        <f t="shared" si="8"/>
        <v>3</v>
      </c>
      <c r="E133" s="6">
        <f t="shared" si="9"/>
        <v>0</v>
      </c>
      <c r="F133" s="6" t="str">
        <f t="shared" si="10"/>
        <v>FP</v>
      </c>
      <c r="G133" s="6" t="str">
        <f t="shared" si="11"/>
        <v>TN</v>
      </c>
    </row>
    <row r="134" spans="1:7" ht="17" thickBot="1">
      <c r="A134" s="3" t="s">
        <v>330</v>
      </c>
      <c r="B134" s="4">
        <v>4</v>
      </c>
      <c r="C134" s="4">
        <v>0</v>
      </c>
      <c r="D134" s="6">
        <f t="shared" si="8"/>
        <v>4</v>
      </c>
      <c r="E134" s="6">
        <f t="shared" si="9"/>
        <v>0</v>
      </c>
      <c r="F134" s="6" t="str">
        <f t="shared" si="10"/>
        <v>FP</v>
      </c>
      <c r="G134" s="6" t="str">
        <f t="shared" si="11"/>
        <v>TN</v>
      </c>
    </row>
    <row r="135" spans="1:7" ht="17" thickBot="1">
      <c r="A135" s="3" t="s">
        <v>331</v>
      </c>
      <c r="B135" s="4">
        <v>5</v>
      </c>
      <c r="C135" s="4">
        <v>0</v>
      </c>
      <c r="D135" s="6">
        <f t="shared" si="8"/>
        <v>5</v>
      </c>
      <c r="E135" s="6">
        <f t="shared" si="9"/>
        <v>0</v>
      </c>
      <c r="F135" s="6" t="str">
        <f t="shared" si="10"/>
        <v>FP</v>
      </c>
      <c r="G135" s="6" t="str">
        <f t="shared" si="11"/>
        <v>TN</v>
      </c>
    </row>
    <row r="136" spans="1:7" ht="17" thickBot="1">
      <c r="A136" s="3" t="s">
        <v>332</v>
      </c>
      <c r="B136" s="4">
        <v>9</v>
      </c>
      <c r="C136" s="4">
        <v>0</v>
      </c>
      <c r="D136" s="6">
        <f t="shared" si="8"/>
        <v>9</v>
      </c>
      <c r="E136" s="6">
        <f t="shared" si="9"/>
        <v>0</v>
      </c>
      <c r="F136" s="6" t="str">
        <f t="shared" si="10"/>
        <v>FP</v>
      </c>
      <c r="G136" s="6" t="str">
        <f t="shared" si="11"/>
        <v>TN</v>
      </c>
    </row>
    <row r="137" spans="1:7" ht="17" thickBot="1">
      <c r="A137" s="3" t="s">
        <v>333</v>
      </c>
      <c r="B137" s="4">
        <v>1</v>
      </c>
      <c r="C137" s="4">
        <v>0</v>
      </c>
      <c r="D137" s="6">
        <f t="shared" si="8"/>
        <v>1</v>
      </c>
      <c r="E137" s="6">
        <f t="shared" si="9"/>
        <v>0</v>
      </c>
      <c r="F137" s="6" t="str">
        <f t="shared" si="10"/>
        <v>FP</v>
      </c>
      <c r="G137" s="6" t="str">
        <f t="shared" si="11"/>
        <v>TN</v>
      </c>
    </row>
    <row r="138" spans="1:7" ht="17" thickBot="1">
      <c r="A138" s="3" t="s">
        <v>102</v>
      </c>
      <c r="B138" s="4">
        <v>3</v>
      </c>
      <c r="C138" s="4">
        <v>0</v>
      </c>
      <c r="D138" s="6">
        <f t="shared" si="8"/>
        <v>3</v>
      </c>
      <c r="E138" s="6">
        <f t="shared" si="9"/>
        <v>0</v>
      </c>
      <c r="F138" s="6" t="str">
        <f t="shared" si="10"/>
        <v>FP</v>
      </c>
      <c r="G138" s="6" t="str">
        <f t="shared" si="11"/>
        <v>TN</v>
      </c>
    </row>
    <row r="139" spans="1:7" ht="17" thickBot="1">
      <c r="A139" s="3" t="s">
        <v>334</v>
      </c>
      <c r="B139" s="4">
        <v>8</v>
      </c>
      <c r="C139" s="4">
        <v>0</v>
      </c>
      <c r="D139" s="6">
        <f t="shared" si="8"/>
        <v>8</v>
      </c>
      <c r="E139" s="6">
        <f t="shared" si="9"/>
        <v>0</v>
      </c>
      <c r="F139" s="6" t="str">
        <f t="shared" si="10"/>
        <v>FP</v>
      </c>
      <c r="G139" s="6" t="str">
        <f t="shared" si="11"/>
        <v>TN</v>
      </c>
    </row>
    <row r="140" spans="1:7" ht="17" thickBot="1">
      <c r="A140" s="3" t="s">
        <v>335</v>
      </c>
      <c r="B140" s="4">
        <v>8</v>
      </c>
      <c r="C140" s="4">
        <v>0</v>
      </c>
      <c r="D140" s="6">
        <f t="shared" si="8"/>
        <v>8</v>
      </c>
      <c r="E140" s="6">
        <f t="shared" si="9"/>
        <v>0</v>
      </c>
      <c r="F140" s="6" t="str">
        <f t="shared" si="10"/>
        <v>FP</v>
      </c>
      <c r="G140" s="6" t="str">
        <f t="shared" si="11"/>
        <v>TN</v>
      </c>
    </row>
    <row r="141" spans="1:7" ht="17" thickBot="1">
      <c r="A141" s="3" t="s">
        <v>103</v>
      </c>
      <c r="B141" s="4">
        <v>7</v>
      </c>
      <c r="C141" s="4">
        <v>0</v>
      </c>
      <c r="D141" s="6">
        <f t="shared" si="8"/>
        <v>7</v>
      </c>
      <c r="E141" s="6">
        <f t="shared" si="9"/>
        <v>0</v>
      </c>
      <c r="F141" s="6" t="str">
        <f t="shared" si="10"/>
        <v>FP</v>
      </c>
      <c r="G141" s="6" t="str">
        <f t="shared" si="11"/>
        <v>TN</v>
      </c>
    </row>
    <row r="142" spans="1:7" ht="17" thickBot="1">
      <c r="A142" s="3" t="s">
        <v>104</v>
      </c>
      <c r="B142" s="4">
        <v>16</v>
      </c>
      <c r="C142" s="4">
        <v>0</v>
      </c>
      <c r="D142" s="6">
        <f t="shared" si="8"/>
        <v>16</v>
      </c>
      <c r="E142" s="6">
        <f t="shared" si="9"/>
        <v>0</v>
      </c>
      <c r="F142" s="6" t="str">
        <f t="shared" si="10"/>
        <v>FP</v>
      </c>
      <c r="G142" s="6" t="str">
        <f t="shared" si="11"/>
        <v>TN</v>
      </c>
    </row>
    <row r="143" spans="1:7" ht="17" thickBot="1">
      <c r="A143" s="3" t="s">
        <v>106</v>
      </c>
      <c r="B143" s="4">
        <v>16</v>
      </c>
      <c r="C143" s="4">
        <v>0</v>
      </c>
      <c r="D143" s="6">
        <f t="shared" si="8"/>
        <v>16</v>
      </c>
      <c r="E143" s="6">
        <f t="shared" si="9"/>
        <v>0</v>
      </c>
      <c r="F143" s="6" t="str">
        <f t="shared" si="10"/>
        <v>FP</v>
      </c>
      <c r="G143" s="6" t="str">
        <f t="shared" si="11"/>
        <v>TN</v>
      </c>
    </row>
    <row r="144" spans="1:7" ht="17" thickBot="1">
      <c r="A144" s="3" t="s">
        <v>336</v>
      </c>
      <c r="B144" s="4">
        <v>11</v>
      </c>
      <c r="C144" s="4">
        <v>0</v>
      </c>
      <c r="D144" s="6">
        <f t="shared" si="8"/>
        <v>11</v>
      </c>
      <c r="E144" s="6">
        <f t="shared" si="9"/>
        <v>0</v>
      </c>
      <c r="F144" s="6" t="str">
        <f t="shared" si="10"/>
        <v>FP</v>
      </c>
      <c r="G144" s="6" t="str">
        <f t="shared" si="11"/>
        <v>TN</v>
      </c>
    </row>
    <row r="145" spans="1:7" ht="17" thickBot="1">
      <c r="A145" s="3" t="s">
        <v>108</v>
      </c>
      <c r="B145" s="4">
        <v>18</v>
      </c>
      <c r="C145" s="4">
        <v>0</v>
      </c>
      <c r="D145" s="6">
        <f t="shared" si="8"/>
        <v>18</v>
      </c>
      <c r="E145" s="6">
        <f t="shared" si="9"/>
        <v>0</v>
      </c>
      <c r="F145" s="6" t="str">
        <f t="shared" si="10"/>
        <v>FP</v>
      </c>
      <c r="G145" s="6" t="str">
        <f t="shared" si="11"/>
        <v>TN</v>
      </c>
    </row>
    <row r="146" spans="1:7" ht="17" thickBot="1">
      <c r="A146" s="3" t="s">
        <v>337</v>
      </c>
      <c r="B146" s="4">
        <v>1</v>
      </c>
      <c r="C146" s="4">
        <v>0</v>
      </c>
      <c r="D146" s="6">
        <f t="shared" si="8"/>
        <v>1</v>
      </c>
      <c r="E146" s="6">
        <f t="shared" si="9"/>
        <v>0</v>
      </c>
      <c r="F146" s="6" t="str">
        <f t="shared" si="10"/>
        <v>FP</v>
      </c>
      <c r="G146" s="6" t="str">
        <f t="shared" si="11"/>
        <v>TN</v>
      </c>
    </row>
    <row r="147" spans="1:7" ht="17" thickBot="1">
      <c r="A147" s="3" t="s">
        <v>338</v>
      </c>
      <c r="B147" s="4">
        <v>3</v>
      </c>
      <c r="C147" s="4">
        <v>0</v>
      </c>
      <c r="D147" s="6">
        <f t="shared" si="8"/>
        <v>3</v>
      </c>
      <c r="E147" s="6">
        <f t="shared" si="9"/>
        <v>0</v>
      </c>
      <c r="F147" s="6" t="str">
        <f t="shared" si="10"/>
        <v>FP</v>
      </c>
      <c r="G147" s="6" t="str">
        <f t="shared" si="11"/>
        <v>TN</v>
      </c>
    </row>
    <row r="148" spans="1:7" ht="17" thickBot="1">
      <c r="A148" s="3" t="s">
        <v>339</v>
      </c>
      <c r="B148" s="4">
        <v>1</v>
      </c>
      <c r="C148" s="4">
        <v>0</v>
      </c>
      <c r="D148" s="6">
        <f t="shared" si="8"/>
        <v>1</v>
      </c>
      <c r="E148" s="6">
        <f t="shared" si="9"/>
        <v>0</v>
      </c>
      <c r="F148" s="6" t="str">
        <f t="shared" si="10"/>
        <v>FP</v>
      </c>
      <c r="G148" s="6" t="str">
        <f t="shared" si="11"/>
        <v>TN</v>
      </c>
    </row>
    <row r="149" spans="1:7" ht="17" thickBot="1">
      <c r="A149" s="3" t="s">
        <v>340</v>
      </c>
      <c r="B149" s="4">
        <v>1</v>
      </c>
      <c r="C149" s="4">
        <v>0</v>
      </c>
      <c r="D149" s="6">
        <f t="shared" si="8"/>
        <v>1</v>
      </c>
      <c r="E149" s="6">
        <f t="shared" si="9"/>
        <v>0</v>
      </c>
      <c r="F149" s="6" t="str">
        <f t="shared" si="10"/>
        <v>FP</v>
      </c>
      <c r="G149" s="6" t="str">
        <f t="shared" si="11"/>
        <v>TN</v>
      </c>
    </row>
    <row r="150" spans="1:7" ht="17" thickBot="1">
      <c r="A150" s="3" t="s">
        <v>341</v>
      </c>
      <c r="B150" s="4">
        <v>6</v>
      </c>
      <c r="C150" s="4">
        <v>0</v>
      </c>
      <c r="D150" s="6">
        <f t="shared" si="8"/>
        <v>6</v>
      </c>
      <c r="E150" s="6">
        <f t="shared" si="9"/>
        <v>0</v>
      </c>
      <c r="F150" s="6" t="str">
        <f t="shared" si="10"/>
        <v>FP</v>
      </c>
      <c r="G150" s="6" t="str">
        <f t="shared" si="11"/>
        <v>TN</v>
      </c>
    </row>
    <row r="151" spans="1:7" ht="17" thickBot="1">
      <c r="A151" s="3" t="s">
        <v>342</v>
      </c>
      <c r="B151" s="4">
        <v>2</v>
      </c>
      <c r="C151" s="4">
        <v>0</v>
      </c>
      <c r="D151" s="6">
        <f t="shared" si="8"/>
        <v>2</v>
      </c>
      <c r="E151" s="6">
        <f t="shared" si="9"/>
        <v>0</v>
      </c>
      <c r="F151" s="6" t="str">
        <f t="shared" si="10"/>
        <v>FP</v>
      </c>
      <c r="G151" s="6" t="str">
        <f t="shared" si="11"/>
        <v>TN</v>
      </c>
    </row>
    <row r="152" spans="1:7" ht="17" thickBot="1">
      <c r="A152" s="3" t="s">
        <v>343</v>
      </c>
      <c r="B152" s="4">
        <v>5</v>
      </c>
      <c r="C152" s="4">
        <v>0</v>
      </c>
      <c r="D152" s="6">
        <f t="shared" si="8"/>
        <v>5</v>
      </c>
      <c r="E152" s="6">
        <f t="shared" si="9"/>
        <v>0</v>
      </c>
      <c r="F152" s="6" t="str">
        <f t="shared" si="10"/>
        <v>FP</v>
      </c>
      <c r="G152" s="6" t="str">
        <f t="shared" si="11"/>
        <v>TN</v>
      </c>
    </row>
    <row r="153" spans="1:7" ht="17" thickBot="1">
      <c r="A153" s="3" t="s">
        <v>344</v>
      </c>
      <c r="B153" s="4">
        <v>2</v>
      </c>
      <c r="C153" s="4">
        <v>0</v>
      </c>
      <c r="D153" s="6">
        <f t="shared" si="8"/>
        <v>2</v>
      </c>
      <c r="E153" s="6">
        <f t="shared" si="9"/>
        <v>0</v>
      </c>
      <c r="F153" s="6" t="str">
        <f t="shared" si="10"/>
        <v>FP</v>
      </c>
      <c r="G153" s="6" t="str">
        <f t="shared" si="11"/>
        <v>TN</v>
      </c>
    </row>
    <row r="154" spans="1:7" ht="17" thickBot="1">
      <c r="A154" s="3" t="s">
        <v>345</v>
      </c>
      <c r="B154" s="4">
        <v>3</v>
      </c>
      <c r="C154" s="4">
        <v>0</v>
      </c>
      <c r="D154" s="6">
        <f t="shared" si="8"/>
        <v>3</v>
      </c>
      <c r="E154" s="6">
        <f t="shared" si="9"/>
        <v>0</v>
      </c>
      <c r="F154" s="6" t="str">
        <f t="shared" si="10"/>
        <v>FP</v>
      </c>
      <c r="G154" s="6" t="str">
        <f t="shared" si="11"/>
        <v>TN</v>
      </c>
    </row>
    <row r="155" spans="1:7" ht="17" thickBot="1">
      <c r="A155" s="3" t="s">
        <v>346</v>
      </c>
      <c r="B155" s="4">
        <v>4</v>
      </c>
      <c r="C155" s="4">
        <v>0</v>
      </c>
      <c r="D155" s="6">
        <f t="shared" si="8"/>
        <v>4</v>
      </c>
      <c r="E155" s="6">
        <f t="shared" si="9"/>
        <v>0</v>
      </c>
      <c r="F155" s="6" t="str">
        <f t="shared" si="10"/>
        <v>FP</v>
      </c>
      <c r="G155" s="6" t="str">
        <f t="shared" si="11"/>
        <v>TN</v>
      </c>
    </row>
    <row r="156" spans="1:7" ht="17" thickBot="1">
      <c r="A156" s="3" t="s">
        <v>347</v>
      </c>
      <c r="B156" s="4">
        <v>2</v>
      </c>
      <c r="C156" s="4">
        <v>0</v>
      </c>
      <c r="D156" s="6">
        <f t="shared" si="8"/>
        <v>2</v>
      </c>
      <c r="E156" s="6">
        <f t="shared" si="9"/>
        <v>0</v>
      </c>
      <c r="F156" s="6" t="str">
        <f t="shared" si="10"/>
        <v>FP</v>
      </c>
      <c r="G156" s="6" t="str">
        <f t="shared" si="11"/>
        <v>TN</v>
      </c>
    </row>
    <row r="157" spans="1:7" ht="17" thickBot="1">
      <c r="A157" s="3" t="s">
        <v>348</v>
      </c>
      <c r="B157" s="4">
        <v>8</v>
      </c>
      <c r="C157" s="4">
        <v>0</v>
      </c>
      <c r="D157" s="6">
        <f t="shared" si="8"/>
        <v>8</v>
      </c>
      <c r="E157" s="6">
        <f t="shared" si="9"/>
        <v>0</v>
      </c>
      <c r="F157" s="6" t="str">
        <f t="shared" si="10"/>
        <v>FP</v>
      </c>
      <c r="G157" s="6" t="str">
        <f t="shared" si="11"/>
        <v>TN</v>
      </c>
    </row>
    <row r="158" spans="1:7" ht="17" thickBot="1">
      <c r="A158" s="3" t="s">
        <v>349</v>
      </c>
      <c r="B158" s="4">
        <v>8</v>
      </c>
      <c r="C158" s="4">
        <v>0</v>
      </c>
      <c r="D158" s="6">
        <f t="shared" si="8"/>
        <v>8</v>
      </c>
      <c r="E158" s="6">
        <f t="shared" si="9"/>
        <v>0</v>
      </c>
      <c r="F158" s="6" t="str">
        <f t="shared" si="10"/>
        <v>FP</v>
      </c>
      <c r="G158" s="6" t="str">
        <f t="shared" si="11"/>
        <v>TN</v>
      </c>
    </row>
    <row r="159" spans="1:7" ht="17" thickBot="1">
      <c r="A159" s="3" t="s">
        <v>350</v>
      </c>
      <c r="B159" s="4">
        <v>1</v>
      </c>
      <c r="C159" s="4">
        <v>0</v>
      </c>
      <c r="D159" s="6">
        <f t="shared" si="8"/>
        <v>1</v>
      </c>
      <c r="E159" s="6">
        <f t="shared" si="9"/>
        <v>0</v>
      </c>
      <c r="F159" s="6" t="str">
        <f t="shared" si="10"/>
        <v>FP</v>
      </c>
      <c r="G159" s="6" t="str">
        <f t="shared" si="11"/>
        <v>TN</v>
      </c>
    </row>
    <row r="160" spans="1:7" ht="17" thickBot="1">
      <c r="A160" s="3" t="s">
        <v>351</v>
      </c>
      <c r="B160" s="4">
        <v>8</v>
      </c>
      <c r="C160" s="4">
        <v>0</v>
      </c>
      <c r="D160" s="6">
        <f t="shared" si="8"/>
        <v>8</v>
      </c>
      <c r="E160" s="6">
        <f t="shared" si="9"/>
        <v>0</v>
      </c>
      <c r="F160" s="6" t="str">
        <f t="shared" si="10"/>
        <v>FP</v>
      </c>
      <c r="G160" s="6" t="str">
        <f t="shared" si="11"/>
        <v>TN</v>
      </c>
    </row>
    <row r="161" spans="1:7" ht="17" thickBot="1">
      <c r="A161" s="3" t="s">
        <v>352</v>
      </c>
      <c r="B161" s="4">
        <v>5</v>
      </c>
      <c r="C161" s="4">
        <v>0</v>
      </c>
      <c r="D161" s="6">
        <f t="shared" si="8"/>
        <v>5</v>
      </c>
      <c r="E161" s="6">
        <f t="shared" si="9"/>
        <v>0</v>
      </c>
      <c r="F161" s="6" t="str">
        <f t="shared" si="10"/>
        <v>FP</v>
      </c>
      <c r="G161" s="6" t="str">
        <f t="shared" si="11"/>
        <v>TN</v>
      </c>
    </row>
    <row r="162" spans="1:7" ht="17" thickBot="1">
      <c r="A162" s="3" t="s">
        <v>353</v>
      </c>
      <c r="B162" s="4">
        <v>2</v>
      </c>
      <c r="C162" s="4">
        <v>0</v>
      </c>
      <c r="D162" s="6">
        <f t="shared" si="8"/>
        <v>2</v>
      </c>
      <c r="E162" s="6">
        <f t="shared" si="9"/>
        <v>0</v>
      </c>
      <c r="F162" s="6" t="str">
        <f t="shared" si="10"/>
        <v>FP</v>
      </c>
      <c r="G162" s="6" t="str">
        <f t="shared" si="11"/>
        <v>TN</v>
      </c>
    </row>
    <row r="163" spans="1:7" ht="17" thickBot="1">
      <c r="A163" s="3" t="s">
        <v>354</v>
      </c>
      <c r="B163" s="4">
        <v>1</v>
      </c>
      <c r="C163" s="4">
        <v>0</v>
      </c>
      <c r="D163" s="6">
        <f t="shared" si="8"/>
        <v>1</v>
      </c>
      <c r="E163" s="6">
        <f t="shared" si="9"/>
        <v>0</v>
      </c>
      <c r="F163" s="6" t="str">
        <f t="shared" si="10"/>
        <v>FP</v>
      </c>
      <c r="G163" s="6" t="str">
        <f t="shared" si="11"/>
        <v>TN</v>
      </c>
    </row>
    <row r="164" spans="1:7" ht="17" thickBot="1">
      <c r="A164" s="3" t="s">
        <v>355</v>
      </c>
      <c r="B164" s="4">
        <v>17</v>
      </c>
      <c r="C164" s="4">
        <v>0</v>
      </c>
      <c r="D164" s="6">
        <f t="shared" si="8"/>
        <v>17</v>
      </c>
      <c r="E164" s="6">
        <f t="shared" si="9"/>
        <v>0</v>
      </c>
      <c r="F164" s="6" t="str">
        <f t="shared" si="10"/>
        <v>FP</v>
      </c>
      <c r="G164" s="6" t="str">
        <f t="shared" si="11"/>
        <v>TN</v>
      </c>
    </row>
    <row r="165" spans="1:7" ht="17" thickBot="1">
      <c r="A165" s="3" t="s">
        <v>356</v>
      </c>
      <c r="B165" s="4">
        <v>14</v>
      </c>
      <c r="C165" s="4">
        <v>0</v>
      </c>
      <c r="D165" s="6">
        <f t="shared" si="8"/>
        <v>14</v>
      </c>
      <c r="E165" s="6">
        <f t="shared" si="9"/>
        <v>0</v>
      </c>
      <c r="F165" s="6" t="str">
        <f t="shared" si="10"/>
        <v>FP</v>
      </c>
      <c r="G165" s="6" t="str">
        <f t="shared" si="11"/>
        <v>TN</v>
      </c>
    </row>
    <row r="166" spans="1:7" ht="17" thickBot="1">
      <c r="A166" s="3" t="s">
        <v>357</v>
      </c>
      <c r="B166" s="4">
        <v>5</v>
      </c>
      <c r="C166" s="4">
        <v>0</v>
      </c>
      <c r="D166" s="6">
        <f t="shared" si="8"/>
        <v>5</v>
      </c>
      <c r="E166" s="6">
        <f t="shared" si="9"/>
        <v>0</v>
      </c>
      <c r="F166" s="6" t="str">
        <f t="shared" si="10"/>
        <v>FP</v>
      </c>
      <c r="G166" s="6" t="str">
        <f t="shared" si="11"/>
        <v>TN</v>
      </c>
    </row>
    <row r="167" spans="1:7" ht="17" thickBot="1">
      <c r="A167" s="3" t="s">
        <v>358</v>
      </c>
      <c r="B167" s="4">
        <v>8</v>
      </c>
      <c r="C167" s="4">
        <v>0</v>
      </c>
      <c r="D167" s="6">
        <f t="shared" si="8"/>
        <v>8</v>
      </c>
      <c r="E167" s="6">
        <f t="shared" si="9"/>
        <v>0</v>
      </c>
      <c r="F167" s="6" t="str">
        <f t="shared" si="10"/>
        <v>FP</v>
      </c>
      <c r="G167" s="6" t="str">
        <f t="shared" si="11"/>
        <v>TN</v>
      </c>
    </row>
    <row r="168" spans="1:7" ht="17" thickBot="1">
      <c r="A168" s="3" t="s">
        <v>359</v>
      </c>
      <c r="B168" s="4">
        <v>4</v>
      </c>
      <c r="C168" s="4">
        <v>0</v>
      </c>
      <c r="D168" s="6">
        <f t="shared" si="8"/>
        <v>4</v>
      </c>
      <c r="E168" s="6">
        <f t="shared" si="9"/>
        <v>0</v>
      </c>
      <c r="F168" s="6" t="str">
        <f t="shared" si="10"/>
        <v>FP</v>
      </c>
      <c r="G168" s="6" t="str">
        <f t="shared" si="11"/>
        <v>TN</v>
      </c>
    </row>
    <row r="169" spans="1:7" ht="17" thickBot="1">
      <c r="A169" s="3" t="s">
        <v>360</v>
      </c>
      <c r="B169" s="4">
        <v>2</v>
      </c>
      <c r="C169" s="4">
        <v>0</v>
      </c>
      <c r="D169" s="6">
        <f t="shared" si="8"/>
        <v>2</v>
      </c>
      <c r="E169" s="6">
        <f t="shared" si="9"/>
        <v>0</v>
      </c>
      <c r="F169" s="6" t="str">
        <f t="shared" si="10"/>
        <v>FP</v>
      </c>
      <c r="G169" s="6" t="str">
        <f t="shared" si="11"/>
        <v>TN</v>
      </c>
    </row>
    <row r="170" spans="1:7" ht="17" thickBot="1">
      <c r="A170" s="3" t="s">
        <v>361</v>
      </c>
      <c r="B170" s="4">
        <v>1</v>
      </c>
      <c r="C170" s="4">
        <v>0</v>
      </c>
      <c r="D170" s="6">
        <f t="shared" si="8"/>
        <v>1</v>
      </c>
      <c r="E170" s="6">
        <f t="shared" si="9"/>
        <v>0</v>
      </c>
      <c r="F170" s="6" t="str">
        <f t="shared" si="10"/>
        <v>FP</v>
      </c>
      <c r="G170" s="6" t="str">
        <f t="shared" si="11"/>
        <v>TN</v>
      </c>
    </row>
    <row r="171" spans="1:7" ht="17" thickBot="1">
      <c r="A171" s="3" t="s">
        <v>174</v>
      </c>
      <c r="B171" s="4">
        <v>8</v>
      </c>
      <c r="C171" s="4">
        <v>2</v>
      </c>
      <c r="D171" s="6">
        <f t="shared" si="8"/>
        <v>6</v>
      </c>
      <c r="E171" s="6">
        <f t="shared" si="9"/>
        <v>2</v>
      </c>
      <c r="F171" s="6" t="str">
        <f t="shared" si="10"/>
        <v>FP</v>
      </c>
      <c r="G171" s="6" t="str">
        <f t="shared" si="11"/>
        <v>TP</v>
      </c>
    </row>
    <row r="172" spans="1:7" ht="17" thickBot="1">
      <c r="A172" s="3" t="s">
        <v>175</v>
      </c>
      <c r="B172" s="4">
        <v>4</v>
      </c>
      <c r="C172" s="4">
        <v>0</v>
      </c>
      <c r="D172" s="6">
        <f t="shared" si="8"/>
        <v>4</v>
      </c>
      <c r="E172" s="6">
        <f t="shared" si="9"/>
        <v>0</v>
      </c>
      <c r="F172" s="6" t="str">
        <f t="shared" si="10"/>
        <v>FP</v>
      </c>
      <c r="G172" s="6" t="str">
        <f t="shared" si="11"/>
        <v>TN</v>
      </c>
    </row>
    <row r="173" spans="1:7" ht="17" thickBot="1">
      <c r="A173" s="3" t="s">
        <v>362</v>
      </c>
      <c r="B173" s="4">
        <v>11</v>
      </c>
      <c r="C173" s="4">
        <v>0</v>
      </c>
      <c r="D173" s="6">
        <f t="shared" si="8"/>
        <v>11</v>
      </c>
      <c r="E173" s="6">
        <f t="shared" si="9"/>
        <v>0</v>
      </c>
      <c r="F173" s="6" t="str">
        <f t="shared" si="10"/>
        <v>FP</v>
      </c>
      <c r="G173" s="6" t="str">
        <f t="shared" si="11"/>
        <v>TN</v>
      </c>
    </row>
    <row r="174" spans="1:7" ht="17" thickBot="1">
      <c r="A174" s="3" t="s">
        <v>363</v>
      </c>
      <c r="B174" s="4">
        <v>10</v>
      </c>
      <c r="C174" s="4">
        <v>0</v>
      </c>
      <c r="D174" s="6">
        <f t="shared" si="8"/>
        <v>10</v>
      </c>
      <c r="E174" s="6">
        <f t="shared" si="9"/>
        <v>0</v>
      </c>
      <c r="F174" s="6" t="str">
        <f t="shared" si="10"/>
        <v>FP</v>
      </c>
      <c r="G174" s="6" t="str">
        <f t="shared" si="11"/>
        <v>TN</v>
      </c>
    </row>
    <row r="175" spans="1:7" ht="17" thickBot="1">
      <c r="A175" s="3" t="s">
        <v>364</v>
      </c>
      <c r="B175" s="4">
        <v>1</v>
      </c>
      <c r="C175" s="4">
        <v>0</v>
      </c>
      <c r="D175" s="6">
        <f t="shared" si="8"/>
        <v>1</v>
      </c>
      <c r="E175" s="6">
        <f t="shared" si="9"/>
        <v>0</v>
      </c>
      <c r="F175" s="6" t="str">
        <f t="shared" si="10"/>
        <v>FP</v>
      </c>
      <c r="G175" s="6" t="str">
        <f t="shared" si="11"/>
        <v>TN</v>
      </c>
    </row>
    <row r="176" spans="1:7" ht="17" thickBot="1">
      <c r="A176" s="3" t="s">
        <v>365</v>
      </c>
      <c r="B176" s="4">
        <v>1</v>
      </c>
      <c r="C176" s="4">
        <v>0</v>
      </c>
      <c r="D176" s="6">
        <f t="shared" si="8"/>
        <v>1</v>
      </c>
      <c r="E176" s="6">
        <f t="shared" si="9"/>
        <v>0</v>
      </c>
      <c r="F176" s="6" t="str">
        <f t="shared" si="10"/>
        <v>FP</v>
      </c>
      <c r="G176" s="6" t="str">
        <f t="shared" si="11"/>
        <v>TN</v>
      </c>
    </row>
    <row r="177" spans="1:7" ht="17" thickBot="1">
      <c r="A177" s="3" t="s">
        <v>366</v>
      </c>
      <c r="B177" s="4">
        <v>1</v>
      </c>
      <c r="C177" s="4">
        <v>0</v>
      </c>
      <c r="D177" s="6">
        <f t="shared" si="8"/>
        <v>1</v>
      </c>
      <c r="E177" s="6">
        <f t="shared" si="9"/>
        <v>0</v>
      </c>
      <c r="F177" s="6" t="str">
        <f t="shared" si="10"/>
        <v>FP</v>
      </c>
      <c r="G177" s="6" t="str">
        <f t="shared" si="11"/>
        <v>TN</v>
      </c>
    </row>
    <row r="178" spans="1:7" ht="17" thickBot="1">
      <c r="A178" s="3" t="s">
        <v>367</v>
      </c>
      <c r="B178" s="4">
        <v>1</v>
      </c>
      <c r="C178" s="4">
        <v>0</v>
      </c>
      <c r="D178" s="6">
        <f t="shared" si="8"/>
        <v>1</v>
      </c>
      <c r="E178" s="6">
        <f t="shared" si="9"/>
        <v>0</v>
      </c>
      <c r="F178" s="6" t="str">
        <f t="shared" si="10"/>
        <v>FP</v>
      </c>
      <c r="G178" s="6" t="str">
        <f t="shared" si="11"/>
        <v>TN</v>
      </c>
    </row>
    <row r="179" spans="1:7" ht="17" thickBot="1">
      <c r="A179" s="3" t="s">
        <v>368</v>
      </c>
      <c r="B179" s="4">
        <v>6</v>
      </c>
      <c r="C179" s="4">
        <v>0</v>
      </c>
      <c r="D179" s="6">
        <f t="shared" si="8"/>
        <v>6</v>
      </c>
      <c r="E179" s="6">
        <f t="shared" si="9"/>
        <v>0</v>
      </c>
      <c r="F179" s="6" t="str">
        <f t="shared" si="10"/>
        <v>FP</v>
      </c>
      <c r="G179" s="6" t="str">
        <f t="shared" si="11"/>
        <v>TN</v>
      </c>
    </row>
    <row r="180" spans="1:7" ht="17" thickBot="1">
      <c r="A180" s="3" t="s">
        <v>369</v>
      </c>
      <c r="B180" s="4">
        <v>15</v>
      </c>
      <c r="C180" s="4">
        <v>0</v>
      </c>
      <c r="D180" s="6">
        <f t="shared" si="8"/>
        <v>15</v>
      </c>
      <c r="E180" s="6">
        <f t="shared" si="9"/>
        <v>0</v>
      </c>
      <c r="F180" s="6" t="str">
        <f t="shared" si="10"/>
        <v>FP</v>
      </c>
      <c r="G180" s="6" t="str">
        <f t="shared" si="11"/>
        <v>TN</v>
      </c>
    </row>
    <row r="181" spans="1:7" ht="17" thickBot="1">
      <c r="A181" s="3" t="s">
        <v>370</v>
      </c>
      <c r="B181" s="4">
        <v>1</v>
      </c>
      <c r="C181" s="4">
        <v>0</v>
      </c>
      <c r="D181" s="6">
        <f t="shared" si="8"/>
        <v>1</v>
      </c>
      <c r="E181" s="6">
        <f t="shared" si="9"/>
        <v>0</v>
      </c>
      <c r="F181" s="6" t="str">
        <f t="shared" si="10"/>
        <v>FP</v>
      </c>
      <c r="G181" s="6" t="str">
        <f t="shared" si="11"/>
        <v>TN</v>
      </c>
    </row>
    <row r="182" spans="1:7" ht="17" thickBot="1">
      <c r="A182" s="3" t="s">
        <v>178</v>
      </c>
      <c r="B182" s="4">
        <v>3</v>
      </c>
      <c r="C182" s="4">
        <v>0</v>
      </c>
      <c r="D182" s="6">
        <f t="shared" si="8"/>
        <v>3</v>
      </c>
      <c r="E182" s="6">
        <f t="shared" si="9"/>
        <v>0</v>
      </c>
      <c r="F182" s="6" t="str">
        <f t="shared" si="10"/>
        <v>FP</v>
      </c>
      <c r="G182" s="6" t="str">
        <f t="shared" si="11"/>
        <v>TN</v>
      </c>
    </row>
    <row r="183" spans="1:7" ht="17" thickBot="1">
      <c r="A183" s="3" t="s">
        <v>179</v>
      </c>
      <c r="B183" s="4">
        <v>4</v>
      </c>
      <c r="C183" s="4">
        <v>1</v>
      </c>
      <c r="D183" s="6">
        <f t="shared" si="8"/>
        <v>3</v>
      </c>
      <c r="E183" s="6">
        <f t="shared" si="9"/>
        <v>1</v>
      </c>
      <c r="F183" s="6" t="str">
        <f t="shared" si="10"/>
        <v>FP</v>
      </c>
      <c r="G183" s="6" t="str">
        <f t="shared" si="11"/>
        <v>TP</v>
      </c>
    </row>
    <row r="184" spans="1:7" ht="17" thickBot="1">
      <c r="A184" s="3" t="s">
        <v>180</v>
      </c>
      <c r="B184" s="4">
        <v>12</v>
      </c>
      <c r="C184" s="4">
        <v>0</v>
      </c>
      <c r="D184" s="6">
        <f t="shared" si="8"/>
        <v>12</v>
      </c>
      <c r="E184" s="6">
        <f t="shared" si="9"/>
        <v>0</v>
      </c>
      <c r="F184" s="6" t="str">
        <f t="shared" si="10"/>
        <v>FP</v>
      </c>
      <c r="G184" s="6" t="str">
        <f t="shared" si="11"/>
        <v>TN</v>
      </c>
    </row>
    <row r="185" spans="1:7" ht="17" thickBot="1">
      <c r="A185" s="3" t="s">
        <v>371</v>
      </c>
      <c r="B185" s="4">
        <v>1</v>
      </c>
      <c r="C185" s="4">
        <v>0</v>
      </c>
      <c r="D185" s="6">
        <f t="shared" si="8"/>
        <v>1</v>
      </c>
      <c r="E185" s="6">
        <f t="shared" si="9"/>
        <v>0</v>
      </c>
      <c r="F185" s="6" t="str">
        <f t="shared" si="10"/>
        <v>FP</v>
      </c>
      <c r="G185" s="6" t="str">
        <f t="shared" si="11"/>
        <v>TN</v>
      </c>
    </row>
    <row r="186" spans="1:7" ht="17" thickBot="1">
      <c r="A186" s="3" t="s">
        <v>181</v>
      </c>
      <c r="B186" s="4">
        <v>16</v>
      </c>
      <c r="C186" s="4">
        <v>10</v>
      </c>
      <c r="D186" s="6">
        <f t="shared" si="8"/>
        <v>6</v>
      </c>
      <c r="E186" s="6">
        <f t="shared" si="9"/>
        <v>10</v>
      </c>
      <c r="F186" s="6" t="str">
        <f t="shared" si="10"/>
        <v>FP</v>
      </c>
      <c r="G186" s="6" t="str">
        <f t="shared" si="11"/>
        <v>TP</v>
      </c>
    </row>
    <row r="187" spans="1:7" ht="17" thickBot="1">
      <c r="A187" s="3" t="s">
        <v>183</v>
      </c>
      <c r="B187" s="4">
        <v>21</v>
      </c>
      <c r="C187" s="4">
        <v>1</v>
      </c>
      <c r="D187" s="6">
        <f t="shared" si="8"/>
        <v>20</v>
      </c>
      <c r="E187" s="6">
        <f t="shared" si="9"/>
        <v>1</v>
      </c>
      <c r="F187" s="6" t="str">
        <f t="shared" si="10"/>
        <v>FP</v>
      </c>
      <c r="G187" s="6" t="str">
        <f t="shared" si="11"/>
        <v>TP</v>
      </c>
    </row>
    <row r="188" spans="1:7" ht="17" thickBot="1">
      <c r="A188" s="3" t="s">
        <v>184</v>
      </c>
      <c r="B188" s="4">
        <v>21</v>
      </c>
      <c r="C188" s="4">
        <v>9</v>
      </c>
      <c r="D188" s="6">
        <f t="shared" si="8"/>
        <v>12</v>
      </c>
      <c r="E188" s="6">
        <f t="shared" si="9"/>
        <v>9</v>
      </c>
      <c r="F188" s="6" t="str">
        <f t="shared" si="10"/>
        <v>FP</v>
      </c>
      <c r="G188" s="6" t="str">
        <f t="shared" si="11"/>
        <v>TP</v>
      </c>
    </row>
    <row r="189" spans="1:7" ht="17" thickBot="1">
      <c r="A189" s="3" t="s">
        <v>185</v>
      </c>
      <c r="B189" s="4">
        <v>21</v>
      </c>
      <c r="C189" s="4">
        <v>9</v>
      </c>
      <c r="D189" s="6">
        <f t="shared" si="8"/>
        <v>12</v>
      </c>
      <c r="E189" s="6">
        <f t="shared" si="9"/>
        <v>9</v>
      </c>
      <c r="F189" s="6" t="str">
        <f t="shared" si="10"/>
        <v>FP</v>
      </c>
      <c r="G189" s="6" t="str">
        <f t="shared" si="11"/>
        <v>TP</v>
      </c>
    </row>
    <row r="190" spans="1:7" ht="17" thickBot="1">
      <c r="A190" s="3" t="s">
        <v>186</v>
      </c>
      <c r="B190" s="4">
        <v>21</v>
      </c>
      <c r="C190" s="4">
        <v>9</v>
      </c>
      <c r="D190" s="6">
        <f t="shared" si="8"/>
        <v>12</v>
      </c>
      <c r="E190" s="6">
        <f t="shared" si="9"/>
        <v>9</v>
      </c>
      <c r="F190" s="6" t="str">
        <f t="shared" si="10"/>
        <v>FP</v>
      </c>
      <c r="G190" s="6" t="str">
        <f t="shared" si="11"/>
        <v>TP</v>
      </c>
    </row>
    <row r="191" spans="1:7" ht="17" thickBot="1">
      <c r="A191" s="3" t="s">
        <v>187</v>
      </c>
      <c r="B191" s="4">
        <v>20</v>
      </c>
      <c r="C191" s="4">
        <v>8</v>
      </c>
      <c r="D191" s="6">
        <f t="shared" si="8"/>
        <v>12</v>
      </c>
      <c r="E191" s="6">
        <f t="shared" si="9"/>
        <v>8</v>
      </c>
      <c r="F191" s="6" t="str">
        <f t="shared" si="10"/>
        <v>FP</v>
      </c>
      <c r="G191" s="6" t="str">
        <f t="shared" si="11"/>
        <v>TP</v>
      </c>
    </row>
    <row r="192" spans="1:7" ht="17" thickBot="1">
      <c r="A192" s="3" t="s">
        <v>188</v>
      </c>
      <c r="B192" s="4">
        <v>20</v>
      </c>
      <c r="C192" s="4">
        <v>7</v>
      </c>
      <c r="D192" s="6">
        <f t="shared" si="8"/>
        <v>13</v>
      </c>
      <c r="E192" s="6">
        <f t="shared" si="9"/>
        <v>7</v>
      </c>
      <c r="F192" s="6" t="str">
        <f t="shared" si="10"/>
        <v>FP</v>
      </c>
      <c r="G192" s="6" t="str">
        <f t="shared" si="11"/>
        <v>TP</v>
      </c>
    </row>
    <row r="193" spans="1:7" ht="17" thickBot="1">
      <c r="A193" s="3" t="s">
        <v>372</v>
      </c>
      <c r="B193" s="4">
        <v>2</v>
      </c>
      <c r="C193" s="4">
        <v>0</v>
      </c>
      <c r="D193" s="6">
        <f t="shared" si="8"/>
        <v>2</v>
      </c>
      <c r="E193" s="6">
        <f t="shared" si="9"/>
        <v>0</v>
      </c>
      <c r="F193" s="6" t="str">
        <f t="shared" si="10"/>
        <v>FP</v>
      </c>
      <c r="G193" s="6" t="str">
        <f t="shared" si="11"/>
        <v>TN</v>
      </c>
    </row>
    <row r="194" spans="1:7" ht="17" thickBot="1">
      <c r="A194" s="3" t="s">
        <v>189</v>
      </c>
      <c r="B194" s="4">
        <v>1</v>
      </c>
      <c r="C194" s="4">
        <v>0</v>
      </c>
      <c r="D194" s="6">
        <f t="shared" si="8"/>
        <v>1</v>
      </c>
      <c r="E194" s="6">
        <f t="shared" si="9"/>
        <v>0</v>
      </c>
      <c r="F194" s="6" t="str">
        <f t="shared" si="10"/>
        <v>FP</v>
      </c>
      <c r="G194" s="6" t="str">
        <f t="shared" si="11"/>
        <v>TN</v>
      </c>
    </row>
    <row r="195" spans="1:7" ht="17" thickBot="1">
      <c r="A195" s="3" t="s">
        <v>190</v>
      </c>
      <c r="B195" s="4">
        <v>11</v>
      </c>
      <c r="C195" s="4">
        <v>0</v>
      </c>
      <c r="D195" s="6">
        <f t="shared" ref="D195:D202" si="12">IF(C195=B195, C195,ABS(C195-B195))</f>
        <v>11</v>
      </c>
      <c r="E195" s="6">
        <f t="shared" ref="E195:E202" si="13">IF(C195=C195, C195,ABS(C195-C195))</f>
        <v>0</v>
      </c>
      <c r="F195" s="6" t="str">
        <f t="shared" ref="F195:F202" si="14">IF(AND(C195=0,B195=0),"TN", IF(C195=B195, "TP", IF(C195&lt;B195, "FP",IF(C195&gt;B195, "FN"))))</f>
        <v>FP</v>
      </c>
      <c r="G195" s="6" t="str">
        <f t="shared" ref="G195:G202" si="15">IF(AND(C195=0,C195=0),"TN", IF(C195=C195, "TP", IF(C195&lt;C195, "FP",IF(C195&gt;C195, "FN"))))</f>
        <v>TN</v>
      </c>
    </row>
    <row r="196" spans="1:7" ht="17" thickBot="1">
      <c r="A196" s="3" t="s">
        <v>191</v>
      </c>
      <c r="B196" s="4">
        <v>6</v>
      </c>
      <c r="C196" s="4">
        <v>5</v>
      </c>
      <c r="D196" s="6">
        <f t="shared" si="12"/>
        <v>1</v>
      </c>
      <c r="E196" s="6">
        <f t="shared" si="13"/>
        <v>5</v>
      </c>
      <c r="F196" s="6" t="str">
        <f t="shared" si="14"/>
        <v>FP</v>
      </c>
      <c r="G196" s="6" t="str">
        <f t="shared" si="15"/>
        <v>TP</v>
      </c>
    </row>
    <row r="197" spans="1:7" ht="17" thickBot="1">
      <c r="A197" s="3" t="s">
        <v>192</v>
      </c>
      <c r="B197" s="4">
        <v>9</v>
      </c>
      <c r="C197" s="4">
        <v>0</v>
      </c>
      <c r="D197" s="6">
        <f t="shared" si="12"/>
        <v>9</v>
      </c>
      <c r="E197" s="6">
        <f t="shared" si="13"/>
        <v>0</v>
      </c>
      <c r="F197" s="6" t="str">
        <f t="shared" si="14"/>
        <v>FP</v>
      </c>
      <c r="G197" s="6" t="str">
        <f t="shared" si="15"/>
        <v>TN</v>
      </c>
    </row>
    <row r="198" spans="1:7" ht="17" thickBot="1">
      <c r="A198" s="3" t="s">
        <v>193</v>
      </c>
      <c r="B198" s="4">
        <v>20</v>
      </c>
      <c r="C198" s="4">
        <v>0</v>
      </c>
      <c r="D198" s="6">
        <f t="shared" si="12"/>
        <v>20</v>
      </c>
      <c r="E198" s="6">
        <f t="shared" si="13"/>
        <v>0</v>
      </c>
      <c r="F198" s="6" t="str">
        <f t="shared" si="14"/>
        <v>FP</v>
      </c>
      <c r="G198" s="6" t="str">
        <f t="shared" si="15"/>
        <v>TN</v>
      </c>
    </row>
    <row r="199" spans="1:7" ht="17" thickBot="1">
      <c r="A199" s="3" t="s">
        <v>195</v>
      </c>
      <c r="B199" s="4">
        <v>25</v>
      </c>
      <c r="C199" s="4">
        <v>0</v>
      </c>
      <c r="D199" s="6">
        <f t="shared" si="12"/>
        <v>25</v>
      </c>
      <c r="E199" s="6">
        <f t="shared" si="13"/>
        <v>0</v>
      </c>
      <c r="F199" s="6" t="str">
        <f t="shared" si="14"/>
        <v>FP</v>
      </c>
      <c r="G199" s="6" t="str">
        <f t="shared" si="15"/>
        <v>TN</v>
      </c>
    </row>
    <row r="200" spans="1:7" ht="17" thickBot="1">
      <c r="A200" s="3" t="s">
        <v>196</v>
      </c>
      <c r="B200" s="4">
        <v>25</v>
      </c>
      <c r="C200" s="4">
        <v>1</v>
      </c>
      <c r="D200" s="6">
        <f t="shared" si="12"/>
        <v>24</v>
      </c>
      <c r="E200" s="6">
        <f t="shared" si="13"/>
        <v>1</v>
      </c>
      <c r="F200" s="6" t="str">
        <f t="shared" si="14"/>
        <v>FP</v>
      </c>
      <c r="G200" s="6" t="str">
        <f t="shared" si="15"/>
        <v>TP</v>
      </c>
    </row>
    <row r="201" spans="1:7" ht="17" thickBot="1">
      <c r="A201" s="3" t="s">
        <v>373</v>
      </c>
      <c r="B201" s="4">
        <v>13</v>
      </c>
      <c r="C201" s="4">
        <v>0</v>
      </c>
      <c r="D201" s="6">
        <f t="shared" si="12"/>
        <v>13</v>
      </c>
      <c r="E201" s="6">
        <f t="shared" si="13"/>
        <v>0</v>
      </c>
      <c r="F201" s="6" t="str">
        <f t="shared" si="14"/>
        <v>FP</v>
      </c>
      <c r="G201" s="6" t="str">
        <f t="shared" si="15"/>
        <v>TN</v>
      </c>
    </row>
    <row r="202" spans="1:7" ht="17" thickBot="1">
      <c r="A202" s="3" t="s">
        <v>374</v>
      </c>
      <c r="B202" s="4">
        <v>8</v>
      </c>
      <c r="C202" s="4">
        <v>0</v>
      </c>
      <c r="D202" s="6">
        <f t="shared" si="12"/>
        <v>8</v>
      </c>
      <c r="E202" s="6">
        <f t="shared" si="13"/>
        <v>0</v>
      </c>
      <c r="F202" s="6" t="str">
        <f t="shared" si="14"/>
        <v>FP</v>
      </c>
      <c r="G202" s="6" t="str">
        <f t="shared" si="15"/>
        <v>TN</v>
      </c>
    </row>
  </sheetData>
  <mergeCells count="3">
    <mergeCell ref="I4:M4"/>
    <mergeCell ref="I12:M12"/>
    <mergeCell ref="I8:M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A4E8-3B3D-4947-BAFA-92C844546A8F}">
  <dimension ref="A1:T202"/>
  <sheetViews>
    <sheetView topLeftCell="A22" zoomScale="70" zoomScaleNormal="70" workbookViewId="0">
      <selection activeCell="G19" sqref="G19"/>
    </sheetView>
  </sheetViews>
  <sheetFormatPr baseColWidth="10" defaultRowHeight="16"/>
  <cols>
    <col min="1" max="1" width="99.5" customWidth="1"/>
    <col min="5" max="5" width="26.5" customWidth="1"/>
    <col min="6" max="6" width="14.6640625" customWidth="1"/>
    <col min="7" max="7" width="16.83203125" customWidth="1"/>
    <col min="9" max="9" width="26" customWidth="1"/>
    <col min="14" max="14" width="27.6640625" customWidth="1"/>
    <col min="18" max="18" width="26.6640625" customWidth="1"/>
    <col min="19" max="19" width="17.1640625" customWidth="1"/>
    <col min="20" max="20" width="14.5" customWidth="1"/>
  </cols>
  <sheetData>
    <row r="1" spans="1:20">
      <c r="A1" s="8" t="s">
        <v>379</v>
      </c>
      <c r="B1" s="8" t="s">
        <v>608</v>
      </c>
      <c r="C1" s="8" t="s">
        <v>609</v>
      </c>
      <c r="E1" s="8" t="s">
        <v>377</v>
      </c>
      <c r="F1" s="8" t="s">
        <v>759</v>
      </c>
      <c r="G1" s="8" t="s">
        <v>221</v>
      </c>
      <c r="I1" s="8" t="s">
        <v>775</v>
      </c>
      <c r="R1" s="13" t="s">
        <v>778</v>
      </c>
    </row>
    <row r="2" spans="1:20">
      <c r="A2" s="8" t="s">
        <v>610</v>
      </c>
      <c r="B2" s="9">
        <v>1</v>
      </c>
      <c r="C2" s="9">
        <v>0</v>
      </c>
      <c r="E2" t="s">
        <v>378</v>
      </c>
      <c r="F2">
        <v>47</v>
      </c>
      <c r="G2">
        <v>1</v>
      </c>
    </row>
    <row r="3" spans="1:20">
      <c r="A3" s="8" t="s">
        <v>611</v>
      </c>
      <c r="B3" s="9">
        <v>9</v>
      </c>
      <c r="C3" s="9">
        <v>0</v>
      </c>
      <c r="E3" t="s">
        <v>760</v>
      </c>
      <c r="F3">
        <v>8</v>
      </c>
      <c r="G3">
        <v>0</v>
      </c>
      <c r="I3" s="13" t="s">
        <v>777</v>
      </c>
      <c r="N3" s="13" t="s">
        <v>776</v>
      </c>
      <c r="R3" s="8" t="s">
        <v>377</v>
      </c>
      <c r="S3" s="8" t="s">
        <v>759</v>
      </c>
      <c r="T3" s="8" t="s">
        <v>221</v>
      </c>
    </row>
    <row r="4" spans="1:20">
      <c r="A4" s="8" t="s">
        <v>612</v>
      </c>
      <c r="B4" s="9">
        <v>1</v>
      </c>
      <c r="C4" s="9">
        <v>0</v>
      </c>
      <c r="E4" t="s">
        <v>761</v>
      </c>
      <c r="F4">
        <v>10</v>
      </c>
      <c r="G4">
        <v>0</v>
      </c>
      <c r="I4" t="s">
        <v>378</v>
      </c>
      <c r="J4">
        <f>ROUND(K4,2)</f>
        <v>0.9</v>
      </c>
      <c r="K4">
        <f>(L4/111)*100</f>
        <v>0.90090090090090091</v>
      </c>
      <c r="L4">
        <v>1</v>
      </c>
      <c r="N4">
        <f>ROUND(O4,2)</f>
        <v>3.57</v>
      </c>
      <c r="O4">
        <f>(P4/1316)*100</f>
        <v>3.5714285714285712</v>
      </c>
      <c r="P4">
        <v>47</v>
      </c>
      <c r="R4" t="s">
        <v>378</v>
      </c>
      <c r="S4">
        <v>3.57</v>
      </c>
      <c r="T4">
        <v>0.9</v>
      </c>
    </row>
    <row r="5" spans="1:20">
      <c r="A5" s="8" t="s">
        <v>613</v>
      </c>
      <c r="B5" s="9">
        <v>7</v>
      </c>
      <c r="C5" s="9">
        <v>0</v>
      </c>
      <c r="E5" t="s">
        <v>582</v>
      </c>
      <c r="F5">
        <v>45</v>
      </c>
      <c r="G5">
        <v>4</v>
      </c>
      <c r="I5" t="s">
        <v>760</v>
      </c>
      <c r="J5">
        <f t="shared" ref="J5:J37" si="0">ROUND(K5,2)</f>
        <v>0</v>
      </c>
      <c r="K5">
        <f t="shared" ref="K5:K37" si="1">(L5/111)*100</f>
        <v>0</v>
      </c>
      <c r="L5">
        <v>0</v>
      </c>
      <c r="N5">
        <f t="shared" ref="N5:N37" si="2">ROUND(O5,2)</f>
        <v>0.61</v>
      </c>
      <c r="O5">
        <f t="shared" ref="O5:O37" si="3">(P5/1316)*100</f>
        <v>0.60790273556231</v>
      </c>
      <c r="P5">
        <v>8</v>
      </c>
      <c r="R5" s="9" t="s">
        <v>583</v>
      </c>
      <c r="S5">
        <v>2.2799999999999998</v>
      </c>
      <c r="T5">
        <v>0</v>
      </c>
    </row>
    <row r="6" spans="1:20">
      <c r="A6" s="8" t="s">
        <v>614</v>
      </c>
      <c r="B6" s="9">
        <v>6</v>
      </c>
      <c r="C6" s="9">
        <v>0</v>
      </c>
      <c r="E6" t="s">
        <v>587</v>
      </c>
      <c r="F6">
        <v>174</v>
      </c>
      <c r="G6">
        <v>5</v>
      </c>
      <c r="I6" t="s">
        <v>761</v>
      </c>
      <c r="J6">
        <f t="shared" si="0"/>
        <v>0</v>
      </c>
      <c r="K6">
        <f t="shared" si="1"/>
        <v>0</v>
      </c>
      <c r="L6">
        <v>0</v>
      </c>
      <c r="N6">
        <f t="shared" si="2"/>
        <v>0.76</v>
      </c>
      <c r="O6">
        <f t="shared" si="3"/>
        <v>0.75987841945288759</v>
      </c>
      <c r="P6">
        <v>10</v>
      </c>
      <c r="R6" t="s">
        <v>761</v>
      </c>
      <c r="S6">
        <v>0.76</v>
      </c>
      <c r="T6">
        <v>0</v>
      </c>
    </row>
    <row r="7" spans="1:20">
      <c r="A7" s="8" t="s">
        <v>615</v>
      </c>
      <c r="B7" s="9">
        <v>4</v>
      </c>
      <c r="C7" s="9">
        <v>0</v>
      </c>
      <c r="E7" t="s">
        <v>762</v>
      </c>
      <c r="F7">
        <v>22</v>
      </c>
      <c r="G7">
        <v>0</v>
      </c>
      <c r="I7" t="s">
        <v>582</v>
      </c>
      <c r="J7">
        <f t="shared" si="0"/>
        <v>3.6</v>
      </c>
      <c r="K7">
        <f t="shared" si="1"/>
        <v>3.6036036036036037</v>
      </c>
      <c r="L7">
        <v>4</v>
      </c>
      <c r="N7">
        <f t="shared" si="2"/>
        <v>3.42</v>
      </c>
      <c r="O7">
        <f t="shared" si="3"/>
        <v>3.4194528875379939</v>
      </c>
      <c r="P7">
        <v>45</v>
      </c>
      <c r="R7" t="s">
        <v>582</v>
      </c>
      <c r="S7">
        <v>3.42</v>
      </c>
      <c r="T7">
        <v>3.6</v>
      </c>
    </row>
    <row r="8" spans="1:20">
      <c r="A8" s="8" t="s">
        <v>616</v>
      </c>
      <c r="B8" s="9">
        <v>3</v>
      </c>
      <c r="C8" s="9">
        <v>0</v>
      </c>
      <c r="E8" t="s">
        <v>586</v>
      </c>
      <c r="F8">
        <v>58</v>
      </c>
      <c r="G8" s="9">
        <v>3</v>
      </c>
      <c r="I8" t="s">
        <v>587</v>
      </c>
      <c r="J8">
        <f t="shared" si="0"/>
        <v>4.5</v>
      </c>
      <c r="K8">
        <f t="shared" si="1"/>
        <v>4.5045045045045047</v>
      </c>
      <c r="L8">
        <v>5</v>
      </c>
      <c r="N8">
        <f t="shared" si="2"/>
        <v>13.22</v>
      </c>
      <c r="O8">
        <f t="shared" si="3"/>
        <v>13.221884498480243</v>
      </c>
      <c r="P8">
        <v>174</v>
      </c>
      <c r="R8" t="s">
        <v>587</v>
      </c>
      <c r="S8">
        <v>13.22</v>
      </c>
      <c r="T8">
        <v>4.5</v>
      </c>
    </row>
    <row r="9" spans="1:20">
      <c r="A9" s="8" t="s">
        <v>617</v>
      </c>
      <c r="B9" s="9">
        <v>14</v>
      </c>
      <c r="C9" s="9">
        <v>0</v>
      </c>
      <c r="E9" t="s">
        <v>593</v>
      </c>
      <c r="F9">
        <v>141</v>
      </c>
      <c r="G9" s="9">
        <v>20</v>
      </c>
      <c r="I9" t="s">
        <v>762</v>
      </c>
      <c r="J9">
        <f t="shared" si="0"/>
        <v>0</v>
      </c>
      <c r="K9">
        <f t="shared" si="1"/>
        <v>0</v>
      </c>
      <c r="L9">
        <v>0</v>
      </c>
      <c r="N9">
        <f t="shared" si="2"/>
        <v>1.67</v>
      </c>
      <c r="O9">
        <f t="shared" si="3"/>
        <v>1.6717325227963524</v>
      </c>
      <c r="P9">
        <v>22</v>
      </c>
      <c r="R9" t="s">
        <v>762</v>
      </c>
      <c r="S9">
        <v>1.67</v>
      </c>
      <c r="T9">
        <v>0</v>
      </c>
    </row>
    <row r="10" spans="1:20">
      <c r="A10" s="8" t="s">
        <v>618</v>
      </c>
      <c r="B10" s="9">
        <v>5</v>
      </c>
      <c r="C10" s="9">
        <v>0</v>
      </c>
      <c r="E10" s="9" t="s">
        <v>763</v>
      </c>
      <c r="F10">
        <v>9</v>
      </c>
      <c r="G10" s="9">
        <v>0</v>
      </c>
      <c r="I10" t="s">
        <v>586</v>
      </c>
      <c r="J10">
        <f t="shared" si="0"/>
        <v>2.7</v>
      </c>
      <c r="K10">
        <f t="shared" si="1"/>
        <v>2.7027027027027026</v>
      </c>
      <c r="L10" s="9">
        <v>3</v>
      </c>
      <c r="N10">
        <f t="shared" si="2"/>
        <v>4.41</v>
      </c>
      <c r="O10">
        <f t="shared" si="3"/>
        <v>4.4072948328267474</v>
      </c>
      <c r="P10">
        <v>58</v>
      </c>
      <c r="R10" t="s">
        <v>586</v>
      </c>
      <c r="S10">
        <v>4.41</v>
      </c>
      <c r="T10">
        <v>2.7</v>
      </c>
    </row>
    <row r="11" spans="1:20">
      <c r="A11" s="8" t="s">
        <v>619</v>
      </c>
      <c r="B11" s="9">
        <v>1</v>
      </c>
      <c r="C11" s="9">
        <v>0</v>
      </c>
      <c r="E11" s="9" t="s">
        <v>583</v>
      </c>
      <c r="F11">
        <v>30</v>
      </c>
      <c r="G11" s="9">
        <v>0</v>
      </c>
      <c r="I11" t="s">
        <v>593</v>
      </c>
      <c r="J11">
        <f t="shared" si="0"/>
        <v>18.02</v>
      </c>
      <c r="K11">
        <f t="shared" si="1"/>
        <v>18.018018018018019</v>
      </c>
      <c r="L11" s="9">
        <v>20</v>
      </c>
      <c r="N11">
        <f t="shared" si="2"/>
        <v>10.71</v>
      </c>
      <c r="O11">
        <f t="shared" si="3"/>
        <v>10.714285714285714</v>
      </c>
      <c r="P11">
        <v>141</v>
      </c>
      <c r="R11" t="s">
        <v>593</v>
      </c>
      <c r="S11">
        <v>10.71</v>
      </c>
      <c r="T11">
        <v>18.02</v>
      </c>
    </row>
    <row r="12" spans="1:20">
      <c r="A12" s="8" t="s">
        <v>620</v>
      </c>
      <c r="B12" s="9">
        <v>9</v>
      </c>
      <c r="C12" s="9">
        <v>0</v>
      </c>
      <c r="E12" s="9" t="s">
        <v>764</v>
      </c>
      <c r="F12">
        <v>9</v>
      </c>
      <c r="G12" s="9">
        <v>0</v>
      </c>
      <c r="I12" s="9" t="s">
        <v>763</v>
      </c>
      <c r="J12">
        <f t="shared" si="0"/>
        <v>0</v>
      </c>
      <c r="K12">
        <f t="shared" si="1"/>
        <v>0</v>
      </c>
      <c r="L12" s="9">
        <v>0</v>
      </c>
      <c r="N12">
        <f t="shared" si="2"/>
        <v>0.68</v>
      </c>
      <c r="O12">
        <f t="shared" si="3"/>
        <v>0.68389057750759874</v>
      </c>
      <c r="P12">
        <v>9</v>
      </c>
      <c r="R12" s="9" t="s">
        <v>763</v>
      </c>
      <c r="S12">
        <v>0.68</v>
      </c>
      <c r="T12">
        <v>0</v>
      </c>
    </row>
    <row r="13" spans="1:20">
      <c r="A13" s="8" t="s">
        <v>621</v>
      </c>
      <c r="B13" s="9">
        <v>2</v>
      </c>
      <c r="C13" s="9">
        <v>0</v>
      </c>
      <c r="E13" s="9" t="s">
        <v>584</v>
      </c>
      <c r="F13">
        <v>247</v>
      </c>
      <c r="G13" s="9">
        <v>50</v>
      </c>
      <c r="I13" s="9" t="s">
        <v>583</v>
      </c>
      <c r="J13">
        <f t="shared" si="0"/>
        <v>0</v>
      </c>
      <c r="K13">
        <f t="shared" si="1"/>
        <v>0</v>
      </c>
      <c r="L13" s="9">
        <v>0</v>
      </c>
      <c r="N13">
        <f t="shared" si="2"/>
        <v>2.2799999999999998</v>
      </c>
      <c r="O13">
        <f t="shared" si="3"/>
        <v>2.2796352583586628</v>
      </c>
      <c r="P13">
        <v>30</v>
      </c>
      <c r="R13" t="s">
        <v>760</v>
      </c>
      <c r="S13">
        <v>0.61</v>
      </c>
      <c r="T13">
        <v>0</v>
      </c>
    </row>
    <row r="14" spans="1:20">
      <c r="A14" s="8" t="s">
        <v>622</v>
      </c>
      <c r="B14" s="9">
        <v>9</v>
      </c>
      <c r="C14" s="9">
        <v>0</v>
      </c>
      <c r="E14" t="s">
        <v>585</v>
      </c>
      <c r="F14">
        <v>17</v>
      </c>
      <c r="G14" s="9">
        <v>0</v>
      </c>
      <c r="I14" s="9" t="s">
        <v>764</v>
      </c>
      <c r="J14">
        <f t="shared" si="0"/>
        <v>0</v>
      </c>
      <c r="K14">
        <f t="shared" si="1"/>
        <v>0</v>
      </c>
      <c r="L14" s="9">
        <v>0</v>
      </c>
      <c r="N14">
        <f t="shared" si="2"/>
        <v>0.68</v>
      </c>
      <c r="O14">
        <f t="shared" si="3"/>
        <v>0.68389057750759874</v>
      </c>
      <c r="P14">
        <v>9</v>
      </c>
      <c r="R14" s="9" t="s">
        <v>764</v>
      </c>
      <c r="S14">
        <v>0.68</v>
      </c>
      <c r="T14">
        <v>0</v>
      </c>
    </row>
    <row r="15" spans="1:20">
      <c r="A15" s="8" t="s">
        <v>397</v>
      </c>
      <c r="B15" s="9">
        <v>4</v>
      </c>
      <c r="C15" s="9">
        <v>3</v>
      </c>
      <c r="E15" t="s">
        <v>600</v>
      </c>
      <c r="F15">
        <v>22</v>
      </c>
      <c r="G15" s="9">
        <v>2</v>
      </c>
      <c r="I15" s="9" t="s">
        <v>584</v>
      </c>
      <c r="J15">
        <f t="shared" si="0"/>
        <v>45.05</v>
      </c>
      <c r="K15">
        <f t="shared" si="1"/>
        <v>45.045045045045043</v>
      </c>
      <c r="L15" s="9">
        <v>50</v>
      </c>
      <c r="N15">
        <f t="shared" si="2"/>
        <v>18.77</v>
      </c>
      <c r="O15">
        <f t="shared" si="3"/>
        <v>18.768996960486323</v>
      </c>
      <c r="P15">
        <v>247</v>
      </c>
      <c r="R15" s="9" t="s">
        <v>584</v>
      </c>
      <c r="S15">
        <v>18.77</v>
      </c>
      <c r="T15">
        <v>45.05</v>
      </c>
    </row>
    <row r="16" spans="1:20">
      <c r="A16" s="8" t="s">
        <v>623</v>
      </c>
      <c r="B16" s="9">
        <v>7</v>
      </c>
      <c r="C16" s="9">
        <v>0</v>
      </c>
      <c r="E16" t="s">
        <v>588</v>
      </c>
      <c r="F16">
        <v>13</v>
      </c>
      <c r="G16" s="9">
        <v>3</v>
      </c>
      <c r="I16" t="s">
        <v>585</v>
      </c>
      <c r="J16">
        <f t="shared" si="0"/>
        <v>0</v>
      </c>
      <c r="K16">
        <f t="shared" si="1"/>
        <v>0</v>
      </c>
      <c r="L16" s="9">
        <v>0</v>
      </c>
      <c r="N16">
        <f t="shared" si="2"/>
        <v>1.29</v>
      </c>
      <c r="O16">
        <f t="shared" si="3"/>
        <v>1.2917933130699089</v>
      </c>
      <c r="P16">
        <v>17</v>
      </c>
      <c r="R16" t="s">
        <v>585</v>
      </c>
      <c r="S16">
        <v>1.29</v>
      </c>
      <c r="T16">
        <v>0</v>
      </c>
    </row>
    <row r="17" spans="1:20">
      <c r="A17" s="8" t="s">
        <v>624</v>
      </c>
      <c r="B17" s="9">
        <v>9</v>
      </c>
      <c r="C17" s="9">
        <v>0</v>
      </c>
      <c r="E17" t="s">
        <v>765</v>
      </c>
      <c r="F17">
        <v>1</v>
      </c>
      <c r="G17" s="9">
        <v>0</v>
      </c>
      <c r="I17" t="s">
        <v>600</v>
      </c>
      <c r="J17">
        <f t="shared" si="0"/>
        <v>1.8</v>
      </c>
      <c r="K17">
        <f t="shared" si="1"/>
        <v>1.8018018018018018</v>
      </c>
      <c r="L17" s="9">
        <v>2</v>
      </c>
      <c r="N17">
        <f t="shared" si="2"/>
        <v>1.67</v>
      </c>
      <c r="O17">
        <f t="shared" si="3"/>
        <v>1.6717325227963524</v>
      </c>
      <c r="P17">
        <v>22</v>
      </c>
      <c r="R17" t="s">
        <v>600</v>
      </c>
      <c r="S17">
        <v>1.67</v>
      </c>
      <c r="T17">
        <v>1.8</v>
      </c>
    </row>
    <row r="18" spans="1:20">
      <c r="A18" s="8" t="s">
        <v>625</v>
      </c>
      <c r="B18" s="9">
        <v>8</v>
      </c>
      <c r="C18" s="9">
        <v>0</v>
      </c>
      <c r="E18" t="s">
        <v>773</v>
      </c>
      <c r="F18">
        <v>7</v>
      </c>
      <c r="G18" s="9">
        <v>1</v>
      </c>
      <c r="I18" t="s">
        <v>588</v>
      </c>
      <c r="J18">
        <f t="shared" si="0"/>
        <v>2.7</v>
      </c>
      <c r="K18">
        <f t="shared" si="1"/>
        <v>2.7027027027027026</v>
      </c>
      <c r="L18" s="9">
        <v>3</v>
      </c>
      <c r="N18">
        <f t="shared" si="2"/>
        <v>0.99</v>
      </c>
      <c r="O18">
        <f t="shared" si="3"/>
        <v>0.9878419452887538</v>
      </c>
      <c r="P18">
        <v>13</v>
      </c>
      <c r="R18" t="s">
        <v>588</v>
      </c>
      <c r="S18">
        <v>0.99</v>
      </c>
      <c r="T18">
        <v>2.7</v>
      </c>
    </row>
    <row r="19" spans="1:20">
      <c r="A19" s="8" t="s">
        <v>626</v>
      </c>
      <c r="B19" s="9">
        <v>5</v>
      </c>
      <c r="C19" s="9">
        <v>0</v>
      </c>
      <c r="E19" t="s">
        <v>590</v>
      </c>
      <c r="F19">
        <v>49</v>
      </c>
      <c r="G19" s="9">
        <v>0</v>
      </c>
      <c r="I19" t="s">
        <v>765</v>
      </c>
      <c r="J19">
        <f t="shared" si="0"/>
        <v>0</v>
      </c>
      <c r="K19">
        <f t="shared" si="1"/>
        <v>0</v>
      </c>
      <c r="L19" s="9">
        <v>0</v>
      </c>
      <c r="N19">
        <f t="shared" si="2"/>
        <v>0.08</v>
      </c>
      <c r="O19">
        <f t="shared" si="3"/>
        <v>7.598784194528875E-2</v>
      </c>
      <c r="P19">
        <v>1</v>
      </c>
      <c r="R19" t="s">
        <v>765</v>
      </c>
      <c r="S19">
        <v>0.08</v>
      </c>
      <c r="T19">
        <v>0</v>
      </c>
    </row>
    <row r="20" spans="1:20">
      <c r="A20" s="8" t="s">
        <v>627</v>
      </c>
      <c r="B20" s="9">
        <v>2</v>
      </c>
      <c r="C20" s="9">
        <v>0</v>
      </c>
      <c r="E20" t="s">
        <v>591</v>
      </c>
      <c r="F20">
        <v>108</v>
      </c>
      <c r="G20" s="9">
        <v>10</v>
      </c>
      <c r="I20" t="s">
        <v>773</v>
      </c>
      <c r="J20">
        <f t="shared" si="0"/>
        <v>0.9</v>
      </c>
      <c r="K20">
        <f t="shared" si="1"/>
        <v>0.90090090090090091</v>
      </c>
      <c r="L20" s="9">
        <v>1</v>
      </c>
      <c r="N20">
        <f t="shared" si="2"/>
        <v>0.53</v>
      </c>
      <c r="O20">
        <f t="shared" si="3"/>
        <v>0.53191489361702127</v>
      </c>
      <c r="P20">
        <v>7</v>
      </c>
      <c r="R20" t="s">
        <v>773</v>
      </c>
      <c r="S20">
        <v>0.53</v>
      </c>
      <c r="T20">
        <v>0.9</v>
      </c>
    </row>
    <row r="21" spans="1:20">
      <c r="A21" s="8" t="s">
        <v>628</v>
      </c>
      <c r="B21" s="9">
        <v>2</v>
      </c>
      <c r="C21" s="9">
        <v>0</v>
      </c>
      <c r="E21" t="s">
        <v>592</v>
      </c>
      <c r="F21">
        <v>5</v>
      </c>
      <c r="G21" s="9">
        <v>0</v>
      </c>
      <c r="I21" t="s">
        <v>590</v>
      </c>
      <c r="J21">
        <f t="shared" si="0"/>
        <v>0</v>
      </c>
      <c r="K21">
        <f t="shared" si="1"/>
        <v>0</v>
      </c>
      <c r="L21" s="9">
        <v>0</v>
      </c>
      <c r="N21">
        <f t="shared" si="2"/>
        <v>3.72</v>
      </c>
      <c r="O21">
        <f t="shared" si="3"/>
        <v>3.7234042553191489</v>
      </c>
      <c r="P21">
        <v>49</v>
      </c>
      <c r="R21" t="s">
        <v>590</v>
      </c>
      <c r="S21">
        <v>3.72</v>
      </c>
      <c r="T21">
        <v>0</v>
      </c>
    </row>
    <row r="22" spans="1:20">
      <c r="A22" s="8" t="s">
        <v>629</v>
      </c>
      <c r="B22" s="9">
        <v>1</v>
      </c>
      <c r="C22" s="9">
        <v>0</v>
      </c>
      <c r="E22" t="s">
        <v>766</v>
      </c>
      <c r="F22">
        <v>2</v>
      </c>
      <c r="G22" s="9">
        <v>1</v>
      </c>
      <c r="I22" t="s">
        <v>591</v>
      </c>
      <c r="J22">
        <f t="shared" si="0"/>
        <v>9.01</v>
      </c>
      <c r="K22">
        <f t="shared" si="1"/>
        <v>9.0090090090090094</v>
      </c>
      <c r="L22" s="9">
        <v>10</v>
      </c>
      <c r="N22">
        <f t="shared" si="2"/>
        <v>8.2100000000000009</v>
      </c>
      <c r="O22">
        <f t="shared" si="3"/>
        <v>8.2066869300911858</v>
      </c>
      <c r="P22">
        <v>108</v>
      </c>
      <c r="R22" t="s">
        <v>591</v>
      </c>
      <c r="S22">
        <v>8.2100000000000009</v>
      </c>
      <c r="T22">
        <v>9.01</v>
      </c>
    </row>
    <row r="23" spans="1:20">
      <c r="A23" s="8" t="s">
        <v>630</v>
      </c>
      <c r="B23" s="9">
        <v>3</v>
      </c>
      <c r="C23" s="9">
        <v>0</v>
      </c>
      <c r="E23" t="s">
        <v>767</v>
      </c>
      <c r="F23">
        <v>19</v>
      </c>
      <c r="G23" s="9">
        <v>0</v>
      </c>
      <c r="I23" t="s">
        <v>592</v>
      </c>
      <c r="J23">
        <f t="shared" si="0"/>
        <v>0</v>
      </c>
      <c r="K23">
        <f t="shared" si="1"/>
        <v>0</v>
      </c>
      <c r="L23" s="9">
        <v>0</v>
      </c>
      <c r="N23">
        <f t="shared" si="2"/>
        <v>0.38</v>
      </c>
      <c r="O23">
        <f t="shared" si="3"/>
        <v>0.37993920972644379</v>
      </c>
      <c r="P23">
        <v>5</v>
      </c>
      <c r="R23" t="s">
        <v>592</v>
      </c>
      <c r="S23">
        <v>0.38</v>
      </c>
      <c r="T23">
        <v>0</v>
      </c>
    </row>
    <row r="24" spans="1:20">
      <c r="A24" s="8" t="s">
        <v>631</v>
      </c>
      <c r="B24" s="9">
        <v>1</v>
      </c>
      <c r="C24" s="9">
        <v>0</v>
      </c>
      <c r="E24" t="s">
        <v>768</v>
      </c>
      <c r="F24">
        <v>8</v>
      </c>
      <c r="G24" s="9">
        <v>0</v>
      </c>
      <c r="I24" t="s">
        <v>766</v>
      </c>
      <c r="J24">
        <f t="shared" si="0"/>
        <v>0.9</v>
      </c>
      <c r="K24">
        <f t="shared" si="1"/>
        <v>0.90090090090090091</v>
      </c>
      <c r="L24" s="9">
        <v>1</v>
      </c>
      <c r="N24">
        <f t="shared" si="2"/>
        <v>0.15</v>
      </c>
      <c r="O24">
        <f t="shared" si="3"/>
        <v>0.1519756838905775</v>
      </c>
      <c r="P24">
        <v>2</v>
      </c>
      <c r="R24" t="s">
        <v>766</v>
      </c>
      <c r="S24">
        <v>0.15</v>
      </c>
      <c r="T24">
        <v>0.9</v>
      </c>
    </row>
    <row r="25" spans="1:20">
      <c r="A25" s="8" t="s">
        <v>632</v>
      </c>
      <c r="B25" s="9">
        <v>1</v>
      </c>
      <c r="C25" s="9">
        <v>0</v>
      </c>
      <c r="E25" t="s">
        <v>769</v>
      </c>
      <c r="F25">
        <v>50</v>
      </c>
      <c r="G25" s="9">
        <v>0</v>
      </c>
      <c r="I25" t="s">
        <v>767</v>
      </c>
      <c r="J25">
        <f t="shared" si="0"/>
        <v>0</v>
      </c>
      <c r="K25">
        <f t="shared" si="1"/>
        <v>0</v>
      </c>
      <c r="L25" s="9">
        <v>0</v>
      </c>
      <c r="N25">
        <f t="shared" si="2"/>
        <v>1.44</v>
      </c>
      <c r="O25">
        <f t="shared" si="3"/>
        <v>1.4437689969604863</v>
      </c>
      <c r="P25">
        <v>19</v>
      </c>
      <c r="R25" t="s">
        <v>767</v>
      </c>
      <c r="S25">
        <v>1.44</v>
      </c>
      <c r="T25">
        <v>0</v>
      </c>
    </row>
    <row r="26" spans="1:20">
      <c r="A26" s="8" t="s">
        <v>633</v>
      </c>
      <c r="B26" s="9">
        <v>1</v>
      </c>
      <c r="C26" s="9">
        <v>0</v>
      </c>
      <c r="E26" t="s">
        <v>770</v>
      </c>
      <c r="F26">
        <v>4</v>
      </c>
      <c r="G26" s="9">
        <v>0</v>
      </c>
      <c r="I26" t="s">
        <v>768</v>
      </c>
      <c r="J26">
        <f t="shared" si="0"/>
        <v>0</v>
      </c>
      <c r="K26">
        <f t="shared" si="1"/>
        <v>0</v>
      </c>
      <c r="L26" s="9">
        <v>0</v>
      </c>
      <c r="N26">
        <f t="shared" si="2"/>
        <v>0.61</v>
      </c>
      <c r="O26">
        <f t="shared" si="3"/>
        <v>0.60790273556231</v>
      </c>
      <c r="P26">
        <v>8</v>
      </c>
      <c r="R26" t="s">
        <v>768</v>
      </c>
      <c r="S26">
        <v>0.61</v>
      </c>
      <c r="T26">
        <v>0</v>
      </c>
    </row>
    <row r="27" spans="1:20">
      <c r="A27" s="8" t="s">
        <v>634</v>
      </c>
      <c r="B27" s="9">
        <v>4</v>
      </c>
      <c r="C27" s="9">
        <v>0</v>
      </c>
      <c r="E27" t="s">
        <v>597</v>
      </c>
      <c r="F27">
        <v>2</v>
      </c>
      <c r="G27" s="9">
        <v>1</v>
      </c>
      <c r="I27" t="s">
        <v>769</v>
      </c>
      <c r="J27">
        <f t="shared" si="0"/>
        <v>0</v>
      </c>
      <c r="K27">
        <f t="shared" si="1"/>
        <v>0</v>
      </c>
      <c r="L27" s="9">
        <v>0</v>
      </c>
      <c r="N27">
        <f t="shared" si="2"/>
        <v>3.8</v>
      </c>
      <c r="O27">
        <f t="shared" si="3"/>
        <v>3.7993920972644375</v>
      </c>
      <c r="P27">
        <v>50</v>
      </c>
      <c r="R27" t="s">
        <v>769</v>
      </c>
      <c r="S27">
        <v>3.8</v>
      </c>
      <c r="T27">
        <v>0</v>
      </c>
    </row>
    <row r="28" spans="1:20">
      <c r="A28" s="8" t="s">
        <v>635</v>
      </c>
      <c r="B28" s="9">
        <v>1</v>
      </c>
      <c r="C28" s="9">
        <v>0</v>
      </c>
      <c r="E28" t="s">
        <v>598</v>
      </c>
      <c r="F28">
        <v>144</v>
      </c>
      <c r="G28" s="9">
        <v>0</v>
      </c>
      <c r="I28" t="s">
        <v>770</v>
      </c>
      <c r="J28">
        <f t="shared" si="0"/>
        <v>0</v>
      </c>
      <c r="K28">
        <f t="shared" si="1"/>
        <v>0</v>
      </c>
      <c r="L28" s="9">
        <v>0</v>
      </c>
      <c r="N28">
        <f t="shared" si="2"/>
        <v>0.3</v>
      </c>
      <c r="O28">
        <f t="shared" si="3"/>
        <v>0.303951367781155</v>
      </c>
      <c r="P28">
        <v>4</v>
      </c>
      <c r="R28" t="s">
        <v>770</v>
      </c>
      <c r="S28">
        <v>0.3</v>
      </c>
      <c r="T28">
        <v>0</v>
      </c>
    </row>
    <row r="29" spans="1:20">
      <c r="A29" s="8" t="s">
        <v>636</v>
      </c>
      <c r="B29" s="9">
        <v>5</v>
      </c>
      <c r="C29" s="9">
        <v>0</v>
      </c>
      <c r="E29" t="s">
        <v>771</v>
      </c>
      <c r="F29">
        <v>1</v>
      </c>
      <c r="G29" s="9">
        <v>0</v>
      </c>
      <c r="I29" t="s">
        <v>597</v>
      </c>
      <c r="J29">
        <f t="shared" si="0"/>
        <v>0.9</v>
      </c>
      <c r="K29">
        <f t="shared" si="1"/>
        <v>0.90090090090090091</v>
      </c>
      <c r="L29" s="9">
        <v>1</v>
      </c>
      <c r="N29">
        <f t="shared" si="2"/>
        <v>0.15</v>
      </c>
      <c r="O29">
        <f t="shared" si="3"/>
        <v>0.1519756838905775</v>
      </c>
      <c r="P29">
        <v>2</v>
      </c>
      <c r="R29" t="s">
        <v>597</v>
      </c>
      <c r="S29">
        <v>0.15</v>
      </c>
      <c r="T29">
        <v>0.9</v>
      </c>
    </row>
    <row r="30" spans="1:20">
      <c r="A30" s="8" t="s">
        <v>637</v>
      </c>
      <c r="B30" s="9">
        <v>10</v>
      </c>
      <c r="C30" s="9">
        <v>0</v>
      </c>
      <c r="E30" t="s">
        <v>596</v>
      </c>
      <c r="F30">
        <v>9</v>
      </c>
      <c r="G30" s="9">
        <v>0</v>
      </c>
      <c r="I30" t="s">
        <v>598</v>
      </c>
      <c r="J30">
        <f t="shared" si="0"/>
        <v>0</v>
      </c>
      <c r="K30">
        <f t="shared" si="1"/>
        <v>0</v>
      </c>
      <c r="L30" s="9">
        <v>0</v>
      </c>
      <c r="N30">
        <f t="shared" si="2"/>
        <v>10.94</v>
      </c>
      <c r="O30">
        <f t="shared" si="3"/>
        <v>10.94224924012158</v>
      </c>
      <c r="P30">
        <v>144</v>
      </c>
      <c r="R30" t="s">
        <v>598</v>
      </c>
      <c r="S30">
        <v>10.94</v>
      </c>
      <c r="T30">
        <v>0</v>
      </c>
    </row>
    <row r="31" spans="1:20">
      <c r="A31" s="8" t="s">
        <v>410</v>
      </c>
      <c r="B31" s="9">
        <v>9</v>
      </c>
      <c r="C31" s="9">
        <v>0</v>
      </c>
      <c r="E31" t="s">
        <v>772</v>
      </c>
      <c r="F31">
        <v>2</v>
      </c>
      <c r="G31" s="9">
        <v>0</v>
      </c>
      <c r="I31" t="s">
        <v>771</v>
      </c>
      <c r="J31">
        <f t="shared" si="0"/>
        <v>0</v>
      </c>
      <c r="K31">
        <f t="shared" si="1"/>
        <v>0</v>
      </c>
      <c r="L31" s="9">
        <v>0</v>
      </c>
      <c r="N31">
        <f t="shared" si="2"/>
        <v>0.08</v>
      </c>
      <c r="O31">
        <f t="shared" si="3"/>
        <v>7.598784194528875E-2</v>
      </c>
      <c r="P31">
        <v>1</v>
      </c>
      <c r="R31" t="s">
        <v>771</v>
      </c>
      <c r="S31">
        <v>0.08</v>
      </c>
      <c r="T31">
        <v>0</v>
      </c>
    </row>
    <row r="32" spans="1:20">
      <c r="A32" s="8" t="s">
        <v>411</v>
      </c>
      <c r="B32" s="9">
        <v>14</v>
      </c>
      <c r="C32" s="9">
        <v>0</v>
      </c>
      <c r="E32" t="s">
        <v>774</v>
      </c>
      <c r="F32">
        <v>1</v>
      </c>
      <c r="G32" s="9">
        <v>0</v>
      </c>
      <c r="I32" t="s">
        <v>596</v>
      </c>
      <c r="J32">
        <f t="shared" si="0"/>
        <v>0</v>
      </c>
      <c r="K32">
        <f t="shared" si="1"/>
        <v>0</v>
      </c>
      <c r="L32" s="9">
        <v>0</v>
      </c>
      <c r="N32">
        <f t="shared" si="2"/>
        <v>0.68</v>
      </c>
      <c r="O32">
        <f t="shared" si="3"/>
        <v>0.68389057750759874</v>
      </c>
      <c r="P32">
        <v>9</v>
      </c>
      <c r="R32" t="s">
        <v>596</v>
      </c>
      <c r="S32">
        <v>0.68</v>
      </c>
      <c r="T32">
        <v>0</v>
      </c>
    </row>
    <row r="33" spans="1:20">
      <c r="A33" s="8" t="s">
        <v>638</v>
      </c>
      <c r="B33" s="9">
        <v>17</v>
      </c>
      <c r="C33" s="9">
        <v>0</v>
      </c>
      <c r="E33" t="s">
        <v>602</v>
      </c>
      <c r="F33">
        <v>16</v>
      </c>
      <c r="G33" s="9">
        <v>10</v>
      </c>
      <c r="I33" t="s">
        <v>772</v>
      </c>
      <c r="J33">
        <f t="shared" si="0"/>
        <v>0</v>
      </c>
      <c r="K33">
        <f t="shared" si="1"/>
        <v>0</v>
      </c>
      <c r="L33" s="9">
        <v>0</v>
      </c>
      <c r="N33">
        <f t="shared" si="2"/>
        <v>0.15</v>
      </c>
      <c r="O33">
        <f t="shared" si="3"/>
        <v>0.1519756838905775</v>
      </c>
      <c r="P33">
        <v>2</v>
      </c>
      <c r="R33" t="s">
        <v>772</v>
      </c>
      <c r="S33">
        <v>0.15</v>
      </c>
      <c r="T33">
        <v>0</v>
      </c>
    </row>
    <row r="34" spans="1:20">
      <c r="A34" s="8" t="s">
        <v>639</v>
      </c>
      <c r="B34" s="9">
        <v>1</v>
      </c>
      <c r="C34" s="9">
        <v>0</v>
      </c>
      <c r="E34" t="s">
        <v>604</v>
      </c>
      <c r="F34">
        <v>11</v>
      </c>
      <c r="G34" s="9">
        <v>0</v>
      </c>
      <c r="I34" t="s">
        <v>774</v>
      </c>
      <c r="J34">
        <f t="shared" si="0"/>
        <v>0</v>
      </c>
      <c r="K34">
        <f t="shared" si="1"/>
        <v>0</v>
      </c>
      <c r="L34" s="9">
        <v>0</v>
      </c>
      <c r="N34">
        <f t="shared" si="2"/>
        <v>0.08</v>
      </c>
      <c r="O34">
        <f t="shared" si="3"/>
        <v>7.598784194528875E-2</v>
      </c>
      <c r="P34">
        <v>1</v>
      </c>
      <c r="R34" t="s">
        <v>774</v>
      </c>
      <c r="S34">
        <v>0.08</v>
      </c>
      <c r="T34">
        <v>0</v>
      </c>
    </row>
    <row r="35" spans="1:20">
      <c r="A35" s="8" t="s">
        <v>640</v>
      </c>
      <c r="B35" s="9">
        <v>1</v>
      </c>
      <c r="C35" s="9">
        <v>0</v>
      </c>
      <c r="E35" t="s">
        <v>603</v>
      </c>
      <c r="F35">
        <v>25</v>
      </c>
      <c r="G35" s="9">
        <v>0</v>
      </c>
      <c r="I35" t="s">
        <v>602</v>
      </c>
      <c r="J35">
        <f t="shared" si="0"/>
        <v>9.01</v>
      </c>
      <c r="K35">
        <f t="shared" si="1"/>
        <v>9.0090090090090094</v>
      </c>
      <c r="L35" s="9">
        <v>10</v>
      </c>
      <c r="N35">
        <f t="shared" si="2"/>
        <v>1.22</v>
      </c>
      <c r="O35">
        <f t="shared" si="3"/>
        <v>1.21580547112462</v>
      </c>
      <c r="P35">
        <v>16</v>
      </c>
      <c r="R35" t="s">
        <v>602</v>
      </c>
      <c r="S35">
        <v>1.22</v>
      </c>
      <c r="T35">
        <v>9.01</v>
      </c>
    </row>
    <row r="36" spans="1:20">
      <c r="A36" s="8" t="s">
        <v>641</v>
      </c>
      <c r="B36" s="9">
        <v>7</v>
      </c>
      <c r="C36" s="9">
        <v>0</v>
      </c>
      <c r="F36">
        <f>SUM(F2:F35)</f>
        <v>1316</v>
      </c>
      <c r="G36">
        <f>SUM(G2:G35)</f>
        <v>111</v>
      </c>
      <c r="I36" t="s">
        <v>604</v>
      </c>
      <c r="J36">
        <f t="shared" si="0"/>
        <v>0</v>
      </c>
      <c r="K36">
        <f t="shared" si="1"/>
        <v>0</v>
      </c>
      <c r="L36" s="9">
        <v>0</v>
      </c>
      <c r="N36">
        <f t="shared" si="2"/>
        <v>0.84</v>
      </c>
      <c r="O36">
        <f t="shared" si="3"/>
        <v>0.83586626139817621</v>
      </c>
      <c r="P36">
        <v>11</v>
      </c>
      <c r="R36" t="s">
        <v>604</v>
      </c>
      <c r="S36">
        <v>0.84</v>
      </c>
      <c r="T36">
        <v>0</v>
      </c>
    </row>
    <row r="37" spans="1:20">
      <c r="A37" s="8" t="s">
        <v>642</v>
      </c>
      <c r="B37" s="9">
        <v>4</v>
      </c>
      <c r="C37" s="9">
        <v>0</v>
      </c>
      <c r="I37" t="s">
        <v>603</v>
      </c>
      <c r="J37">
        <f t="shared" si="0"/>
        <v>0</v>
      </c>
      <c r="K37">
        <f t="shared" si="1"/>
        <v>0</v>
      </c>
      <c r="L37" s="9">
        <v>0</v>
      </c>
      <c r="N37">
        <f t="shared" si="2"/>
        <v>1.9</v>
      </c>
      <c r="O37">
        <f t="shared" si="3"/>
        <v>1.8996960486322187</v>
      </c>
      <c r="P37">
        <v>25</v>
      </c>
      <c r="R37" t="s">
        <v>603</v>
      </c>
      <c r="S37">
        <v>1.9</v>
      </c>
      <c r="T37">
        <v>0</v>
      </c>
    </row>
    <row r="38" spans="1:20">
      <c r="A38" s="8" t="s">
        <v>643</v>
      </c>
      <c r="B38" s="9">
        <v>7</v>
      </c>
      <c r="C38" s="9">
        <v>0</v>
      </c>
    </row>
    <row r="39" spans="1:20">
      <c r="A39" s="8" t="s">
        <v>644</v>
      </c>
      <c r="B39" s="9">
        <v>2</v>
      </c>
      <c r="C39" s="9">
        <v>0</v>
      </c>
    </row>
    <row r="40" spans="1:20">
      <c r="A40" s="8" t="s">
        <v>645</v>
      </c>
      <c r="B40" s="9">
        <v>1</v>
      </c>
      <c r="C40" s="9">
        <v>0</v>
      </c>
    </row>
    <row r="41" spans="1:20">
      <c r="A41" s="8" t="s">
        <v>646</v>
      </c>
      <c r="B41" s="9">
        <v>6</v>
      </c>
      <c r="C41" s="9">
        <v>0</v>
      </c>
    </row>
    <row r="42" spans="1:20">
      <c r="A42" s="8" t="s">
        <v>647</v>
      </c>
      <c r="B42" s="9">
        <v>6</v>
      </c>
      <c r="C42" s="9">
        <v>0</v>
      </c>
      <c r="S42" s="8"/>
    </row>
    <row r="43" spans="1:20">
      <c r="A43" s="8" t="s">
        <v>648</v>
      </c>
      <c r="B43" s="9">
        <v>4</v>
      </c>
      <c r="C43" s="9">
        <v>0</v>
      </c>
    </row>
    <row r="44" spans="1:20">
      <c r="A44" s="8" t="s">
        <v>649</v>
      </c>
      <c r="B44" s="9">
        <v>1</v>
      </c>
      <c r="C44" s="9">
        <v>0</v>
      </c>
    </row>
    <row r="45" spans="1:20">
      <c r="A45" s="8" t="s">
        <v>427</v>
      </c>
      <c r="B45" s="9">
        <v>3</v>
      </c>
      <c r="C45" s="9">
        <v>0</v>
      </c>
    </row>
    <row r="46" spans="1:20">
      <c r="A46" s="8" t="s">
        <v>650</v>
      </c>
      <c r="B46" s="9">
        <v>10</v>
      </c>
      <c r="C46" s="9">
        <v>0</v>
      </c>
    </row>
    <row r="47" spans="1:20">
      <c r="A47" s="8" t="s">
        <v>651</v>
      </c>
      <c r="B47" s="9">
        <v>3</v>
      </c>
      <c r="C47" s="9">
        <v>0</v>
      </c>
    </row>
    <row r="48" spans="1:20">
      <c r="A48" s="8" t="s">
        <v>652</v>
      </c>
      <c r="B48" s="9">
        <v>2</v>
      </c>
      <c r="C48" s="9">
        <v>0</v>
      </c>
    </row>
    <row r="49" spans="1:3">
      <c r="A49" s="8" t="s">
        <v>653</v>
      </c>
      <c r="B49" s="9">
        <v>2</v>
      </c>
      <c r="C49" s="9">
        <v>0</v>
      </c>
    </row>
    <row r="50" spans="1:3">
      <c r="A50" s="8" t="s">
        <v>654</v>
      </c>
      <c r="B50" s="9">
        <v>1</v>
      </c>
      <c r="C50" s="9">
        <v>0</v>
      </c>
    </row>
    <row r="51" spans="1:3">
      <c r="A51" s="8" t="s">
        <v>430</v>
      </c>
      <c r="B51" s="9">
        <v>4</v>
      </c>
      <c r="C51" s="9">
        <v>3</v>
      </c>
    </row>
    <row r="52" spans="1:3">
      <c r="A52" s="8" t="s">
        <v>655</v>
      </c>
      <c r="B52" s="9">
        <v>4</v>
      </c>
      <c r="C52" s="9">
        <v>0</v>
      </c>
    </row>
    <row r="53" spans="1:3">
      <c r="A53" s="8" t="s">
        <v>656</v>
      </c>
      <c r="B53" s="9">
        <v>1</v>
      </c>
      <c r="C53" s="9">
        <v>0</v>
      </c>
    </row>
    <row r="54" spans="1:3">
      <c r="A54" s="8" t="s">
        <v>657</v>
      </c>
      <c r="B54" s="9">
        <v>1</v>
      </c>
      <c r="C54" s="9">
        <v>0</v>
      </c>
    </row>
    <row r="55" spans="1:3">
      <c r="A55" s="8" t="s">
        <v>658</v>
      </c>
      <c r="B55" s="9">
        <v>3</v>
      </c>
      <c r="C55" s="9">
        <v>0</v>
      </c>
    </row>
    <row r="56" spans="1:3">
      <c r="A56" s="8" t="s">
        <v>659</v>
      </c>
      <c r="B56" s="9">
        <v>3</v>
      </c>
      <c r="C56" s="9">
        <v>0</v>
      </c>
    </row>
    <row r="57" spans="1:3">
      <c r="A57" s="8" t="s">
        <v>660</v>
      </c>
      <c r="B57" s="9">
        <v>4</v>
      </c>
      <c r="C57" s="9">
        <v>0</v>
      </c>
    </row>
    <row r="58" spans="1:3">
      <c r="A58" s="8" t="s">
        <v>432</v>
      </c>
      <c r="B58" s="9">
        <v>17</v>
      </c>
      <c r="C58" s="9">
        <v>0</v>
      </c>
    </row>
    <row r="59" spans="1:3">
      <c r="A59" s="8" t="s">
        <v>661</v>
      </c>
      <c r="B59" s="9">
        <v>1</v>
      </c>
      <c r="C59" s="9">
        <v>0</v>
      </c>
    </row>
    <row r="60" spans="1:3">
      <c r="A60" s="8" t="s">
        <v>434</v>
      </c>
      <c r="B60" s="9">
        <v>2</v>
      </c>
      <c r="C60" s="9">
        <v>0</v>
      </c>
    </row>
    <row r="61" spans="1:3">
      <c r="A61" s="8" t="s">
        <v>435</v>
      </c>
      <c r="B61" s="9">
        <v>9</v>
      </c>
      <c r="C61" s="9">
        <v>0</v>
      </c>
    </row>
    <row r="62" spans="1:3">
      <c r="A62" s="8" t="s">
        <v>662</v>
      </c>
      <c r="B62" s="9">
        <v>7</v>
      </c>
      <c r="C62" s="9">
        <v>0</v>
      </c>
    </row>
    <row r="63" spans="1:3">
      <c r="A63" s="8" t="s">
        <v>436</v>
      </c>
      <c r="B63" s="9">
        <v>5</v>
      </c>
      <c r="C63" s="9">
        <v>0</v>
      </c>
    </row>
    <row r="64" spans="1:3">
      <c r="A64" s="8" t="s">
        <v>663</v>
      </c>
      <c r="B64" s="9">
        <v>1</v>
      </c>
      <c r="C64" s="9">
        <v>0</v>
      </c>
    </row>
    <row r="65" spans="1:3">
      <c r="A65" s="8" t="s">
        <v>664</v>
      </c>
      <c r="B65" s="9">
        <v>1</v>
      </c>
      <c r="C65" s="9">
        <v>0</v>
      </c>
    </row>
    <row r="66" spans="1:3">
      <c r="A66" s="8" t="s">
        <v>665</v>
      </c>
      <c r="B66" s="9">
        <v>1</v>
      </c>
      <c r="C66" s="9">
        <v>0</v>
      </c>
    </row>
    <row r="67" spans="1:3">
      <c r="A67" s="8" t="s">
        <v>437</v>
      </c>
      <c r="B67" s="9">
        <v>6</v>
      </c>
      <c r="C67" s="9">
        <v>3</v>
      </c>
    </row>
    <row r="68" spans="1:3">
      <c r="A68" s="8" t="s">
        <v>438</v>
      </c>
      <c r="B68" s="9">
        <v>7</v>
      </c>
      <c r="C68" s="9">
        <v>2</v>
      </c>
    </row>
    <row r="69" spans="1:3">
      <c r="A69" s="8" t="s">
        <v>439</v>
      </c>
      <c r="B69" s="9">
        <v>12</v>
      </c>
      <c r="C69" s="9">
        <v>7</v>
      </c>
    </row>
    <row r="70" spans="1:3">
      <c r="A70" s="8" t="s">
        <v>451</v>
      </c>
      <c r="B70" s="9">
        <v>1</v>
      </c>
      <c r="C70" s="9">
        <v>1</v>
      </c>
    </row>
    <row r="71" spans="1:3">
      <c r="A71" s="8" t="s">
        <v>452</v>
      </c>
      <c r="B71" s="9">
        <v>1</v>
      </c>
      <c r="C71" s="9">
        <v>0</v>
      </c>
    </row>
    <row r="72" spans="1:3">
      <c r="A72" s="8" t="s">
        <v>666</v>
      </c>
      <c r="B72" s="9">
        <v>2</v>
      </c>
      <c r="C72" s="9">
        <v>0</v>
      </c>
    </row>
    <row r="73" spans="1:3">
      <c r="A73" s="8" t="s">
        <v>667</v>
      </c>
      <c r="B73" s="9">
        <v>2</v>
      </c>
      <c r="C73" s="9">
        <v>0</v>
      </c>
    </row>
    <row r="74" spans="1:3">
      <c r="A74" s="8" t="s">
        <v>668</v>
      </c>
      <c r="B74" s="9">
        <v>9</v>
      </c>
      <c r="C74" s="9">
        <v>0</v>
      </c>
    </row>
    <row r="75" spans="1:3">
      <c r="A75" s="8" t="s">
        <v>669</v>
      </c>
      <c r="B75" s="9">
        <v>4</v>
      </c>
      <c r="C75" s="9">
        <v>0</v>
      </c>
    </row>
    <row r="76" spans="1:3">
      <c r="A76" s="8" t="s">
        <v>670</v>
      </c>
      <c r="B76" s="9">
        <v>1</v>
      </c>
      <c r="C76" s="9">
        <v>0</v>
      </c>
    </row>
    <row r="77" spans="1:3">
      <c r="A77" s="8" t="s">
        <v>671</v>
      </c>
      <c r="B77" s="9">
        <v>1</v>
      </c>
      <c r="C77" s="9">
        <v>0</v>
      </c>
    </row>
    <row r="78" spans="1:3">
      <c r="A78" s="8" t="s">
        <v>672</v>
      </c>
      <c r="B78" s="9">
        <v>2</v>
      </c>
      <c r="C78" s="9">
        <v>0</v>
      </c>
    </row>
    <row r="79" spans="1:3">
      <c r="A79" s="8" t="s">
        <v>673</v>
      </c>
      <c r="B79" s="9">
        <v>2</v>
      </c>
      <c r="C79" s="9">
        <v>0</v>
      </c>
    </row>
    <row r="80" spans="1:3">
      <c r="A80" s="8" t="s">
        <v>674</v>
      </c>
      <c r="B80" s="9">
        <v>2</v>
      </c>
      <c r="C80" s="9">
        <v>0</v>
      </c>
    </row>
    <row r="81" spans="1:3">
      <c r="A81" s="8" t="s">
        <v>675</v>
      </c>
      <c r="B81" s="9">
        <v>1</v>
      </c>
      <c r="C81" s="9">
        <v>0</v>
      </c>
    </row>
    <row r="82" spans="1:3">
      <c r="A82" s="8" t="s">
        <v>676</v>
      </c>
      <c r="B82" s="9">
        <v>2</v>
      </c>
      <c r="C82" s="9">
        <v>0</v>
      </c>
    </row>
    <row r="83" spans="1:3">
      <c r="A83" s="8" t="s">
        <v>677</v>
      </c>
      <c r="B83" s="9">
        <v>1</v>
      </c>
      <c r="C83" s="9">
        <v>0</v>
      </c>
    </row>
    <row r="84" spans="1:3">
      <c r="A84" s="8" t="s">
        <v>456</v>
      </c>
      <c r="B84" s="9">
        <v>19</v>
      </c>
      <c r="C84" s="9">
        <v>0</v>
      </c>
    </row>
    <row r="85" spans="1:3">
      <c r="A85" s="8" t="s">
        <v>459</v>
      </c>
      <c r="B85" s="9">
        <v>22</v>
      </c>
      <c r="C85" s="9">
        <v>2</v>
      </c>
    </row>
    <row r="86" spans="1:3">
      <c r="A86" s="8" t="s">
        <v>678</v>
      </c>
      <c r="B86" s="9">
        <v>1</v>
      </c>
      <c r="C86" s="9">
        <v>0</v>
      </c>
    </row>
    <row r="87" spans="1:3">
      <c r="A87" s="8" t="s">
        <v>679</v>
      </c>
      <c r="B87" s="9">
        <v>8</v>
      </c>
      <c r="C87" s="9">
        <v>0</v>
      </c>
    </row>
    <row r="88" spans="1:3">
      <c r="A88" s="8" t="s">
        <v>680</v>
      </c>
      <c r="B88" s="9">
        <v>12</v>
      </c>
      <c r="C88" s="9">
        <v>0</v>
      </c>
    </row>
    <row r="89" spans="1:3">
      <c r="A89" s="8" t="s">
        <v>681</v>
      </c>
      <c r="B89" s="9">
        <v>2</v>
      </c>
      <c r="C89" s="9">
        <v>0</v>
      </c>
    </row>
    <row r="90" spans="1:3">
      <c r="A90" s="8" t="s">
        <v>463</v>
      </c>
      <c r="B90" s="9">
        <v>2</v>
      </c>
      <c r="C90" s="9">
        <v>0</v>
      </c>
    </row>
    <row r="91" spans="1:3">
      <c r="A91" s="8" t="s">
        <v>464</v>
      </c>
      <c r="B91" s="9">
        <v>5</v>
      </c>
      <c r="C91" s="9">
        <v>2</v>
      </c>
    </row>
    <row r="92" spans="1:3">
      <c r="A92" s="8" t="s">
        <v>465</v>
      </c>
      <c r="B92" s="9">
        <v>5</v>
      </c>
      <c r="C92" s="9">
        <v>3</v>
      </c>
    </row>
    <row r="93" spans="1:3">
      <c r="A93" s="8" t="s">
        <v>682</v>
      </c>
      <c r="B93" s="9">
        <v>7</v>
      </c>
      <c r="C93" s="9">
        <v>0</v>
      </c>
    </row>
    <row r="94" spans="1:3">
      <c r="A94" s="8" t="s">
        <v>683</v>
      </c>
      <c r="B94" s="9">
        <v>16</v>
      </c>
      <c r="C94" s="9">
        <v>0</v>
      </c>
    </row>
    <row r="95" spans="1:3">
      <c r="A95" s="8" t="s">
        <v>684</v>
      </c>
      <c r="B95" s="9">
        <v>6</v>
      </c>
      <c r="C95" s="9">
        <v>0</v>
      </c>
    </row>
    <row r="96" spans="1:3">
      <c r="A96" s="8" t="s">
        <v>685</v>
      </c>
      <c r="B96" s="9">
        <v>1</v>
      </c>
      <c r="C96" s="9">
        <v>0</v>
      </c>
    </row>
    <row r="97" spans="1:3">
      <c r="A97" s="8" t="s">
        <v>686</v>
      </c>
      <c r="B97" s="9">
        <v>3</v>
      </c>
      <c r="C97" s="9">
        <v>0</v>
      </c>
    </row>
    <row r="98" spans="1:3">
      <c r="A98" s="8" t="s">
        <v>687</v>
      </c>
      <c r="B98" s="9">
        <v>10</v>
      </c>
      <c r="C98" s="9">
        <v>0</v>
      </c>
    </row>
    <row r="99" spans="1:3">
      <c r="A99" s="8" t="s">
        <v>467</v>
      </c>
      <c r="B99" s="9">
        <v>10</v>
      </c>
      <c r="C99" s="9">
        <v>8</v>
      </c>
    </row>
    <row r="100" spans="1:3">
      <c r="A100" s="8" t="s">
        <v>688</v>
      </c>
      <c r="B100" s="9">
        <v>14</v>
      </c>
      <c r="C100" s="9">
        <v>0</v>
      </c>
    </row>
    <row r="101" spans="1:3">
      <c r="A101" s="8" t="s">
        <v>689</v>
      </c>
      <c r="B101" s="9">
        <v>7</v>
      </c>
      <c r="C101" s="9">
        <v>0</v>
      </c>
    </row>
    <row r="102" spans="1:3">
      <c r="A102" s="8" t="s">
        <v>690</v>
      </c>
      <c r="B102" s="9">
        <v>8</v>
      </c>
      <c r="C102" s="9">
        <v>0</v>
      </c>
    </row>
    <row r="103" spans="1:3">
      <c r="A103" s="8" t="s">
        <v>691</v>
      </c>
      <c r="B103" s="9">
        <v>17</v>
      </c>
      <c r="C103" s="9">
        <v>0</v>
      </c>
    </row>
    <row r="104" spans="1:3">
      <c r="A104" s="8" t="s">
        <v>692</v>
      </c>
      <c r="B104" s="9">
        <v>5</v>
      </c>
      <c r="C104" s="9">
        <v>0</v>
      </c>
    </row>
    <row r="105" spans="1:3">
      <c r="A105" s="8" t="s">
        <v>693</v>
      </c>
      <c r="B105" s="9">
        <v>2</v>
      </c>
      <c r="C105" s="9">
        <v>0</v>
      </c>
    </row>
    <row r="106" spans="1:3">
      <c r="A106" s="8" t="s">
        <v>694</v>
      </c>
      <c r="B106" s="9">
        <v>6</v>
      </c>
      <c r="C106" s="9">
        <v>0</v>
      </c>
    </row>
    <row r="107" spans="1:3">
      <c r="A107" s="8" t="s">
        <v>695</v>
      </c>
      <c r="B107" s="9">
        <v>3</v>
      </c>
      <c r="C107" s="9">
        <v>0</v>
      </c>
    </row>
    <row r="108" spans="1:3">
      <c r="A108" s="8" t="s">
        <v>696</v>
      </c>
      <c r="B108" s="9">
        <v>3</v>
      </c>
      <c r="C108" s="9">
        <v>0</v>
      </c>
    </row>
    <row r="109" spans="1:3">
      <c r="A109" s="8" t="s">
        <v>697</v>
      </c>
      <c r="B109" s="9">
        <v>12</v>
      </c>
      <c r="C109" s="9">
        <v>0</v>
      </c>
    </row>
    <row r="110" spans="1:3">
      <c r="A110" s="8" t="s">
        <v>698</v>
      </c>
      <c r="B110" s="9">
        <v>1</v>
      </c>
      <c r="C110" s="9">
        <v>0</v>
      </c>
    </row>
    <row r="111" spans="1:3">
      <c r="A111" s="8" t="s">
        <v>699</v>
      </c>
      <c r="B111" s="9">
        <v>8</v>
      </c>
      <c r="C111" s="9">
        <v>0</v>
      </c>
    </row>
    <row r="112" spans="1:3">
      <c r="A112" s="8" t="s">
        <v>700</v>
      </c>
      <c r="B112" s="9">
        <v>14</v>
      </c>
      <c r="C112" s="9">
        <v>0</v>
      </c>
    </row>
    <row r="113" spans="1:3">
      <c r="A113" s="8" t="s">
        <v>701</v>
      </c>
      <c r="B113" s="9">
        <v>9</v>
      </c>
      <c r="C113" s="9">
        <v>0</v>
      </c>
    </row>
    <row r="114" spans="1:3">
      <c r="A114" s="8" t="s">
        <v>702</v>
      </c>
      <c r="B114" s="9">
        <v>2</v>
      </c>
      <c r="C114" s="9">
        <v>0</v>
      </c>
    </row>
    <row r="115" spans="1:3">
      <c r="A115" s="8" t="s">
        <v>703</v>
      </c>
      <c r="B115" s="9">
        <v>11</v>
      </c>
      <c r="C115" s="9">
        <v>0</v>
      </c>
    </row>
    <row r="116" spans="1:3">
      <c r="A116" s="8" t="s">
        <v>704</v>
      </c>
      <c r="B116" s="9">
        <v>4</v>
      </c>
      <c r="C116" s="9">
        <v>0</v>
      </c>
    </row>
    <row r="117" spans="1:3">
      <c r="A117" s="8" t="s">
        <v>705</v>
      </c>
      <c r="B117" s="9">
        <v>4</v>
      </c>
      <c r="C117" s="9">
        <v>0</v>
      </c>
    </row>
    <row r="118" spans="1:3">
      <c r="A118" s="8" t="s">
        <v>706</v>
      </c>
      <c r="B118" s="9">
        <v>12</v>
      </c>
      <c r="C118" s="9">
        <v>0</v>
      </c>
    </row>
    <row r="119" spans="1:3">
      <c r="A119" s="8" t="s">
        <v>468</v>
      </c>
      <c r="B119" s="9">
        <v>16</v>
      </c>
      <c r="C119" s="9">
        <v>0</v>
      </c>
    </row>
    <row r="120" spans="1:3">
      <c r="A120" s="8" t="s">
        <v>469</v>
      </c>
      <c r="B120" s="9">
        <v>15</v>
      </c>
      <c r="C120" s="9">
        <v>10</v>
      </c>
    </row>
    <row r="121" spans="1:3">
      <c r="A121" s="8" t="s">
        <v>707</v>
      </c>
      <c r="B121" s="9">
        <v>10</v>
      </c>
      <c r="C121" s="9">
        <v>0</v>
      </c>
    </row>
    <row r="122" spans="1:3">
      <c r="A122" s="8" t="s">
        <v>470</v>
      </c>
      <c r="B122" s="9">
        <v>16</v>
      </c>
      <c r="C122" s="9">
        <v>0</v>
      </c>
    </row>
    <row r="123" spans="1:3">
      <c r="A123" s="8" t="s">
        <v>471</v>
      </c>
      <c r="B123" s="9">
        <v>19</v>
      </c>
      <c r="C123" s="9">
        <v>0</v>
      </c>
    </row>
    <row r="124" spans="1:3">
      <c r="A124" s="8" t="s">
        <v>472</v>
      </c>
      <c r="B124" s="9">
        <v>3</v>
      </c>
      <c r="C124" s="9">
        <v>0</v>
      </c>
    </row>
    <row r="125" spans="1:3">
      <c r="A125" s="8" t="s">
        <v>473</v>
      </c>
      <c r="B125" s="9">
        <v>3</v>
      </c>
      <c r="C125" s="9">
        <v>0</v>
      </c>
    </row>
    <row r="126" spans="1:3">
      <c r="A126" s="8" t="s">
        <v>474</v>
      </c>
      <c r="B126" s="9">
        <v>4</v>
      </c>
      <c r="C126" s="9">
        <v>4</v>
      </c>
    </row>
    <row r="127" spans="1:3">
      <c r="A127" s="8" t="s">
        <v>708</v>
      </c>
      <c r="B127" s="9">
        <v>1</v>
      </c>
      <c r="C127" s="9">
        <v>0</v>
      </c>
    </row>
    <row r="128" spans="1:3">
      <c r="A128" s="8" t="s">
        <v>709</v>
      </c>
      <c r="B128" s="9">
        <v>1</v>
      </c>
      <c r="C128" s="9">
        <v>0</v>
      </c>
    </row>
    <row r="129" spans="1:3">
      <c r="A129" s="8" t="s">
        <v>710</v>
      </c>
      <c r="B129" s="9">
        <v>3</v>
      </c>
      <c r="C129" s="9">
        <v>0</v>
      </c>
    </row>
    <row r="130" spans="1:3">
      <c r="A130" s="8" t="s">
        <v>711</v>
      </c>
      <c r="B130" s="9">
        <v>3</v>
      </c>
      <c r="C130" s="9">
        <v>0</v>
      </c>
    </row>
    <row r="131" spans="1:3">
      <c r="A131" s="8" t="s">
        <v>712</v>
      </c>
      <c r="B131" s="9">
        <v>2</v>
      </c>
      <c r="C131" s="9">
        <v>0</v>
      </c>
    </row>
    <row r="132" spans="1:3">
      <c r="A132" s="8" t="s">
        <v>476</v>
      </c>
      <c r="B132" s="9">
        <v>1</v>
      </c>
      <c r="C132" s="9">
        <v>1</v>
      </c>
    </row>
    <row r="133" spans="1:3">
      <c r="A133" s="8" t="s">
        <v>713</v>
      </c>
      <c r="B133" s="9">
        <v>3</v>
      </c>
      <c r="C133" s="9">
        <v>0</v>
      </c>
    </row>
    <row r="134" spans="1:3">
      <c r="A134" s="8" t="s">
        <v>714</v>
      </c>
      <c r="B134" s="9">
        <v>4</v>
      </c>
      <c r="C134" s="9">
        <v>0</v>
      </c>
    </row>
    <row r="135" spans="1:3">
      <c r="A135" s="8" t="s">
        <v>715</v>
      </c>
      <c r="B135" s="9">
        <v>5</v>
      </c>
      <c r="C135" s="9">
        <v>0</v>
      </c>
    </row>
    <row r="136" spans="1:3">
      <c r="A136" s="8" t="s">
        <v>716</v>
      </c>
      <c r="B136" s="9">
        <v>9</v>
      </c>
      <c r="C136" s="9">
        <v>0</v>
      </c>
    </row>
    <row r="137" spans="1:3">
      <c r="A137" s="8" t="s">
        <v>717</v>
      </c>
      <c r="B137" s="9">
        <v>1</v>
      </c>
      <c r="C137" s="9">
        <v>0</v>
      </c>
    </row>
    <row r="138" spans="1:3">
      <c r="A138" s="8" t="s">
        <v>481</v>
      </c>
      <c r="B138" s="9">
        <v>3</v>
      </c>
      <c r="C138" s="9">
        <v>0</v>
      </c>
    </row>
    <row r="139" spans="1:3">
      <c r="A139" s="8" t="s">
        <v>718</v>
      </c>
      <c r="B139" s="9">
        <v>8</v>
      </c>
      <c r="C139" s="9">
        <v>0</v>
      </c>
    </row>
    <row r="140" spans="1:3">
      <c r="A140" s="8" t="s">
        <v>719</v>
      </c>
      <c r="B140" s="9">
        <v>8</v>
      </c>
      <c r="C140" s="9">
        <v>0</v>
      </c>
    </row>
    <row r="141" spans="1:3">
      <c r="A141" s="8" t="s">
        <v>482</v>
      </c>
      <c r="B141" s="9">
        <v>7</v>
      </c>
      <c r="C141" s="9">
        <v>0</v>
      </c>
    </row>
    <row r="142" spans="1:3">
      <c r="A142" s="8" t="s">
        <v>483</v>
      </c>
      <c r="B142" s="9">
        <v>16</v>
      </c>
      <c r="C142" s="9">
        <v>0</v>
      </c>
    </row>
    <row r="143" spans="1:3">
      <c r="A143" s="8" t="s">
        <v>485</v>
      </c>
      <c r="B143" s="9">
        <v>16</v>
      </c>
      <c r="C143" s="9">
        <v>0</v>
      </c>
    </row>
    <row r="144" spans="1:3">
      <c r="A144" s="8" t="s">
        <v>720</v>
      </c>
      <c r="B144" s="9">
        <v>11</v>
      </c>
      <c r="C144" s="9">
        <v>0</v>
      </c>
    </row>
    <row r="145" spans="1:3">
      <c r="A145" s="8" t="s">
        <v>487</v>
      </c>
      <c r="B145" s="9">
        <v>18</v>
      </c>
      <c r="C145" s="9">
        <v>0</v>
      </c>
    </row>
    <row r="146" spans="1:3">
      <c r="A146" s="8" t="s">
        <v>721</v>
      </c>
      <c r="B146" s="9">
        <v>1</v>
      </c>
      <c r="C146" s="9">
        <v>0</v>
      </c>
    </row>
    <row r="147" spans="1:3">
      <c r="A147" s="8" t="s">
        <v>722</v>
      </c>
      <c r="B147" s="9">
        <v>3</v>
      </c>
      <c r="C147" s="9">
        <v>0</v>
      </c>
    </row>
    <row r="148" spans="1:3">
      <c r="A148" s="8" t="s">
        <v>723</v>
      </c>
      <c r="B148" s="9">
        <v>1</v>
      </c>
      <c r="C148" s="9">
        <v>0</v>
      </c>
    </row>
    <row r="149" spans="1:3">
      <c r="A149" s="8" t="s">
        <v>724</v>
      </c>
      <c r="B149" s="9">
        <v>1</v>
      </c>
      <c r="C149" s="9">
        <v>0</v>
      </c>
    </row>
    <row r="150" spans="1:3">
      <c r="A150" s="8" t="s">
        <v>725</v>
      </c>
      <c r="B150" s="9">
        <v>6</v>
      </c>
      <c r="C150" s="9">
        <v>0</v>
      </c>
    </row>
    <row r="151" spans="1:3">
      <c r="A151" s="8" t="s">
        <v>726</v>
      </c>
      <c r="B151" s="9">
        <v>2</v>
      </c>
      <c r="C151" s="9">
        <v>0</v>
      </c>
    </row>
    <row r="152" spans="1:3">
      <c r="A152" s="8" t="s">
        <v>727</v>
      </c>
      <c r="B152" s="9">
        <v>5</v>
      </c>
      <c r="C152" s="9">
        <v>0</v>
      </c>
    </row>
    <row r="153" spans="1:3">
      <c r="A153" s="8" t="s">
        <v>728</v>
      </c>
      <c r="B153" s="9">
        <v>2</v>
      </c>
      <c r="C153" s="9">
        <v>0</v>
      </c>
    </row>
    <row r="154" spans="1:3">
      <c r="A154" s="8" t="s">
        <v>729</v>
      </c>
      <c r="B154" s="9">
        <v>3</v>
      </c>
      <c r="C154" s="9">
        <v>0</v>
      </c>
    </row>
    <row r="155" spans="1:3">
      <c r="A155" s="8" t="s">
        <v>730</v>
      </c>
      <c r="B155" s="9">
        <v>4</v>
      </c>
      <c r="C155" s="9">
        <v>0</v>
      </c>
    </row>
    <row r="156" spans="1:3">
      <c r="A156" s="8" t="s">
        <v>731</v>
      </c>
      <c r="B156" s="9">
        <v>2</v>
      </c>
      <c r="C156" s="9">
        <v>0</v>
      </c>
    </row>
    <row r="157" spans="1:3">
      <c r="A157" s="8" t="s">
        <v>732</v>
      </c>
      <c r="B157" s="9">
        <v>8</v>
      </c>
      <c r="C157" s="9">
        <v>0</v>
      </c>
    </row>
    <row r="158" spans="1:3">
      <c r="A158" s="8" t="s">
        <v>733</v>
      </c>
      <c r="B158" s="9">
        <v>8</v>
      </c>
      <c r="C158" s="9">
        <v>0</v>
      </c>
    </row>
    <row r="159" spans="1:3">
      <c r="A159" s="8" t="s">
        <v>734</v>
      </c>
      <c r="B159" s="9">
        <v>1</v>
      </c>
      <c r="C159" s="9">
        <v>0</v>
      </c>
    </row>
    <row r="160" spans="1:3">
      <c r="A160" s="8" t="s">
        <v>735</v>
      </c>
      <c r="B160" s="9">
        <v>8</v>
      </c>
      <c r="C160" s="9">
        <v>0</v>
      </c>
    </row>
    <row r="161" spans="1:3">
      <c r="A161" s="8" t="s">
        <v>736</v>
      </c>
      <c r="B161" s="9">
        <v>5</v>
      </c>
      <c r="C161" s="9">
        <v>0</v>
      </c>
    </row>
    <row r="162" spans="1:3">
      <c r="A162" s="8" t="s">
        <v>737</v>
      </c>
      <c r="B162" s="9">
        <v>2</v>
      </c>
      <c r="C162" s="9">
        <v>0</v>
      </c>
    </row>
    <row r="163" spans="1:3">
      <c r="A163" s="8" t="s">
        <v>738</v>
      </c>
      <c r="B163" s="9">
        <v>1</v>
      </c>
      <c r="C163" s="9">
        <v>0</v>
      </c>
    </row>
    <row r="164" spans="1:3">
      <c r="A164" s="8" t="s">
        <v>739</v>
      </c>
      <c r="B164" s="9">
        <v>17</v>
      </c>
      <c r="C164" s="9">
        <v>0</v>
      </c>
    </row>
    <row r="165" spans="1:3">
      <c r="A165" s="8" t="s">
        <v>740</v>
      </c>
      <c r="B165" s="9">
        <v>14</v>
      </c>
      <c r="C165" s="9">
        <v>0</v>
      </c>
    </row>
    <row r="166" spans="1:3">
      <c r="A166" s="8" t="s">
        <v>741</v>
      </c>
      <c r="B166" s="9">
        <v>5</v>
      </c>
      <c r="C166" s="9">
        <v>0</v>
      </c>
    </row>
    <row r="167" spans="1:3">
      <c r="A167" s="8" t="s">
        <v>742</v>
      </c>
      <c r="B167" s="9">
        <v>8</v>
      </c>
      <c r="C167" s="9">
        <v>0</v>
      </c>
    </row>
    <row r="168" spans="1:3">
      <c r="A168" s="8" t="s">
        <v>743</v>
      </c>
      <c r="B168" s="9">
        <v>4</v>
      </c>
      <c r="C168" s="9">
        <v>0</v>
      </c>
    </row>
    <row r="169" spans="1:3">
      <c r="A169" s="8" t="s">
        <v>744</v>
      </c>
      <c r="B169" s="9">
        <v>2</v>
      </c>
      <c r="C169" s="9">
        <v>0</v>
      </c>
    </row>
    <row r="170" spans="1:3">
      <c r="A170" s="8" t="s">
        <v>745</v>
      </c>
      <c r="B170" s="9">
        <v>1</v>
      </c>
      <c r="C170" s="9">
        <v>0</v>
      </c>
    </row>
    <row r="171" spans="1:3">
      <c r="A171" s="8" t="s">
        <v>553</v>
      </c>
      <c r="B171" s="9">
        <v>8</v>
      </c>
      <c r="C171" s="9">
        <v>2</v>
      </c>
    </row>
    <row r="172" spans="1:3">
      <c r="A172" s="8" t="s">
        <v>554</v>
      </c>
      <c r="B172" s="9">
        <v>4</v>
      </c>
      <c r="C172" s="9">
        <v>0</v>
      </c>
    </row>
    <row r="173" spans="1:3">
      <c r="A173" s="8" t="s">
        <v>746</v>
      </c>
      <c r="B173" s="9">
        <v>11</v>
      </c>
      <c r="C173" s="9">
        <v>0</v>
      </c>
    </row>
    <row r="174" spans="1:3">
      <c r="A174" s="8" t="s">
        <v>747</v>
      </c>
      <c r="B174" s="9">
        <v>10</v>
      </c>
      <c r="C174" s="9">
        <v>0</v>
      </c>
    </row>
    <row r="175" spans="1:3">
      <c r="A175" s="8" t="s">
        <v>748</v>
      </c>
      <c r="B175" s="9">
        <v>1</v>
      </c>
      <c r="C175" s="9">
        <v>0</v>
      </c>
    </row>
    <row r="176" spans="1:3">
      <c r="A176" s="8" t="s">
        <v>749</v>
      </c>
      <c r="B176" s="9">
        <v>1</v>
      </c>
      <c r="C176" s="9">
        <v>0</v>
      </c>
    </row>
    <row r="177" spans="1:3">
      <c r="A177" s="8" t="s">
        <v>750</v>
      </c>
      <c r="B177" s="9">
        <v>1</v>
      </c>
      <c r="C177" s="9">
        <v>0</v>
      </c>
    </row>
    <row r="178" spans="1:3">
      <c r="A178" s="8" t="s">
        <v>751</v>
      </c>
      <c r="B178" s="9">
        <v>1</v>
      </c>
      <c r="C178" s="9">
        <v>0</v>
      </c>
    </row>
    <row r="179" spans="1:3">
      <c r="A179" s="8" t="s">
        <v>752</v>
      </c>
      <c r="B179" s="9">
        <v>6</v>
      </c>
      <c r="C179" s="9">
        <v>0</v>
      </c>
    </row>
    <row r="180" spans="1:3">
      <c r="A180" s="8" t="s">
        <v>753</v>
      </c>
      <c r="B180" s="9">
        <v>15</v>
      </c>
      <c r="C180" s="9">
        <v>0</v>
      </c>
    </row>
    <row r="181" spans="1:3">
      <c r="A181" s="8" t="s">
        <v>754</v>
      </c>
      <c r="B181" s="9">
        <v>1</v>
      </c>
      <c r="C181" s="9">
        <v>0</v>
      </c>
    </row>
    <row r="182" spans="1:3">
      <c r="A182" s="8" t="s">
        <v>557</v>
      </c>
      <c r="B182" s="9">
        <v>3</v>
      </c>
      <c r="C182" s="9">
        <v>0</v>
      </c>
    </row>
    <row r="183" spans="1:3">
      <c r="A183" s="8" t="s">
        <v>558</v>
      </c>
      <c r="B183" s="9">
        <v>4</v>
      </c>
      <c r="C183" s="9">
        <v>1</v>
      </c>
    </row>
    <row r="184" spans="1:3">
      <c r="A184" s="8" t="s">
        <v>559</v>
      </c>
      <c r="B184" s="9">
        <v>12</v>
      </c>
      <c r="C184" s="9">
        <v>0</v>
      </c>
    </row>
    <row r="185" spans="1:3">
      <c r="A185" s="8" t="s">
        <v>755</v>
      </c>
      <c r="B185" s="9">
        <v>1</v>
      </c>
      <c r="C185" s="9">
        <v>0</v>
      </c>
    </row>
    <row r="186" spans="1:3">
      <c r="A186" s="8" t="s">
        <v>560</v>
      </c>
      <c r="B186" s="9">
        <v>16</v>
      </c>
      <c r="C186" s="9">
        <v>10</v>
      </c>
    </row>
    <row r="187" spans="1:3">
      <c r="A187" s="8" t="s">
        <v>562</v>
      </c>
      <c r="B187" s="9">
        <v>21</v>
      </c>
      <c r="C187" s="9">
        <v>1</v>
      </c>
    </row>
    <row r="188" spans="1:3">
      <c r="A188" s="8" t="s">
        <v>563</v>
      </c>
      <c r="B188" s="9">
        <v>21</v>
      </c>
      <c r="C188" s="9">
        <v>9</v>
      </c>
    </row>
    <row r="189" spans="1:3">
      <c r="A189" s="8" t="s">
        <v>564</v>
      </c>
      <c r="B189" s="9">
        <v>21</v>
      </c>
      <c r="C189" s="9">
        <v>9</v>
      </c>
    </row>
    <row r="190" spans="1:3">
      <c r="A190" s="8" t="s">
        <v>565</v>
      </c>
      <c r="B190" s="9">
        <v>21</v>
      </c>
      <c r="C190" s="9">
        <v>9</v>
      </c>
    </row>
    <row r="191" spans="1:3">
      <c r="A191" s="8" t="s">
        <v>566</v>
      </c>
      <c r="B191" s="9">
        <v>20</v>
      </c>
      <c r="C191" s="9">
        <v>8</v>
      </c>
    </row>
    <row r="192" spans="1:3">
      <c r="A192" s="8" t="s">
        <v>567</v>
      </c>
      <c r="B192" s="9">
        <v>20</v>
      </c>
      <c r="C192" s="9">
        <v>7</v>
      </c>
    </row>
    <row r="193" spans="1:3">
      <c r="A193" s="8" t="s">
        <v>756</v>
      </c>
      <c r="B193" s="9">
        <v>2</v>
      </c>
      <c r="C193" s="9">
        <v>0</v>
      </c>
    </row>
    <row r="194" spans="1:3">
      <c r="A194" s="8" t="s">
        <v>568</v>
      </c>
      <c r="B194" s="9">
        <v>1</v>
      </c>
      <c r="C194" s="9">
        <v>0</v>
      </c>
    </row>
    <row r="195" spans="1:3">
      <c r="A195" s="8" t="s">
        <v>569</v>
      </c>
      <c r="B195" s="9">
        <v>11</v>
      </c>
      <c r="C195" s="9">
        <v>0</v>
      </c>
    </row>
    <row r="196" spans="1:3">
      <c r="A196" s="8" t="s">
        <v>570</v>
      </c>
      <c r="B196" s="9">
        <v>6</v>
      </c>
      <c r="C196" s="9">
        <v>5</v>
      </c>
    </row>
    <row r="197" spans="1:3">
      <c r="A197" s="8" t="s">
        <v>571</v>
      </c>
      <c r="B197" s="9">
        <v>9</v>
      </c>
      <c r="C197" s="9">
        <v>0</v>
      </c>
    </row>
    <row r="198" spans="1:3">
      <c r="A198" s="8" t="s">
        <v>572</v>
      </c>
      <c r="B198" s="9">
        <v>20</v>
      </c>
      <c r="C198" s="9">
        <v>0</v>
      </c>
    </row>
    <row r="199" spans="1:3">
      <c r="A199" s="8" t="s">
        <v>574</v>
      </c>
      <c r="B199" s="9">
        <v>25</v>
      </c>
      <c r="C199" s="9">
        <v>0</v>
      </c>
    </row>
    <row r="200" spans="1:3">
      <c r="A200" s="8" t="s">
        <v>575</v>
      </c>
      <c r="B200" s="9">
        <v>25</v>
      </c>
      <c r="C200" s="9">
        <v>1</v>
      </c>
    </row>
    <row r="201" spans="1:3">
      <c r="A201" s="8" t="s">
        <v>757</v>
      </c>
      <c r="B201" s="9">
        <v>13</v>
      </c>
      <c r="C201" s="9">
        <v>0</v>
      </c>
    </row>
    <row r="202" spans="1:3">
      <c r="A202" s="8" t="s">
        <v>758</v>
      </c>
      <c r="B202" s="9">
        <v>8</v>
      </c>
      <c r="C202" s="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8CDC-FBB4-9A47-A65F-B41693B70695}">
  <dimension ref="A1:B255"/>
  <sheetViews>
    <sheetView zoomScale="143" workbookViewId="0">
      <selection activeCell="N99" sqref="N99"/>
    </sheetView>
  </sheetViews>
  <sheetFormatPr baseColWidth="10" defaultRowHeight="16"/>
  <cols>
    <col min="2" max="2" width="14.83203125" customWidth="1"/>
  </cols>
  <sheetData>
    <row r="1" spans="1:2" ht="17" thickBot="1">
      <c r="A1" t="s">
        <v>607</v>
      </c>
      <c r="B1" t="s">
        <v>606</v>
      </c>
    </row>
    <row r="2" spans="1:2" ht="17" thickBot="1">
      <c r="A2" s="11">
        <v>95.733999999999995</v>
      </c>
      <c r="B2" s="11">
        <v>100</v>
      </c>
    </row>
    <row r="3" spans="1:2" ht="18" thickTop="1" thickBot="1">
      <c r="A3" s="12">
        <v>80.9816</v>
      </c>
      <c r="B3" s="12">
        <v>86.459100000000007</v>
      </c>
    </row>
    <row r="4" spans="1:2" ht="17" thickBot="1">
      <c r="A4" s="12">
        <v>78.141099999999994</v>
      </c>
      <c r="B4" s="12">
        <v>100</v>
      </c>
    </row>
    <row r="5" spans="1:2" ht="17" thickBot="1">
      <c r="A5" s="12">
        <v>96.956500000000005</v>
      </c>
      <c r="B5" s="12">
        <v>91.403000000000006</v>
      </c>
    </row>
    <row r="6" spans="1:2" ht="17" thickBot="1">
      <c r="A6" s="12">
        <v>68.419200000000004</v>
      </c>
      <c r="B6" s="12">
        <v>100</v>
      </c>
    </row>
    <row r="7" spans="1:2" ht="17" thickBot="1">
      <c r="A7" s="12">
        <v>96.884100000000004</v>
      </c>
      <c r="B7" s="12">
        <v>89.082300000000004</v>
      </c>
    </row>
    <row r="8" spans="1:2" ht="17" thickBot="1">
      <c r="A8" s="12">
        <v>96.956500000000005</v>
      </c>
      <c r="B8" s="12">
        <v>100</v>
      </c>
    </row>
    <row r="9" spans="1:2" ht="17" thickBot="1">
      <c r="A9" s="12">
        <v>66.632199999999997</v>
      </c>
      <c r="B9" s="12">
        <v>99.896199999999993</v>
      </c>
    </row>
    <row r="10" spans="1:2" ht="17" thickBot="1">
      <c r="A10" s="12">
        <v>97.633499999999998</v>
      </c>
      <c r="B10" s="12">
        <v>100</v>
      </c>
    </row>
    <row r="11" spans="1:2" ht="17" thickBot="1">
      <c r="A11" s="12">
        <v>76.426100000000005</v>
      </c>
      <c r="B11" s="12">
        <v>100</v>
      </c>
    </row>
    <row r="12" spans="1:2" ht="17" thickBot="1">
      <c r="A12" s="12">
        <v>100</v>
      </c>
      <c r="B12" s="12">
        <v>77.617099999999994</v>
      </c>
    </row>
    <row r="13" spans="1:2" ht="17" thickBot="1">
      <c r="A13" s="12">
        <v>66.609200000000001</v>
      </c>
      <c r="B13" s="12">
        <v>77.862799999999993</v>
      </c>
    </row>
    <row r="14" spans="1:2" ht="17" thickBot="1">
      <c r="A14" s="12">
        <v>99.8489</v>
      </c>
      <c r="B14" s="12">
        <v>91.033799999999999</v>
      </c>
    </row>
    <row r="15" spans="1:2" ht="17" thickBot="1">
      <c r="A15" s="12">
        <v>79.572100000000006</v>
      </c>
      <c r="B15" s="12">
        <v>99.273099999999999</v>
      </c>
    </row>
    <row r="16" spans="1:2" ht="17" thickBot="1">
      <c r="A16" s="12">
        <v>97.836399999999998</v>
      </c>
      <c r="B16" s="12">
        <v>100</v>
      </c>
    </row>
    <row r="17" spans="1:2" ht="17" thickBot="1">
      <c r="A17" s="12">
        <v>97.784499999999994</v>
      </c>
      <c r="B17" s="12">
        <v>100</v>
      </c>
    </row>
    <row r="18" spans="1:2" ht="17" thickBot="1">
      <c r="A18" s="12">
        <v>63.358800000000002</v>
      </c>
      <c r="B18" s="12">
        <v>100</v>
      </c>
    </row>
    <row r="19" spans="1:2" ht="17" thickBot="1">
      <c r="A19" s="12">
        <v>77.984499999999997</v>
      </c>
      <c r="B19" s="12">
        <v>100</v>
      </c>
    </row>
    <row r="20" spans="1:2" ht="17" thickBot="1">
      <c r="A20" s="12">
        <v>79.572100000000006</v>
      </c>
      <c r="B20" s="12">
        <v>100</v>
      </c>
    </row>
    <row r="21" spans="1:2" ht="17" thickBot="1">
      <c r="A21" s="12">
        <v>72.542299999999997</v>
      </c>
      <c r="B21" s="12">
        <v>91.028300000000002</v>
      </c>
    </row>
    <row r="22" spans="1:2" ht="17" thickBot="1">
      <c r="A22" s="12">
        <v>80.413399999999996</v>
      </c>
      <c r="B22" s="12">
        <v>100</v>
      </c>
    </row>
    <row r="23" spans="1:2" ht="17" thickBot="1">
      <c r="A23" s="12">
        <v>90.120500000000007</v>
      </c>
      <c r="B23" s="12">
        <v>100</v>
      </c>
    </row>
    <row r="24" spans="1:2" ht="17" thickBot="1">
      <c r="A24" s="12">
        <v>55.670099999999998</v>
      </c>
      <c r="B24" s="12">
        <v>86.825599999999994</v>
      </c>
    </row>
    <row r="25" spans="1:2" ht="17" thickBot="1">
      <c r="A25" s="12">
        <v>78.674899999999994</v>
      </c>
      <c r="B25" s="12">
        <v>97.5</v>
      </c>
    </row>
    <row r="26" spans="1:2" ht="17" thickBot="1">
      <c r="A26" s="12">
        <v>95.817599999999999</v>
      </c>
      <c r="B26" s="12">
        <v>90.407899999999998</v>
      </c>
    </row>
    <row r="27" spans="1:2" ht="17" thickBot="1">
      <c r="A27" s="12">
        <v>68.296000000000006</v>
      </c>
      <c r="B27" s="12">
        <v>98.619699999999995</v>
      </c>
    </row>
    <row r="28" spans="1:2" ht="17" thickBot="1">
      <c r="A28" s="12">
        <v>100</v>
      </c>
      <c r="B28" s="12">
        <v>100</v>
      </c>
    </row>
    <row r="29" spans="1:2" ht="17" thickBot="1">
      <c r="A29" s="12">
        <v>72.739800000000002</v>
      </c>
      <c r="B29" s="12">
        <v>100</v>
      </c>
    </row>
    <row r="30" spans="1:2" ht="17" thickBot="1">
      <c r="A30" s="12">
        <v>57.388300000000001</v>
      </c>
      <c r="B30" s="12">
        <v>96.820700000000002</v>
      </c>
    </row>
    <row r="31" spans="1:2" ht="17" thickBot="1">
      <c r="A31" s="12">
        <v>100</v>
      </c>
      <c r="B31" s="12">
        <v>99.843800000000002</v>
      </c>
    </row>
    <row r="32" spans="1:2" ht="17" thickBot="1">
      <c r="A32" s="12">
        <v>77.279899999999998</v>
      </c>
      <c r="B32" s="12">
        <v>100</v>
      </c>
    </row>
    <row r="33" spans="1:2" ht="17" thickBot="1">
      <c r="A33" s="12">
        <v>100</v>
      </c>
      <c r="B33" s="12">
        <v>88.447000000000003</v>
      </c>
    </row>
    <row r="34" spans="1:2" ht="17" thickBot="1">
      <c r="A34" s="12">
        <v>100</v>
      </c>
      <c r="B34" s="12">
        <v>100</v>
      </c>
    </row>
    <row r="35" spans="1:2" ht="17" thickBot="1">
      <c r="A35" s="12">
        <v>55.091299999999997</v>
      </c>
      <c r="B35" s="12">
        <v>97.5</v>
      </c>
    </row>
    <row r="36" spans="1:2" ht="17" thickBot="1">
      <c r="A36" s="12">
        <v>98.243399999999994</v>
      </c>
      <c r="B36" s="12">
        <v>100</v>
      </c>
    </row>
    <row r="37" spans="1:2" ht="17" thickBot="1">
      <c r="A37" s="12">
        <v>70.584199999999996</v>
      </c>
      <c r="B37" s="12">
        <v>100</v>
      </c>
    </row>
    <row r="38" spans="1:2" ht="17" thickBot="1">
      <c r="A38" s="12">
        <v>65.855199999999996</v>
      </c>
      <c r="B38" s="12">
        <v>100</v>
      </c>
    </row>
    <row r="39" spans="1:2" ht="17" thickBot="1">
      <c r="A39" s="12">
        <v>58.693800000000003</v>
      </c>
      <c r="B39" s="12">
        <v>100</v>
      </c>
    </row>
    <row r="40" spans="1:2" ht="17" thickBot="1">
      <c r="A40" s="12">
        <v>96.978899999999996</v>
      </c>
      <c r="B40" s="12">
        <v>100</v>
      </c>
    </row>
    <row r="41" spans="1:2" ht="17" thickBot="1">
      <c r="A41" s="12">
        <v>73.178299999999993</v>
      </c>
      <c r="B41" s="12">
        <v>100</v>
      </c>
    </row>
    <row r="42" spans="1:2" ht="17" thickBot="1">
      <c r="A42" s="12">
        <v>77.3643</v>
      </c>
      <c r="B42" s="12">
        <v>94.887500000000003</v>
      </c>
    </row>
    <row r="43" spans="1:2" ht="17" thickBot="1">
      <c r="A43" s="12">
        <v>78.164900000000003</v>
      </c>
      <c r="B43" s="12">
        <v>70.430599999999998</v>
      </c>
    </row>
    <row r="44" spans="1:2" ht="17" thickBot="1">
      <c r="A44" s="12">
        <v>78.247399999999999</v>
      </c>
      <c r="B44" s="12">
        <v>72.530100000000004</v>
      </c>
    </row>
    <row r="45" spans="1:2" ht="17" thickBot="1">
      <c r="A45" s="12">
        <v>90.5107</v>
      </c>
      <c r="B45" s="12">
        <v>99.421000000000006</v>
      </c>
    </row>
    <row r="46" spans="1:2" ht="17" thickBot="1">
      <c r="A46" s="12">
        <v>86.666700000000006</v>
      </c>
      <c r="B46" s="12">
        <v>100</v>
      </c>
    </row>
    <row r="47" spans="1:2" ht="17" thickBot="1">
      <c r="A47" s="12">
        <v>65.933000000000007</v>
      </c>
      <c r="B47" s="12">
        <v>97.109099999999998</v>
      </c>
    </row>
    <row r="48" spans="1:2" ht="17" thickBot="1">
      <c r="A48" s="12">
        <v>90.5107</v>
      </c>
      <c r="B48" s="12">
        <v>92.239599999999996</v>
      </c>
    </row>
    <row r="49" spans="1:2" ht="17" thickBot="1">
      <c r="A49" s="12">
        <v>76.316699999999997</v>
      </c>
      <c r="B49" s="12">
        <v>99.843800000000002</v>
      </c>
    </row>
    <row r="50" spans="1:2" ht="17" thickBot="1">
      <c r="A50" s="12">
        <v>94.927499999999995</v>
      </c>
      <c r="B50" s="12">
        <v>91.191999999999993</v>
      </c>
    </row>
    <row r="51" spans="1:2" ht="17" thickBot="1">
      <c r="A51" s="12">
        <v>90.137500000000003</v>
      </c>
      <c r="B51" s="12">
        <v>98.347700000000003</v>
      </c>
    </row>
    <row r="52" spans="1:2" ht="17" thickBot="1">
      <c r="A52" s="12">
        <v>78.674899999999994</v>
      </c>
      <c r="B52" s="12">
        <v>99.236599999999996</v>
      </c>
    </row>
    <row r="53" spans="1:2" ht="17" thickBot="1">
      <c r="A53" s="12">
        <v>100</v>
      </c>
      <c r="B53" s="12">
        <v>74.052999999999997</v>
      </c>
    </row>
    <row r="54" spans="1:2" ht="17" thickBot="1">
      <c r="A54" s="12">
        <v>66.632199999999997</v>
      </c>
      <c r="B54" s="12">
        <v>100</v>
      </c>
    </row>
    <row r="55" spans="1:2" ht="17" thickBot="1">
      <c r="A55" s="12">
        <v>70.533600000000007</v>
      </c>
      <c r="B55" s="12">
        <v>84.469700000000003</v>
      </c>
    </row>
    <row r="56" spans="1:2" ht="17" thickBot="1">
      <c r="A56" s="12">
        <v>88.548100000000005</v>
      </c>
      <c r="B56" s="12">
        <v>99.273099999999999</v>
      </c>
    </row>
    <row r="57" spans="1:2" ht="17" thickBot="1">
      <c r="A57" s="12">
        <v>93.726500000000001</v>
      </c>
      <c r="B57" s="12">
        <v>88.6995</v>
      </c>
    </row>
    <row r="58" spans="1:2" ht="17" thickBot="1">
      <c r="A58" s="12">
        <v>100</v>
      </c>
      <c r="B58" s="12">
        <v>100</v>
      </c>
    </row>
    <row r="59" spans="1:2" ht="17" thickBot="1">
      <c r="A59" s="12">
        <v>97.281000000000006</v>
      </c>
      <c r="B59" s="12">
        <v>99.425299999999993</v>
      </c>
    </row>
    <row r="60" spans="1:2" ht="17" thickBot="1">
      <c r="A60" s="12">
        <v>64.015199999999993</v>
      </c>
      <c r="B60" s="12">
        <v>96.956500000000005</v>
      </c>
    </row>
    <row r="61" spans="1:2" ht="17" thickBot="1">
      <c r="A61" s="12">
        <v>72.739800000000002</v>
      </c>
      <c r="B61" s="12">
        <v>90.025300000000001</v>
      </c>
    </row>
    <row r="62" spans="1:2" ht="17" thickBot="1">
      <c r="A62" s="12">
        <v>72.118700000000004</v>
      </c>
      <c r="B62" s="12">
        <v>70.936899999999994</v>
      </c>
    </row>
    <row r="63" spans="1:2" ht="17" thickBot="1">
      <c r="A63" s="12">
        <v>97.699700000000007</v>
      </c>
      <c r="B63" s="12">
        <v>99.425299999999993</v>
      </c>
    </row>
    <row r="64" spans="1:2" ht="17" thickBot="1">
      <c r="A64" s="12">
        <v>66.77</v>
      </c>
      <c r="B64" s="12">
        <v>100</v>
      </c>
    </row>
    <row r="65" spans="1:2" ht="17" thickBot="1">
      <c r="A65" s="12">
        <v>90.717299999999994</v>
      </c>
      <c r="B65" s="12">
        <v>90.996899999999997</v>
      </c>
    </row>
    <row r="66" spans="1:2" ht="17" thickBot="1">
      <c r="A66" s="12">
        <v>64.199700000000007</v>
      </c>
      <c r="B66" s="12">
        <v>79.031199999999998</v>
      </c>
    </row>
    <row r="67" spans="1:2" ht="17" thickBot="1">
      <c r="A67" s="12">
        <v>95.943100000000001</v>
      </c>
      <c r="B67" s="12">
        <v>100</v>
      </c>
    </row>
    <row r="68" spans="1:2" ht="17" thickBot="1">
      <c r="A68" s="12">
        <v>72.024799999999999</v>
      </c>
      <c r="B68" s="12">
        <v>100</v>
      </c>
    </row>
    <row r="69" spans="1:2" ht="17" thickBot="1">
      <c r="A69" s="12">
        <v>99.798599999999993</v>
      </c>
      <c r="B69" s="12">
        <v>98.439099999999996</v>
      </c>
    </row>
    <row r="70" spans="1:2" ht="17" thickBot="1">
      <c r="A70" s="12">
        <v>99.194400000000002</v>
      </c>
      <c r="B70" s="12">
        <v>99.898700000000005</v>
      </c>
    </row>
    <row r="71" spans="1:2" ht="17" thickBot="1">
      <c r="A71" s="12">
        <v>96.956500000000005</v>
      </c>
      <c r="B71" s="12">
        <v>99.947900000000004</v>
      </c>
    </row>
    <row r="72" spans="1:2" ht="17" thickBot="1">
      <c r="A72" s="12">
        <v>90.479500000000002</v>
      </c>
      <c r="B72" s="12">
        <v>77.987399999999994</v>
      </c>
    </row>
    <row r="73" spans="1:2" ht="17" thickBot="1">
      <c r="A73" s="12">
        <v>53.092799999999997</v>
      </c>
      <c r="B73" s="12">
        <v>99.896199999999993</v>
      </c>
    </row>
    <row r="74" spans="1:2" ht="17" thickBot="1">
      <c r="A74" s="12">
        <v>100</v>
      </c>
      <c r="B74" s="12">
        <v>69.838899999999995</v>
      </c>
    </row>
    <row r="75" spans="1:2" ht="17" thickBot="1">
      <c r="A75" s="12">
        <v>79.544700000000006</v>
      </c>
      <c r="B75" s="12">
        <v>99.843800000000002</v>
      </c>
    </row>
    <row r="76" spans="1:2" ht="17" thickBot="1">
      <c r="A76" s="12">
        <v>72.784000000000006</v>
      </c>
      <c r="B76" s="12">
        <v>71.606099999999998</v>
      </c>
    </row>
    <row r="77" spans="1:2" ht="17" thickBot="1">
      <c r="A77" s="12">
        <v>62.2971</v>
      </c>
      <c r="B77" s="12">
        <v>100</v>
      </c>
    </row>
    <row r="78" spans="1:2" ht="17" thickBot="1">
      <c r="A78" s="12">
        <v>73.376999999999995</v>
      </c>
      <c r="B78" s="12">
        <v>100</v>
      </c>
    </row>
    <row r="79" spans="1:2" ht="17" thickBot="1">
      <c r="A79" s="12">
        <v>68.664199999999994</v>
      </c>
      <c r="B79" s="12">
        <v>97.964799999999997</v>
      </c>
    </row>
    <row r="80" spans="1:2" ht="17" thickBot="1">
      <c r="A80" s="12">
        <v>72.118700000000004</v>
      </c>
      <c r="B80" s="12">
        <v>100</v>
      </c>
    </row>
    <row r="81" spans="1:2" ht="17" thickBot="1">
      <c r="A81" s="12">
        <v>96.956500000000005</v>
      </c>
      <c r="B81" s="12">
        <v>100</v>
      </c>
    </row>
    <row r="82" spans="1:2" ht="17" thickBot="1">
      <c r="A82" s="12">
        <v>100</v>
      </c>
      <c r="B82" s="12">
        <v>100</v>
      </c>
    </row>
    <row r="83" spans="1:2" ht="17" thickBot="1">
      <c r="A83" s="12">
        <v>52.806399999999996</v>
      </c>
      <c r="B83" s="12">
        <v>90.6023</v>
      </c>
    </row>
    <row r="84" spans="1:2" ht="17" thickBot="1">
      <c r="B84" s="12">
        <v>88.158299999999997</v>
      </c>
    </row>
    <row r="85" spans="1:2" ht="17" thickBot="1">
      <c r="B85" s="12">
        <v>64.210499999999996</v>
      </c>
    </row>
    <row r="86" spans="1:2" ht="17" thickBot="1">
      <c r="B86" s="12">
        <v>99.798599999999993</v>
      </c>
    </row>
    <row r="87" spans="1:2" ht="17" thickBot="1">
      <c r="B87" s="12">
        <v>100</v>
      </c>
    </row>
    <row r="88" spans="1:2" ht="17" thickBot="1">
      <c r="B88" s="12">
        <v>100</v>
      </c>
    </row>
    <row r="89" spans="1:2" ht="17" thickBot="1">
      <c r="B89" s="12">
        <v>100</v>
      </c>
    </row>
    <row r="90" spans="1:2" ht="17" thickBot="1">
      <c r="B90" s="12">
        <v>100</v>
      </c>
    </row>
    <row r="91" spans="1:2" ht="17" thickBot="1">
      <c r="B91" s="12">
        <v>96.622</v>
      </c>
    </row>
    <row r="92" spans="1:2" ht="17" thickBot="1">
      <c r="B92" s="12">
        <v>98.912599999999998</v>
      </c>
    </row>
    <row r="93" spans="1:2" ht="17" thickBot="1">
      <c r="B93" s="12">
        <v>97.239599999999996</v>
      </c>
    </row>
    <row r="94" spans="1:2" ht="17" thickBot="1">
      <c r="B94" s="12">
        <v>94.128799999999998</v>
      </c>
    </row>
    <row r="95" spans="1:2" ht="17" thickBot="1">
      <c r="B95" s="12">
        <v>97.349400000000003</v>
      </c>
    </row>
    <row r="96" spans="1:2" ht="17" thickBot="1">
      <c r="B96" s="12">
        <v>96.822900000000004</v>
      </c>
    </row>
    <row r="97" spans="2:2" ht="17" thickBot="1">
      <c r="B97" s="12">
        <v>99.843800000000002</v>
      </c>
    </row>
    <row r="98" spans="2:2" ht="17" thickBot="1">
      <c r="B98" s="12">
        <v>100</v>
      </c>
    </row>
    <row r="99" spans="2:2" ht="17" thickBot="1">
      <c r="B99" s="12">
        <v>72.508600000000001</v>
      </c>
    </row>
    <row r="100" spans="2:2" ht="17" thickBot="1">
      <c r="B100" s="12">
        <v>92.135400000000004</v>
      </c>
    </row>
    <row r="101" spans="2:2" ht="17" thickBot="1">
      <c r="B101" s="12">
        <v>100</v>
      </c>
    </row>
    <row r="102" spans="2:2" ht="17" thickBot="1">
      <c r="B102" s="12">
        <v>98.309799999999996</v>
      </c>
    </row>
    <row r="103" spans="2:2" ht="17" thickBot="1">
      <c r="B103" s="12">
        <v>96.963399999999993</v>
      </c>
    </row>
    <row r="104" spans="2:2" ht="17" thickBot="1">
      <c r="B104" s="12">
        <v>96.956500000000005</v>
      </c>
    </row>
    <row r="105" spans="2:2" ht="17" thickBot="1">
      <c r="B105" s="12">
        <v>100</v>
      </c>
    </row>
    <row r="106" spans="2:2" ht="17" thickBot="1">
      <c r="B106" s="12">
        <v>94.581900000000005</v>
      </c>
    </row>
    <row r="107" spans="2:2" ht="17" thickBot="1">
      <c r="B107" s="12">
        <v>100</v>
      </c>
    </row>
    <row r="108" spans="2:2" ht="17" thickBot="1">
      <c r="B108" s="12">
        <v>91.683800000000005</v>
      </c>
    </row>
    <row r="109" spans="2:2" ht="17" thickBot="1">
      <c r="B109" s="12">
        <v>66.494500000000002</v>
      </c>
    </row>
    <row r="110" spans="2:2" ht="17" thickBot="1">
      <c r="B110" s="12">
        <v>70.979799999999997</v>
      </c>
    </row>
    <row r="111" spans="2:2" ht="17" thickBot="1">
      <c r="B111" s="12">
        <v>100</v>
      </c>
    </row>
    <row r="112" spans="2:2" ht="17" thickBot="1">
      <c r="B112" s="12">
        <v>78.468900000000005</v>
      </c>
    </row>
    <row r="113" spans="2:2" ht="17" thickBot="1">
      <c r="B113" s="12">
        <v>63.514200000000002</v>
      </c>
    </row>
    <row r="114" spans="2:2" ht="17" thickBot="1">
      <c r="B114" s="12">
        <v>99.948099999999997</v>
      </c>
    </row>
    <row r="115" spans="2:2" ht="17" thickBot="1">
      <c r="B115" s="12">
        <v>100</v>
      </c>
    </row>
    <row r="116" spans="2:2" ht="17" thickBot="1">
      <c r="B116" s="12">
        <v>100</v>
      </c>
    </row>
    <row r="117" spans="2:2" ht="17" thickBot="1">
      <c r="B117" s="12">
        <v>100</v>
      </c>
    </row>
    <row r="118" spans="2:2" ht="17" thickBot="1">
      <c r="B118" s="12">
        <v>99.751599999999996</v>
      </c>
    </row>
    <row r="119" spans="2:2" ht="17" thickBot="1">
      <c r="B119" s="12">
        <v>100</v>
      </c>
    </row>
    <row r="120" spans="2:2" ht="17" thickBot="1">
      <c r="B120" s="12">
        <v>100</v>
      </c>
    </row>
    <row r="121" spans="2:2" ht="17" thickBot="1">
      <c r="B121" s="12">
        <v>100</v>
      </c>
    </row>
    <row r="122" spans="2:2" ht="17" thickBot="1">
      <c r="B122" s="12">
        <v>100</v>
      </c>
    </row>
    <row r="123" spans="2:2" ht="17" thickBot="1">
      <c r="B123" s="12">
        <v>94.455699999999993</v>
      </c>
    </row>
    <row r="124" spans="2:2" ht="17" thickBot="1">
      <c r="B124" s="12">
        <v>65.2196</v>
      </c>
    </row>
    <row r="125" spans="2:2" ht="17" thickBot="1">
      <c r="B125" s="12">
        <v>74.430599999999998</v>
      </c>
    </row>
    <row r="126" spans="2:2" ht="17" thickBot="1">
      <c r="B126" s="12">
        <v>99.796400000000006</v>
      </c>
    </row>
    <row r="127" spans="2:2" ht="17" thickBot="1">
      <c r="B127" s="12">
        <v>78.787899999999993</v>
      </c>
    </row>
    <row r="128" spans="2:2" ht="17" thickBot="1">
      <c r="B128" s="12">
        <v>99.290800000000004</v>
      </c>
    </row>
    <row r="129" spans="2:2" ht="17" thickBot="1">
      <c r="B129" s="12">
        <v>99.843800000000002</v>
      </c>
    </row>
    <row r="130" spans="2:2" ht="17" thickBot="1">
      <c r="B130" s="12">
        <v>98.701999999999998</v>
      </c>
    </row>
    <row r="131" spans="2:2" ht="17" thickBot="1">
      <c r="B131" s="12">
        <v>100</v>
      </c>
    </row>
    <row r="132" spans="2:2" ht="17" thickBot="1">
      <c r="B132" s="12">
        <v>100</v>
      </c>
    </row>
    <row r="133" spans="2:2" ht="17" thickBot="1">
      <c r="B133" s="12">
        <v>90.094300000000004</v>
      </c>
    </row>
    <row r="134" spans="2:2" ht="17" thickBot="1">
      <c r="B134" s="12">
        <v>100</v>
      </c>
    </row>
    <row r="135" spans="2:2" ht="17" thickBot="1">
      <c r="B135" s="12">
        <v>71.507400000000004</v>
      </c>
    </row>
    <row r="136" spans="2:2" ht="17" thickBot="1">
      <c r="B136" s="12">
        <v>97.010300000000001</v>
      </c>
    </row>
    <row r="137" spans="2:2" ht="17" thickBot="1">
      <c r="B137" s="12">
        <v>71.069199999999995</v>
      </c>
    </row>
    <row r="138" spans="2:2" ht="17" thickBot="1">
      <c r="B138" s="12">
        <v>100</v>
      </c>
    </row>
    <row r="139" spans="2:2" ht="17" thickBot="1">
      <c r="B139" s="12">
        <v>97.353999999999999</v>
      </c>
    </row>
    <row r="140" spans="2:2" ht="17" thickBot="1">
      <c r="B140" s="12">
        <v>93.414400000000001</v>
      </c>
    </row>
    <row r="141" spans="2:2" ht="17" thickBot="1">
      <c r="B141" s="12">
        <v>99.843800000000002</v>
      </c>
    </row>
    <row r="142" spans="2:2" ht="17" thickBot="1">
      <c r="B142" s="12">
        <v>83.305000000000007</v>
      </c>
    </row>
    <row r="143" spans="2:2" ht="17" thickBot="1">
      <c r="B143" s="12">
        <v>100</v>
      </c>
    </row>
    <row r="144" spans="2:2" ht="17" thickBot="1">
      <c r="B144" s="12">
        <v>100</v>
      </c>
    </row>
    <row r="145" spans="2:2" ht="17" thickBot="1">
      <c r="B145" s="12">
        <v>96.963399999999993</v>
      </c>
    </row>
    <row r="146" spans="2:2" ht="17" thickBot="1">
      <c r="B146" s="12">
        <v>100</v>
      </c>
    </row>
    <row r="147" spans="2:2" ht="17" thickBot="1">
      <c r="B147" s="12">
        <v>86.805599999999998</v>
      </c>
    </row>
    <row r="148" spans="2:2" ht="17" thickBot="1">
      <c r="B148" s="12">
        <v>93.250299999999996</v>
      </c>
    </row>
    <row r="149" spans="2:2" ht="17" thickBot="1">
      <c r="B149" s="12">
        <v>100</v>
      </c>
    </row>
    <row r="150" spans="2:2" ht="17" thickBot="1">
      <c r="B150" s="12">
        <v>100</v>
      </c>
    </row>
    <row r="151" spans="2:2" ht="17" thickBot="1">
      <c r="B151" s="12">
        <v>74.059899999999999</v>
      </c>
    </row>
    <row r="152" spans="2:2" ht="17" thickBot="1">
      <c r="B152" s="12">
        <v>97.699700000000007</v>
      </c>
    </row>
    <row r="153" spans="2:2" ht="17" thickBot="1">
      <c r="B153" s="12">
        <v>91.028300000000002</v>
      </c>
    </row>
    <row r="154" spans="2:2" ht="17" thickBot="1">
      <c r="B154" s="12">
        <v>57.944899999999997</v>
      </c>
    </row>
    <row r="155" spans="2:2" ht="17" thickBot="1">
      <c r="B155" s="12">
        <v>100</v>
      </c>
    </row>
    <row r="156" spans="2:2" ht="17" thickBot="1">
      <c r="B156" s="12">
        <v>92.135400000000004</v>
      </c>
    </row>
    <row r="157" spans="2:2" ht="17" thickBot="1">
      <c r="B157" s="12">
        <v>96.7072</v>
      </c>
    </row>
    <row r="158" spans="2:2" ht="17" thickBot="1">
      <c r="B158" s="12">
        <v>74.481700000000004</v>
      </c>
    </row>
    <row r="159" spans="2:2" ht="17" thickBot="1">
      <c r="B159" s="12">
        <v>100</v>
      </c>
    </row>
    <row r="160" spans="2:2" ht="17" thickBot="1">
      <c r="B160" s="12">
        <v>100</v>
      </c>
    </row>
    <row r="161" spans="2:2" ht="17" thickBot="1">
      <c r="B161" s="12">
        <v>100</v>
      </c>
    </row>
    <row r="162" spans="2:2" ht="17" thickBot="1">
      <c r="B162" s="12">
        <v>100</v>
      </c>
    </row>
    <row r="163" spans="2:2" ht="17" thickBot="1">
      <c r="B163" s="12">
        <v>100</v>
      </c>
    </row>
    <row r="164" spans="2:2" ht="17" thickBot="1">
      <c r="B164" s="12">
        <v>99.948099999999997</v>
      </c>
    </row>
    <row r="165" spans="2:2" ht="17" thickBot="1">
      <c r="B165" s="12">
        <v>100</v>
      </c>
    </row>
    <row r="166" spans="2:2" ht="17" thickBot="1">
      <c r="B166" s="12">
        <v>99.843800000000002</v>
      </c>
    </row>
    <row r="167" spans="2:2" ht="17" thickBot="1">
      <c r="B167" s="12">
        <v>100</v>
      </c>
    </row>
    <row r="168" spans="2:2" ht="17" thickBot="1">
      <c r="B168" s="12">
        <v>76.131299999999996</v>
      </c>
    </row>
    <row r="169" spans="2:2" ht="17" thickBot="1">
      <c r="B169" s="12">
        <v>96.742999999999995</v>
      </c>
    </row>
    <row r="170" spans="2:2" ht="17" thickBot="1">
      <c r="B170" s="12">
        <v>100</v>
      </c>
    </row>
    <row r="171" spans="2:2" ht="17" thickBot="1">
      <c r="B171" s="12">
        <v>100</v>
      </c>
    </row>
    <row r="172" spans="2:2" ht="17" thickBot="1">
      <c r="B172" s="12">
        <v>99.949299999999994</v>
      </c>
    </row>
    <row r="173" spans="2:2" ht="17" thickBot="1">
      <c r="B173" s="12">
        <v>100</v>
      </c>
    </row>
    <row r="174" spans="2:2" ht="17" thickBot="1">
      <c r="B174" s="12">
        <v>100</v>
      </c>
    </row>
    <row r="175" spans="2:2" ht="17" thickBot="1">
      <c r="B175" s="12">
        <v>98.102099999999993</v>
      </c>
    </row>
    <row r="176" spans="2:2" ht="17" thickBot="1">
      <c r="B176" s="12">
        <v>99.843800000000002</v>
      </c>
    </row>
    <row r="177" spans="2:2" ht="17" thickBot="1">
      <c r="B177" s="12">
        <v>88.247399999999999</v>
      </c>
    </row>
    <row r="178" spans="2:2" ht="17" thickBot="1">
      <c r="B178" s="12">
        <v>100</v>
      </c>
    </row>
    <row r="179" spans="2:2" ht="17" thickBot="1">
      <c r="B179" s="12">
        <v>74.430599999999998</v>
      </c>
    </row>
    <row r="180" spans="2:2" ht="17" thickBot="1">
      <c r="B180" s="12">
        <v>97.075500000000005</v>
      </c>
    </row>
    <row r="181" spans="2:2" ht="17" thickBot="1">
      <c r="B181" s="12">
        <v>100</v>
      </c>
    </row>
    <row r="182" spans="2:2" ht="17" thickBot="1">
      <c r="B182" s="12">
        <v>100</v>
      </c>
    </row>
    <row r="183" spans="2:2" ht="17" thickBot="1">
      <c r="B183" s="12">
        <v>99.254800000000003</v>
      </c>
    </row>
    <row r="184" spans="2:2" ht="17" thickBot="1">
      <c r="B184" s="12">
        <v>71.524500000000003</v>
      </c>
    </row>
    <row r="185" spans="2:2" ht="17" thickBot="1">
      <c r="B185" s="12">
        <v>100</v>
      </c>
    </row>
    <row r="186" spans="2:2" ht="17" thickBot="1">
      <c r="B186" s="12">
        <v>100</v>
      </c>
    </row>
    <row r="187" spans="2:2" ht="17" thickBot="1">
      <c r="B187" s="12">
        <v>100</v>
      </c>
    </row>
    <row r="188" spans="2:2" ht="17" thickBot="1">
      <c r="B188" s="12">
        <v>100</v>
      </c>
    </row>
    <row r="189" spans="2:2" ht="17" thickBot="1">
      <c r="B189" s="12">
        <v>100</v>
      </c>
    </row>
    <row r="190" spans="2:2" ht="17" thickBot="1">
      <c r="B190" s="12">
        <v>100</v>
      </c>
    </row>
    <row r="191" spans="2:2" ht="17" thickBot="1">
      <c r="B191" s="12">
        <v>100</v>
      </c>
    </row>
    <row r="192" spans="2:2" ht="17" thickBot="1">
      <c r="B192" s="12">
        <v>70.558199999999999</v>
      </c>
    </row>
    <row r="193" spans="2:2" ht="17" thickBot="1">
      <c r="B193" s="12">
        <v>67.1447</v>
      </c>
    </row>
    <row r="194" spans="2:2" ht="17" thickBot="1">
      <c r="B194" s="12">
        <v>100</v>
      </c>
    </row>
    <row r="195" spans="2:2" ht="17" thickBot="1">
      <c r="B195" s="12">
        <v>100</v>
      </c>
    </row>
    <row r="196" spans="2:2" ht="17" thickBot="1">
      <c r="B196" s="12">
        <v>70.979799999999997</v>
      </c>
    </row>
    <row r="197" spans="2:2" ht="17" thickBot="1">
      <c r="B197" s="12">
        <v>100</v>
      </c>
    </row>
    <row r="198" spans="2:2" ht="17" thickBot="1">
      <c r="B198" s="12">
        <v>100</v>
      </c>
    </row>
    <row r="199" spans="2:2" ht="17" thickBot="1">
      <c r="B199" s="12">
        <v>98.343699999999998</v>
      </c>
    </row>
    <row r="200" spans="2:2" ht="17" thickBot="1">
      <c r="B200" s="12">
        <v>69.282300000000006</v>
      </c>
    </row>
    <row r="201" spans="2:2" ht="17" thickBot="1">
      <c r="B201" s="12">
        <v>98.102099999999993</v>
      </c>
    </row>
    <row r="202" spans="2:2" ht="17" thickBot="1">
      <c r="B202" s="12">
        <v>94.114599999999996</v>
      </c>
    </row>
    <row r="203" spans="2:2" ht="17" thickBot="1">
      <c r="B203" s="12">
        <v>99.273099999999999</v>
      </c>
    </row>
    <row r="204" spans="2:2" ht="17" thickBot="1">
      <c r="B204" s="12">
        <v>95.362300000000005</v>
      </c>
    </row>
    <row r="205" spans="2:2" ht="17" thickBot="1">
      <c r="B205" s="12">
        <v>100</v>
      </c>
    </row>
    <row r="206" spans="2:2" ht="17" thickBot="1">
      <c r="B206" s="12">
        <v>100</v>
      </c>
    </row>
    <row r="207" spans="2:2" ht="17" thickBot="1">
      <c r="B207" s="12">
        <v>96.757499999999993</v>
      </c>
    </row>
    <row r="208" spans="2:2" ht="17" thickBot="1">
      <c r="B208" s="12">
        <v>100</v>
      </c>
    </row>
    <row r="209" spans="2:2" ht="17" thickBot="1">
      <c r="B209" s="12">
        <v>98.068299999999994</v>
      </c>
    </row>
    <row r="210" spans="2:2" ht="17" thickBot="1">
      <c r="B210" s="12">
        <v>100</v>
      </c>
    </row>
    <row r="211" spans="2:2" ht="17" thickBot="1">
      <c r="B211" s="12">
        <v>82.4495</v>
      </c>
    </row>
    <row r="212" spans="2:2" ht="17" thickBot="1">
      <c r="B212" s="12">
        <v>100</v>
      </c>
    </row>
    <row r="213" spans="2:2" ht="17" thickBot="1">
      <c r="B213" s="12">
        <v>94.652100000000004</v>
      </c>
    </row>
    <row r="214" spans="2:2" ht="17" thickBot="1">
      <c r="B214" s="12">
        <v>99.425299999999993</v>
      </c>
    </row>
    <row r="215" spans="2:2" ht="17" thickBot="1">
      <c r="B215" s="12">
        <v>100</v>
      </c>
    </row>
    <row r="216" spans="2:2" ht="17" thickBot="1">
      <c r="B216" s="12">
        <v>34.739600000000003</v>
      </c>
    </row>
    <row r="217" spans="2:2" ht="17" thickBot="1">
      <c r="B217" s="12">
        <v>98.343699999999998</v>
      </c>
    </row>
    <row r="218" spans="2:2" ht="17" thickBot="1">
      <c r="B218" s="12">
        <v>97.005200000000002</v>
      </c>
    </row>
    <row r="219" spans="2:2" ht="17" thickBot="1">
      <c r="B219" s="12">
        <v>99.843800000000002</v>
      </c>
    </row>
    <row r="220" spans="2:2" ht="17" thickBot="1">
      <c r="B220" s="12">
        <v>96.539400000000001</v>
      </c>
    </row>
    <row r="221" spans="2:2" ht="17" thickBot="1">
      <c r="B221" s="12">
        <v>100</v>
      </c>
    </row>
    <row r="222" spans="2:2" ht="17" thickBot="1">
      <c r="B222" s="12">
        <v>75.366500000000002</v>
      </c>
    </row>
    <row r="223" spans="2:2" ht="17" thickBot="1">
      <c r="B223" s="12">
        <v>99.745500000000007</v>
      </c>
    </row>
    <row r="224" spans="2:2" ht="17" thickBot="1">
      <c r="B224" s="12">
        <v>100</v>
      </c>
    </row>
    <row r="225" spans="2:2" ht="17" thickBot="1">
      <c r="B225" s="12">
        <v>100</v>
      </c>
    </row>
    <row r="226" spans="2:2" ht="17" thickBot="1">
      <c r="B226" s="12">
        <v>63.292400000000001</v>
      </c>
    </row>
    <row r="227" spans="2:2" ht="17" thickBot="1">
      <c r="B227" s="12">
        <v>98.619699999999995</v>
      </c>
    </row>
    <row r="228" spans="2:2" ht="17" thickBot="1">
      <c r="B228" s="12">
        <v>100</v>
      </c>
    </row>
    <row r="229" spans="2:2" ht="17" thickBot="1">
      <c r="B229" s="12">
        <v>93.392899999999997</v>
      </c>
    </row>
    <row r="230" spans="2:2" ht="17" thickBot="1">
      <c r="B230" s="12">
        <v>100</v>
      </c>
    </row>
    <row r="231" spans="2:2" ht="17" thickBot="1">
      <c r="B231" s="12">
        <v>53.0777</v>
      </c>
    </row>
    <row r="232" spans="2:2" ht="17" thickBot="1">
      <c r="B232" s="12">
        <v>100</v>
      </c>
    </row>
    <row r="233" spans="2:2" ht="17" thickBot="1">
      <c r="B233" s="12">
        <v>98.350499999999997</v>
      </c>
    </row>
    <row r="234" spans="2:2" ht="17" thickBot="1">
      <c r="B234" s="12">
        <v>100</v>
      </c>
    </row>
    <row r="235" spans="2:2" ht="17" thickBot="1">
      <c r="B235" s="12">
        <v>100</v>
      </c>
    </row>
    <row r="236" spans="2:2" ht="17" thickBot="1">
      <c r="B236" s="12">
        <v>100</v>
      </c>
    </row>
    <row r="237" spans="2:2" ht="17" thickBot="1">
      <c r="B237" s="12">
        <v>82.852400000000003</v>
      </c>
    </row>
    <row r="238" spans="2:2" ht="17" thickBot="1">
      <c r="B238" s="12">
        <v>100</v>
      </c>
    </row>
    <row r="239" spans="2:2" ht="17" thickBot="1">
      <c r="B239" s="12">
        <v>100</v>
      </c>
    </row>
    <row r="240" spans="2:2" ht="17" thickBot="1">
      <c r="B240" s="12">
        <v>100</v>
      </c>
    </row>
    <row r="241" spans="2:2" ht="17" thickBot="1">
      <c r="B241" s="12">
        <v>100</v>
      </c>
    </row>
    <row r="242" spans="2:2" ht="17" thickBot="1">
      <c r="B242" s="12">
        <v>100</v>
      </c>
    </row>
    <row r="243" spans="2:2" ht="17" thickBot="1">
      <c r="B243" s="12">
        <v>93.2316</v>
      </c>
    </row>
    <row r="244" spans="2:2" ht="17" thickBot="1">
      <c r="B244" s="12">
        <v>89.46</v>
      </c>
    </row>
    <row r="245" spans="2:2" ht="17" thickBot="1">
      <c r="B245" s="12">
        <v>99.801299999999998</v>
      </c>
    </row>
    <row r="246" spans="2:2" ht="17" thickBot="1">
      <c r="B246" s="12">
        <v>100</v>
      </c>
    </row>
    <row r="247" spans="2:2" ht="17" thickBot="1">
      <c r="B247" s="12">
        <v>93.726500000000001</v>
      </c>
    </row>
    <row r="248" spans="2:2" ht="17" thickBot="1">
      <c r="B248" s="12">
        <v>96.625100000000003</v>
      </c>
    </row>
    <row r="249" spans="2:2" ht="17" thickBot="1">
      <c r="B249" s="12">
        <v>99.843800000000002</v>
      </c>
    </row>
    <row r="250" spans="2:2" ht="17" thickBot="1">
      <c r="B250" s="12">
        <v>68.995199999999997</v>
      </c>
    </row>
    <row r="251" spans="2:2" ht="17" thickBot="1">
      <c r="B251" s="12">
        <v>99.726799999999997</v>
      </c>
    </row>
    <row r="252" spans="2:2" ht="17" thickBot="1">
      <c r="B252" s="12">
        <v>98.3887</v>
      </c>
    </row>
    <row r="253" spans="2:2" ht="17" thickBot="1">
      <c r="B253" s="12">
        <v>91.669499999999999</v>
      </c>
    </row>
    <row r="254" spans="2:2" ht="17" thickBot="1">
      <c r="B254" s="12">
        <v>100</v>
      </c>
    </row>
    <row r="255" spans="2:2" ht="17" thickBot="1">
      <c r="B255" s="12">
        <v>92.239599999999996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TPFPTNFN_TableSim</vt:lpstr>
      <vt:lpstr>TPFPTNFN_counts_%</vt:lpstr>
      <vt:lpstr>ResGroup</vt:lpstr>
      <vt:lpstr>TPFPTNFN_decon_contam</vt:lpstr>
      <vt:lpstr>Decon_Contam_ResGroup</vt:lpstr>
      <vt:lpstr>PostVsModern-Coverage_Graph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Standeven</dc:creator>
  <cp:lastModifiedBy>Francesca Standeven</cp:lastModifiedBy>
  <dcterms:created xsi:type="dcterms:W3CDTF">2024-07-15T07:29:50Z</dcterms:created>
  <dcterms:modified xsi:type="dcterms:W3CDTF">2024-11-18T12:55:10Z</dcterms:modified>
</cp:coreProperties>
</file>