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00ny 빅플_라이브러리\유방암\최종수정\20191107 유방암 라이브러리 final\"/>
    </mc:Choice>
  </mc:AlternateContent>
  <xr:revisionPtr revIDLastSave="0" documentId="8_{14B7FA99-E552-4479-A8D6-78573AC41D99}" xr6:coauthVersionLast="36" xr6:coauthVersionMax="36" xr10:uidLastSave="{00000000-0000-0000-0000-000000000000}"/>
  <bookViews>
    <workbookView xWindow="16470" yWindow="4905" windowWidth="21600" windowHeight="11385" tabRatio="821" firstSheet="2" activeTab="3" xr2:uid="{00000000-000D-0000-FFFF-FFFF00000000}"/>
  </bookViews>
  <sheets>
    <sheet name="1.표지 " sheetId="25" r:id="rId1"/>
    <sheet name="2.개정이력" sheetId="20" r:id="rId2"/>
    <sheet name="3.엔티티정의(유방암 라이브러리)" sheetId="40" r:id="rId3"/>
    <sheet name="4.엔티티속성정의서(유방암 라이브러리)" sheetId="43" r:id="rId4"/>
    <sheet name="4.엔티티속성정의서(유방암 요약통계)" sheetId="37" r:id="rId5"/>
    <sheet name="9.물리테이블_데이터타입_적용기준" sheetId="44" r:id="rId6"/>
  </sheets>
  <externalReferences>
    <externalReference r:id="rId7"/>
  </externalReferences>
  <definedNames>
    <definedName name="_xlnm._FilterDatabase" localSheetId="3" hidden="1">'4.엔티티속성정의서(유방암 라이브러리)'!$A$1:$R$471</definedName>
    <definedName name="_xlnm._FilterDatabase" localSheetId="4" hidden="1">'4.엔티티속성정의서(유방암 요약통계)'!$B$1:$N$66</definedName>
    <definedName name="_xlnm.Print_Area" localSheetId="0">'1.표지 '!$A$1</definedName>
    <definedName name="_xlnm.Print_Area" localSheetId="1">'2.개정이력'!$A$1:$G$34</definedName>
    <definedName name="_xlnm.Print_Titles" localSheetId="3">'4.엔티티속성정의서(유방암 라이브러리)'!$1:$1</definedName>
    <definedName name="산출물명" localSheetId="2">'[1]1.표지 '!$C$4</definedName>
    <definedName name="산출물명" localSheetId="3">'[1]1.표지 '!$C$4</definedName>
    <definedName name="산출물명">'1.표지 '!$C$4</definedName>
    <definedName name="프로젝트명" localSheetId="2">'[1]1.표지 '!$C$3</definedName>
    <definedName name="프로젝트명" localSheetId="3">'[1]1.표지 '!$C$3</definedName>
    <definedName name="프로젝트명">'1.표지 '!$C$3</definedName>
    <definedName name="프로젝트약자">'1.표지 '!$C$5</definedName>
  </definedNames>
  <calcPr calcId="191029"/>
</workbook>
</file>

<file path=xl/calcChain.xml><?xml version="1.0" encoding="utf-8"?>
<calcChain xmlns="http://schemas.openxmlformats.org/spreadsheetml/2006/main">
  <c r="F13" i="43" l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F35" i="43" s="1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/>
  <c r="F161" i="43" s="1"/>
  <c r="F162" i="43" s="1"/>
  <c r="F163" i="43" s="1"/>
  <c r="F164" i="43" s="1"/>
  <c r="F165" i="43" s="1"/>
  <c r="F166" i="43" s="1"/>
  <c r="F167" i="43" s="1"/>
  <c r="F168" i="43" s="1"/>
  <c r="F169" i="43"/>
  <c r="F170" i="43" s="1"/>
  <c r="F171" i="43" s="1"/>
  <c r="F172" i="43" s="1"/>
  <c r="F173" i="43" s="1"/>
  <c r="F174" i="43" s="1"/>
  <c r="F175" i="43" s="1"/>
  <c r="F176" i="43" s="1"/>
  <c r="F177" i="43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/>
  <c r="F206" i="43" s="1"/>
  <c r="F207" i="43" s="1"/>
  <c r="F208" i="43" s="1"/>
  <c r="F209" i="43" s="1"/>
  <c r="F210" i="43" s="1"/>
  <c r="F211" i="43" s="1"/>
  <c r="F212" i="43"/>
  <c r="F213" i="43" s="1"/>
  <c r="F214" i="43" s="1"/>
  <c r="F215" i="43" s="1"/>
  <c r="F216" i="43" s="1"/>
  <c r="F217" i="43" s="1"/>
  <c r="F218" i="43" s="1"/>
  <c r="F219" i="43"/>
  <c r="F220" i="43" s="1"/>
  <c r="F221" i="43" s="1"/>
  <c r="F222" i="43" s="1"/>
  <c r="F223" i="43" s="1"/>
  <c r="F224" i="43" s="1"/>
  <c r="F225" i="43" s="1"/>
  <c r="F226" i="43"/>
  <c r="F227" i="43" s="1"/>
  <c r="F228" i="43" s="1"/>
  <c r="F229" i="43" s="1"/>
  <c r="F230" i="43" s="1"/>
  <c r="F231" i="43" s="1"/>
  <c r="F232" i="43" s="1"/>
  <c r="F233" i="43" s="1"/>
  <c r="F234" i="43" s="1"/>
  <c r="F235" i="43" s="1"/>
  <c r="F236" i="43" s="1"/>
  <c r="F237" i="43" s="1"/>
  <c r="F238" i="43" s="1"/>
  <c r="F239" i="43" s="1"/>
  <c r="F240" i="43"/>
  <c r="F241" i="43" s="1"/>
  <c r="F242" i="43" s="1"/>
  <c r="F243" i="43" s="1"/>
  <c r="F244" i="43" s="1"/>
  <c r="F245" i="43" s="1"/>
  <c r="F246" i="43" s="1"/>
  <c r="F247" i="43" s="1"/>
  <c r="F248" i="43" s="1"/>
  <c r="F249" i="43" s="1"/>
  <c r="F250" i="43" s="1"/>
  <c r="F251" i="43" s="1"/>
  <c r="F252" i="43" s="1"/>
  <c r="F253" i="43" s="1"/>
  <c r="F254" i="43" s="1"/>
  <c r="F255" i="43" s="1"/>
  <c r="F256" i="43" s="1"/>
  <c r="F257" i="43" s="1"/>
  <c r="F258" i="43" s="1"/>
  <c r="F259" i="43" s="1"/>
  <c r="F260" i="43" s="1"/>
  <c r="F261" i="43" s="1"/>
  <c r="F262" i="43" s="1"/>
  <c r="F263" i="43" s="1"/>
  <c r="F264" i="43" s="1"/>
  <c r="F265" i="43"/>
  <c r="F266" i="43" s="1"/>
  <c r="F267" i="43" s="1"/>
  <c r="F268" i="43" s="1"/>
  <c r="F269" i="43" s="1"/>
  <c r="F270" i="43" s="1"/>
  <c r="F271" i="43" s="1"/>
  <c r="F272" i="43" s="1"/>
  <c r="F273" i="43" s="1"/>
  <c r="F274" i="43" s="1"/>
  <c r="F275" i="43" s="1"/>
  <c r="F276" i="43" s="1"/>
  <c r="F277" i="43" s="1"/>
  <c r="F278" i="43"/>
  <c r="F279" i="43" s="1"/>
  <c r="F280" i="43" s="1"/>
  <c r="F281" i="43" s="1"/>
  <c r="F282" i="43" s="1"/>
  <c r="F283" i="43" s="1"/>
  <c r="F284" i="43" s="1"/>
  <c r="F285" i="43" s="1"/>
  <c r="F286" i="43" s="1"/>
  <c r="F287" i="43" s="1"/>
  <c r="F288" i="43" s="1"/>
  <c r="F289" i="43" s="1"/>
  <c r="F290" i="43" s="1"/>
  <c r="F291" i="43" s="1"/>
  <c r="F292" i="43" s="1"/>
  <c r="F293" i="43" s="1"/>
  <c r="F294" i="43" s="1"/>
  <c r="F295" i="43" s="1"/>
  <c r="F296" i="43" s="1"/>
  <c r="F297" i="43" s="1"/>
  <c r="F298" i="43" s="1"/>
  <c r="F299" i="43" s="1"/>
  <c r="F300" i="43" s="1"/>
  <c r="F301" i="43" s="1"/>
  <c r="F302" i="43" s="1"/>
  <c r="F303" i="43" s="1"/>
  <c r="F304" i="43" s="1"/>
  <c r="F305" i="43" s="1"/>
  <c r="F306" i="43" s="1"/>
  <c r="F307" i="43" s="1"/>
  <c r="F308" i="43" s="1"/>
  <c r="F309" i="43" s="1"/>
  <c r="F310" i="43" s="1"/>
  <c r="F311" i="43" s="1"/>
  <c r="F312" i="43" s="1"/>
  <c r="F313" i="43" s="1"/>
  <c r="F314" i="43" s="1"/>
  <c r="F315" i="43" s="1"/>
  <c r="F316" i="43" s="1"/>
  <c r="F317" i="43" s="1"/>
  <c r="F318" i="43"/>
  <c r="F319" i="43" s="1"/>
  <c r="F320" i="43" s="1"/>
  <c r="F321" i="43" s="1"/>
  <c r="F322" i="43" s="1"/>
  <c r="F323" i="43" s="1"/>
  <c r="F324" i="43" s="1"/>
  <c r="F325" i="43" s="1"/>
  <c r="F326" i="43" s="1"/>
  <c r="F327" i="43" s="1"/>
  <c r="F328" i="43" s="1"/>
  <c r="F329" i="43" s="1"/>
  <c r="F330" i="43" s="1"/>
  <c r="F331" i="43" s="1"/>
  <c r="F332" i="43" s="1"/>
  <c r="F333" i="43" s="1"/>
  <c r="F334" i="43" s="1"/>
  <c r="F335" i="43" s="1"/>
  <c r="F336" i="43" s="1"/>
  <c r="F337" i="43" s="1"/>
  <c r="F338" i="43" s="1"/>
  <c r="F339" i="43" s="1"/>
  <c r="F340" i="43" s="1"/>
  <c r="F341" i="43" s="1"/>
  <c r="F342" i="43" s="1"/>
  <c r="F343" i="43" s="1"/>
  <c r="F344" i="43" s="1"/>
  <c r="F345" i="43" s="1"/>
  <c r="F346" i="43" s="1"/>
  <c r="F347" i="43" s="1"/>
  <c r="F348" i="43" s="1"/>
  <c r="F349" i="43" s="1"/>
  <c r="F350" i="43" s="1"/>
  <c r="F351" i="43" s="1"/>
  <c r="F352" i="43" s="1"/>
  <c r="F353" i="43"/>
  <c r="F354" i="43" s="1"/>
  <c r="F355" i="43" s="1"/>
  <c r="F356" i="43" s="1"/>
  <c r="F357" i="43" s="1"/>
  <c r="F358" i="43" s="1"/>
  <c r="F359" i="43" s="1"/>
  <c r="F360" i="43" s="1"/>
  <c r="F361" i="43" s="1"/>
  <c r="F362" i="43" s="1"/>
  <c r="F363" i="43"/>
  <c r="F364" i="43" s="1"/>
  <c r="F365" i="43" s="1"/>
  <c r="F366" i="43" s="1"/>
  <c r="F367" i="43" s="1"/>
  <c r="F368" i="43" s="1"/>
  <c r="F369" i="43" s="1"/>
  <c r="F370" i="43" s="1"/>
  <c r="F371" i="43" s="1"/>
  <c r="F372" i="43" s="1"/>
  <c r="F373" i="43" s="1"/>
  <c r="F374" i="43"/>
  <c r="F375" i="43" s="1"/>
  <c r="F376" i="43" s="1"/>
  <c r="F377" i="43" s="1"/>
  <c r="F378" i="43" s="1"/>
  <c r="F379" i="43" s="1"/>
  <c r="F380" i="43" s="1"/>
  <c r="F381" i="43"/>
  <c r="F382" i="43" s="1"/>
  <c r="F383" i="43" s="1"/>
  <c r="F384" i="43" s="1"/>
  <c r="F385" i="43" s="1"/>
  <c r="F386" i="43" s="1"/>
  <c r="F387" i="43" s="1"/>
  <c r="F388" i="43" s="1"/>
  <c r="F389" i="43" s="1"/>
  <c r="F390" i="43" s="1"/>
  <c r="F391" i="43" s="1"/>
  <c r="F392" i="43" s="1"/>
  <c r="F393" i="43" s="1"/>
  <c r="F394" i="43"/>
  <c r="F395" i="43" s="1"/>
  <c r="F396" i="43" s="1"/>
  <c r="F397" i="43" s="1"/>
  <c r="F398" i="43" s="1"/>
  <c r="F399" i="43" s="1"/>
  <c r="F400" i="43" s="1"/>
  <c r="F401" i="43" s="1"/>
  <c r="F402" i="43" s="1"/>
  <c r="F403" i="43" s="1"/>
  <c r="F404" i="43" s="1"/>
  <c r="F405" i="43" s="1"/>
  <c r="F406" i="43" s="1"/>
  <c r="F407" i="43" s="1"/>
  <c r="F408" i="43" s="1"/>
  <c r="F409" i="43" s="1"/>
  <c r="F410" i="43" s="1"/>
  <c r="F411" i="43" s="1"/>
  <c r="F412" i="43" s="1"/>
  <c r="F413" i="43" s="1"/>
  <c r="F414" i="43" s="1"/>
  <c r="F415" i="43" s="1"/>
  <c r="F416" i="43"/>
  <c r="F417" i="43" s="1"/>
  <c r="F418" i="43" s="1"/>
  <c r="F419" i="43" s="1"/>
  <c r="F420" i="43" s="1"/>
  <c r="F421" i="43" s="1"/>
  <c r="F422" i="43" s="1"/>
  <c r="F423" i="43" s="1"/>
  <c r="F424" i="43" s="1"/>
  <c r="F425" i="43" s="1"/>
  <c r="F426" i="43" s="1"/>
  <c r="F427" i="43" s="1"/>
  <c r="F428" i="43" s="1"/>
  <c r="F429" i="43" s="1"/>
  <c r="F430" i="43" s="1"/>
  <c r="F431" i="43" s="1"/>
  <c r="F432" i="43" s="1"/>
  <c r="F433" i="43" s="1"/>
  <c r="F434" i="43" s="1"/>
  <c r="F435" i="43"/>
  <c r="F436" i="43" s="1"/>
  <c r="F437" i="43" s="1"/>
  <c r="F438" i="43" s="1"/>
  <c r="F439" i="43" s="1"/>
  <c r="F440" i="43" s="1"/>
  <c r="F441" i="43" s="1"/>
  <c r="F442" i="43" s="1"/>
  <c r="F443" i="43" s="1"/>
  <c r="F444" i="43" s="1"/>
  <c r="F445" i="43" s="1"/>
  <c r="F446" i="43" s="1"/>
  <c r="F447" i="43" s="1"/>
  <c r="F448" i="43" s="1"/>
  <c r="F449" i="43" s="1"/>
  <c r="F450" i="43" s="1"/>
  <c r="F451" i="43" s="1"/>
  <c r="F452" i="43" s="1"/>
  <c r="F453" i="43" s="1"/>
  <c r="F454" i="43" s="1"/>
  <c r="F455" i="43" s="1"/>
  <c r="F456" i="43"/>
  <c r="F457" i="43" s="1"/>
  <c r="F458" i="43" s="1"/>
  <c r="F459" i="43" s="1"/>
  <c r="F460" i="43" s="1"/>
  <c r="F461" i="43" s="1"/>
  <c r="F462" i="43" s="1"/>
  <c r="F463" i="43" s="1"/>
  <c r="F464" i="43" s="1"/>
  <c r="F465" i="43"/>
  <c r="F466" i="43" s="1"/>
  <c r="F467" i="43" s="1"/>
  <c r="F468" i="43" s="1"/>
  <c r="F469" i="43" s="1"/>
  <c r="F470" i="43" s="1"/>
  <c r="M471" i="43" l="1"/>
  <c r="F2" i="43" l="1"/>
  <c r="F3" i="43" s="1"/>
  <c r="F4" i="43" s="1"/>
  <c r="F5" i="43" s="1"/>
  <c r="F6" i="43" s="1"/>
  <c r="F7" i="43" s="1"/>
  <c r="F8" i="43" s="1"/>
  <c r="F9" i="43" s="1"/>
  <c r="F10" i="43" s="1"/>
  <c r="F11" i="43" s="1"/>
  <c r="F12" i="43" s="1"/>
  <c r="F39" i="37" l="1"/>
  <c r="F40" i="37" s="1"/>
  <c r="F41" i="37" s="1"/>
  <c r="F42" i="37" s="1"/>
  <c r="F43" i="37" s="1"/>
  <c r="F44" i="37" s="1"/>
  <c r="F45" i="37" s="1"/>
  <c r="F46" i="37"/>
  <c r="F47" i="37" s="1"/>
  <c r="F48" i="37" s="1"/>
  <c r="F49" i="37" s="1"/>
  <c r="F50" i="37" s="1"/>
  <c r="F51" i="37" s="1"/>
  <c r="F52" i="37" s="1"/>
  <c r="F53" i="37" s="1"/>
  <c r="F54" i="37"/>
  <c r="F55" i="37" s="1"/>
  <c r="F56" i="37" s="1"/>
  <c r="F57" i="37" s="1"/>
  <c r="F58" i="37" s="1"/>
  <c r="F59" i="37"/>
  <c r="F60" i="37" s="1"/>
  <c r="F61" i="37" s="1"/>
  <c r="F62" i="37" s="1"/>
  <c r="F63" i="37" s="1"/>
  <c r="F64" i="37" s="1"/>
  <c r="F65" i="37" s="1"/>
  <c r="F66" i="37" s="1"/>
  <c r="F2" i="37" l="1"/>
  <c r="F3" i="37" s="1"/>
  <c r="F4" i="37" s="1"/>
  <c r="F5" i="37" s="1"/>
  <c r="F6" i="37" s="1"/>
  <c r="F7" i="37" s="1"/>
  <c r="F8" i="37" s="1"/>
  <c r="F9" i="37" s="1"/>
  <c r="F10" i="37" s="1"/>
  <c r="F11" i="37" s="1"/>
  <c r="F12" i="37" s="1"/>
  <c r="F13" i="37" s="1"/>
  <c r="F14" i="37" s="1"/>
  <c r="F15" i="37"/>
  <c r="F16" i="37" l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D12" i="20"/>
  <c r="D11" i="20"/>
  <c r="D7" i="20"/>
  <c r="G2" i="20"/>
  <c r="G1" i="20"/>
</calcChain>
</file>

<file path=xl/sharedStrings.xml><?xml version="1.0" encoding="utf-8"?>
<sst xmlns="http://schemas.openxmlformats.org/spreadsheetml/2006/main" count="4946" uniqueCount="1534">
  <si>
    <t>프로젝트명</t>
    <phoneticPr fontId="8" type="noConversion"/>
  </si>
  <si>
    <t>단계</t>
    <phoneticPr fontId="8" type="noConversion"/>
  </si>
  <si>
    <t>작성자</t>
    <phoneticPr fontId="8" type="noConversion"/>
  </si>
  <si>
    <t>파일명</t>
    <phoneticPr fontId="8" type="noConversion"/>
  </si>
  <si>
    <t>버전</t>
    <phoneticPr fontId="8" type="noConversion"/>
  </si>
  <si>
    <t>승인</t>
    <phoneticPr fontId="8" type="noConversion"/>
  </si>
  <si>
    <t>변경일</t>
    <phoneticPr fontId="8" type="noConversion"/>
  </si>
  <si>
    <t>변경사유</t>
    <phoneticPr fontId="8" type="noConversion"/>
  </si>
  <si>
    <t>변경내용</t>
    <phoneticPr fontId="8" type="noConversion"/>
  </si>
  <si>
    <t>활동</t>
    <phoneticPr fontId="8" type="noConversion"/>
  </si>
  <si>
    <t>작업</t>
    <phoneticPr fontId="8" type="noConversion"/>
  </si>
  <si>
    <t>산출물</t>
    <phoneticPr fontId="8" type="noConversion"/>
  </si>
  <si>
    <t>산출물명</t>
    <phoneticPr fontId="8" type="noConversion"/>
  </si>
  <si>
    <t>프로젝트약어</t>
    <phoneticPr fontId="8" type="noConversion"/>
  </si>
  <si>
    <t>설계</t>
    <phoneticPr fontId="8" type="noConversion"/>
  </si>
  <si>
    <t>데이터베이스설계</t>
    <phoneticPr fontId="8" type="noConversion"/>
  </si>
  <si>
    <t>논리적데이터베이스설계</t>
    <phoneticPr fontId="8" type="noConversion"/>
  </si>
  <si>
    <t>최초작성</t>
    <phoneticPr fontId="8" type="noConversion"/>
  </si>
  <si>
    <t>암 빅데이터 네트워크 및 플랫폼 구축(1단계)</t>
  </si>
  <si>
    <t>CBNP1</t>
  </si>
  <si>
    <t>논리적데이터베이스명세서(엔티티정의서)</t>
    <phoneticPr fontId="8" type="noConversion"/>
  </si>
  <si>
    <t>진단</t>
  </si>
  <si>
    <t>검사</t>
  </si>
  <si>
    <t>병리</t>
  </si>
  <si>
    <t>수술</t>
  </si>
  <si>
    <t>치료</t>
  </si>
  <si>
    <t>사망</t>
  </si>
  <si>
    <t>주제영역</t>
    <phoneticPr fontId="28" type="noConversion"/>
  </si>
  <si>
    <t>DATE</t>
  </si>
  <si>
    <t>RLPS_DIAG_YMD</t>
  </si>
  <si>
    <t>RLPS_TRTM_CD</t>
  </si>
  <si>
    <t>RLPS_TRTM_NM</t>
  </si>
  <si>
    <t>PT_SBST_NO</t>
  </si>
  <si>
    <t>OPRT_SEQ</t>
  </si>
  <si>
    <t>진료기록(7자리)
     예) 4000018</t>
  </si>
  <si>
    <t>OPRT_YMD</t>
  </si>
  <si>
    <t>OPRT_ADM_YMD</t>
  </si>
  <si>
    <t>OPRT_DSCH_YMD</t>
  </si>
  <si>
    <t>OPRT_CD</t>
  </si>
  <si>
    <t>OPRT_NM</t>
  </si>
  <si>
    <t>OPRT_DETL_NM</t>
  </si>
  <si>
    <t>MTST_TRTM_CD</t>
  </si>
  <si>
    <t>MTST_DIAG_YMD</t>
  </si>
  <si>
    <t>수술코드</t>
  </si>
  <si>
    <t>박희성</t>
    <phoneticPr fontId="8" type="noConversion"/>
  </si>
  <si>
    <t>2019-08-27</t>
    <phoneticPr fontId="8" type="noConversion"/>
  </si>
  <si>
    <t>No.</t>
    <phoneticPr fontId="28" type="noConversion"/>
  </si>
  <si>
    <t>테이블명</t>
    <phoneticPr fontId="28" type="noConversion"/>
  </si>
  <si>
    <t>칼럼명</t>
    <phoneticPr fontId="28" type="noConversion"/>
  </si>
  <si>
    <t>레이블명</t>
    <phoneticPr fontId="28" type="noConversion"/>
  </si>
  <si>
    <t>도메인명</t>
    <phoneticPr fontId="27" type="noConversion"/>
  </si>
  <si>
    <t>환자대체번호</t>
  </si>
  <si>
    <t>VARCHAR(10)</t>
  </si>
  <si>
    <t>거주지내용</t>
  </si>
  <si>
    <t>VARCHAR(400)</t>
  </si>
  <si>
    <t>내용VC400</t>
  </si>
  <si>
    <t>ADM_YMD</t>
  </si>
  <si>
    <t>입원일자</t>
  </si>
  <si>
    <t>DSCH_YMD</t>
  </si>
  <si>
    <t>퇴원일자</t>
  </si>
  <si>
    <t>IADM_AGE</t>
  </si>
  <si>
    <t>입원시연령</t>
  </si>
  <si>
    <t>NUMBER(3)</t>
  </si>
  <si>
    <t>ABO_BLTP_CD</t>
  </si>
  <si>
    <t>ABO혈액형코드</t>
  </si>
  <si>
    <t>RHTYP_CD</t>
  </si>
  <si>
    <t>RH형코드</t>
  </si>
  <si>
    <t>EDU_DGRE_CD</t>
  </si>
  <si>
    <t>교육정도코드</t>
  </si>
  <si>
    <t>VARCHAR(40)</t>
  </si>
  <si>
    <t>EDU_DGRE_ETC_CONT</t>
  </si>
  <si>
    <t>교육정도기타내용</t>
  </si>
  <si>
    <t>VARCHAR(200)</t>
  </si>
  <si>
    <t>내용VC200</t>
  </si>
  <si>
    <t>JOB_KIND_CD</t>
  </si>
  <si>
    <t>직업종류코드</t>
  </si>
  <si>
    <t>JOB_KIND_ETC_CONT</t>
  </si>
  <si>
    <t>직업종류기타내용</t>
  </si>
  <si>
    <t>DRNK_STRT_AGE</t>
  </si>
  <si>
    <t>음주시작연령</t>
  </si>
  <si>
    <t>수VC200</t>
  </si>
  <si>
    <t>DRNK_KIND_CD</t>
  </si>
  <si>
    <t>음주종류코드</t>
  </si>
  <si>
    <t>DRNK_KIND_ETC_CONT</t>
  </si>
  <si>
    <t>음주종류기타내용</t>
  </si>
  <si>
    <t>DRNK_QTY</t>
  </si>
  <si>
    <t>음주량</t>
  </si>
  <si>
    <t>VARCHAR(100)</t>
  </si>
  <si>
    <t>수VC100</t>
  </si>
  <si>
    <t>환자의 음주량(병회)
     예) 3</t>
  </si>
  <si>
    <t>DRNK_NT</t>
  </si>
  <si>
    <t>음주횟수</t>
  </si>
  <si>
    <t>환자의 음주횟수(회월)
     예) 5</t>
  </si>
  <si>
    <t>DRNK_DTRN_YCNT</t>
  </si>
  <si>
    <t>음주기간년수</t>
  </si>
  <si>
    <t>년수VC100</t>
  </si>
  <si>
    <t>SMOK_STRT_AGE</t>
  </si>
  <si>
    <t>흡연시작연령</t>
  </si>
  <si>
    <t>SMOK_QTY</t>
  </si>
  <si>
    <t>흡연량</t>
  </si>
  <si>
    <t>SMOK_DTRN_YCNT</t>
  </si>
  <si>
    <t>흡연기간년수</t>
  </si>
  <si>
    <t>NSMK_PERD_YCNT</t>
  </si>
  <si>
    <t>금연시작시기년수</t>
  </si>
  <si>
    <t>VARCHAR(20)</t>
  </si>
  <si>
    <t>MHIS_HTN_YN</t>
  </si>
  <si>
    <t>병력고혈압여부</t>
  </si>
  <si>
    <t>여부</t>
  </si>
  <si>
    <t>MHIS_HTN_CONT</t>
  </si>
  <si>
    <t>병력고혈압내용</t>
  </si>
  <si>
    <t>MHIS_DBT_YN</t>
  </si>
  <si>
    <t>병력당뇨여부</t>
  </si>
  <si>
    <t>MHIS_DBT_CONT</t>
  </si>
  <si>
    <t>병력당뇨내용</t>
  </si>
  <si>
    <t>VARCHAR(2000)</t>
  </si>
  <si>
    <t>내용VC2000</t>
  </si>
  <si>
    <t>MHIS_TB_YN</t>
  </si>
  <si>
    <t>병력결핵여부</t>
  </si>
  <si>
    <t>MHIS_LVDS_YN</t>
  </si>
  <si>
    <t>병력간질환여부</t>
  </si>
  <si>
    <t>MHIS_CNCR_YN</t>
  </si>
  <si>
    <t>병력암여부</t>
  </si>
  <si>
    <t>MHIS_DEPR_YN</t>
  </si>
  <si>
    <t>병력우울증여부</t>
  </si>
  <si>
    <t>MHIS_INSM_YN</t>
  </si>
  <si>
    <t>병력불면증여부</t>
  </si>
  <si>
    <t>MHIS_CADS_YN</t>
  </si>
  <si>
    <t>병력심장질환여부</t>
  </si>
  <si>
    <t>MHIS_CADS_CONT</t>
  </si>
  <si>
    <t>병력심장질환내용</t>
  </si>
  <si>
    <t>ETC_MHIS_DETL_CONT</t>
  </si>
  <si>
    <t>기타병력상세내용</t>
  </si>
  <si>
    <t>MENA_AGE</t>
  </si>
  <si>
    <t>초경연령</t>
  </si>
  <si>
    <t>MENO_YN</t>
  </si>
  <si>
    <t>폐경여부</t>
  </si>
  <si>
    <t>MENO_AGE</t>
  </si>
  <si>
    <t>폐경연령</t>
  </si>
  <si>
    <t>MENS_CYCL_DCNT</t>
  </si>
  <si>
    <t>월경주기일수</t>
  </si>
  <si>
    <t>일수VC100</t>
  </si>
  <si>
    <t>MARG_YN</t>
  </si>
  <si>
    <t>결혼여부</t>
  </si>
  <si>
    <t>FDLV_AGE</t>
  </si>
  <si>
    <t>첫출산연령</t>
  </si>
  <si>
    <t>DELV_CHLD_CNT</t>
  </si>
  <si>
    <t>출산자녀수</t>
  </si>
  <si>
    <t>BRFD_EXPR_YN</t>
  </si>
  <si>
    <t>모유수유경험여부</t>
  </si>
  <si>
    <t>FEED_DTRN_MCNT</t>
  </si>
  <si>
    <t>수유기간월수</t>
  </si>
  <si>
    <t>월수VC100</t>
  </si>
  <si>
    <t>MHIS_BRST_OPRT_YN</t>
  </si>
  <si>
    <t>병력유방수술여부</t>
  </si>
  <si>
    <t>MHIS_BRST_OPRT_DETL_CONT</t>
  </si>
  <si>
    <t>병력유방수술상세내용</t>
  </si>
  <si>
    <t>VARCHAR(2)</t>
  </si>
  <si>
    <t>내용VC2</t>
  </si>
  <si>
    <t>OC_USE_YN</t>
  </si>
  <si>
    <t>경구피임약사용여부</t>
  </si>
  <si>
    <t>OC_USE_DTRN_MCNT</t>
  </si>
  <si>
    <t>경구피임약사용기간월수</t>
  </si>
  <si>
    <t>HRT_DTRN_MCNT</t>
  </si>
  <si>
    <t>HRT기간월수</t>
  </si>
  <si>
    <t>암병력암종코드</t>
  </si>
  <si>
    <t>FRMD_YMD</t>
  </si>
  <si>
    <t>초진일자</t>
  </si>
  <si>
    <t>BRST_CNCT_LAST_MTRT_YMD</t>
  </si>
  <si>
    <t>유방암센터최종진료일자</t>
  </si>
  <si>
    <t>VARCHAR(1000)</t>
  </si>
  <si>
    <t>명VC1000</t>
  </si>
  <si>
    <t>IDGN_AGE</t>
  </si>
  <si>
    <t>진단시연령</t>
  </si>
  <si>
    <t>NUMBER(4)</t>
  </si>
  <si>
    <t>INOP_AGE</t>
  </si>
  <si>
    <t>수술시연령</t>
  </si>
  <si>
    <t>PT_SEX_CD</t>
  </si>
  <si>
    <t>VARCHAR(5)</t>
  </si>
  <si>
    <t>전이진단일자</t>
  </si>
  <si>
    <t>MTST_SITE_CONT</t>
  </si>
  <si>
    <t>전이부위내용</t>
  </si>
  <si>
    <t>ETC_MTST_SITE_CONT</t>
  </si>
  <si>
    <t>기타전이부위내용</t>
  </si>
  <si>
    <t>전이치료코드</t>
  </si>
  <si>
    <t>MTST_TRTM_NM</t>
  </si>
  <si>
    <t>전이치료명</t>
  </si>
  <si>
    <t>명VC400</t>
  </si>
  <si>
    <t>MTST_ADD_TRTM_CONT</t>
  </si>
  <si>
    <t>전이추가치료내용</t>
  </si>
  <si>
    <t>재발진단일자</t>
  </si>
  <si>
    <t>RLPS_CNFR_DTRN_DCNT</t>
  </si>
  <si>
    <t>재발확인기간일수</t>
  </si>
  <si>
    <t>RLPS_SITE_CONT</t>
  </si>
  <si>
    <t>재발부위내용</t>
  </si>
  <si>
    <t>ETC_RLPS_CONT</t>
  </si>
  <si>
    <t>기타재발내용</t>
  </si>
  <si>
    <t>재발치료코드</t>
  </si>
  <si>
    <t>재발치료명</t>
  </si>
  <si>
    <t>RLPS_ADD_TRTM_CONT</t>
  </si>
  <si>
    <t>재발추가치료내용</t>
  </si>
  <si>
    <t>ANTH_RCRD_YMD</t>
  </si>
  <si>
    <t>신체계측기록일자</t>
  </si>
  <si>
    <t>ANTH_SEQ</t>
  </si>
  <si>
    <t>신체계측순번</t>
  </si>
  <si>
    <t>HT_MSRM_YMD</t>
  </si>
  <si>
    <t>신장측정일자</t>
  </si>
  <si>
    <t>HT_VL</t>
  </si>
  <si>
    <t>신장값</t>
  </si>
  <si>
    <t>NUMBER(10,1)</t>
  </si>
  <si>
    <t>값N10,1</t>
  </si>
  <si>
    <t>WT_MSRM_YMD</t>
  </si>
  <si>
    <t>체중측정일자</t>
  </si>
  <si>
    <t>WT_MSRM_VL</t>
  </si>
  <si>
    <t>체중측정값</t>
  </si>
  <si>
    <t>BMI_VL</t>
  </si>
  <si>
    <t>BMI값</t>
  </si>
  <si>
    <t>NUMBER(10,2)</t>
  </si>
  <si>
    <t>값N10,2</t>
  </si>
  <si>
    <t>ECOG_CD</t>
  </si>
  <si>
    <t>ECOG코드</t>
  </si>
  <si>
    <t>진단코드</t>
  </si>
  <si>
    <t>VARCHAR(512)</t>
  </si>
  <si>
    <t>명VC512</t>
  </si>
  <si>
    <t>유방암진단구분코드</t>
  </si>
  <si>
    <t>DIAG_CLSF_NM</t>
  </si>
  <si>
    <t>진단구분명</t>
  </si>
  <si>
    <t>명VC100</t>
  </si>
  <si>
    <t>COTR_YN</t>
  </si>
  <si>
    <t>협진여부</t>
  </si>
  <si>
    <t>COTR_RQDP_CD</t>
  </si>
  <si>
    <t>협진의뢰과코드</t>
  </si>
  <si>
    <t>COTR_RQDP_NM</t>
  </si>
  <si>
    <t>협진의뢰과명</t>
  </si>
  <si>
    <t>COTR_ADPT_CD</t>
  </si>
  <si>
    <t>협진회신과코드</t>
  </si>
  <si>
    <t>COTR_ADPT_NM</t>
  </si>
  <si>
    <t>협진회신과명</t>
  </si>
  <si>
    <t>COTR_CONT</t>
  </si>
  <si>
    <t>협진내용</t>
  </si>
  <si>
    <t>COTR_SEQ</t>
  </si>
  <si>
    <t>협진순번</t>
  </si>
  <si>
    <t>STAG_RCRD_YMD</t>
  </si>
  <si>
    <t>병기기록일자</t>
  </si>
  <si>
    <t>INIT_CTST_T_STAG_VL</t>
  </si>
  <si>
    <t>초기임상검사T병기값</t>
  </si>
  <si>
    <t>VARCHAR(6)</t>
  </si>
  <si>
    <t>값VC6</t>
  </si>
  <si>
    <t>INIT_CTST_N_STAG_VL</t>
  </si>
  <si>
    <t>초기임상검사N병기값</t>
  </si>
  <si>
    <t>INIT_CTST_M_STAG_VL</t>
  </si>
  <si>
    <t>초기임상검사M병기값</t>
  </si>
  <si>
    <t>INIT_CTST_STAG_VL</t>
  </si>
  <si>
    <t>초기임상검사병기값</t>
  </si>
  <si>
    <t>TUMR_SIZE_VL</t>
  </si>
  <si>
    <t>종양크기값</t>
  </si>
  <si>
    <t>값VC10</t>
  </si>
  <si>
    <t>수VC6</t>
  </si>
  <si>
    <t>진단검사종류코드</t>
  </si>
  <si>
    <t>영상검사종류코드</t>
  </si>
  <si>
    <t>영상검사유방암조영술밀도코드</t>
  </si>
  <si>
    <t>VARCHAR(50)</t>
  </si>
  <si>
    <t>BPSY_INOUT_YN</t>
  </si>
  <si>
    <t>생체검사내부외부여부</t>
  </si>
  <si>
    <t>PATH_BPSY_ACPT_YMD</t>
  </si>
  <si>
    <t>병리생체검사접수일자</t>
  </si>
  <si>
    <t>BPSY_READ_YMD</t>
  </si>
  <si>
    <t>생체검사판독일자</t>
  </si>
  <si>
    <t>BPSY_SEQ</t>
  </si>
  <si>
    <t>생체검사순번</t>
  </si>
  <si>
    <t>BPSY_SITE_CONT</t>
  </si>
  <si>
    <t>생체검사부위내용</t>
  </si>
  <si>
    <t>내용VC100</t>
  </si>
  <si>
    <t>BPSY_LOCA_CONT</t>
  </si>
  <si>
    <t>생체검사위치내용</t>
  </si>
  <si>
    <t>BPSY_MTHD_CONT</t>
  </si>
  <si>
    <t>생체검사방법내용</t>
  </si>
  <si>
    <t>BPSY_RSLT_CONT</t>
  </si>
  <si>
    <t>생체검사결과내용</t>
  </si>
  <si>
    <t>BPSY_HG_CNT</t>
  </si>
  <si>
    <t>생체검사조직학적등급수</t>
  </si>
  <si>
    <t>IMEM_ACPT_YMD</t>
  </si>
  <si>
    <t>면역병리검사접수일자</t>
  </si>
  <si>
    <t>IMEM_READ_YMD</t>
  </si>
  <si>
    <t>면역병리검사판독일자</t>
  </si>
  <si>
    <t>IMPT_ER_EXAM_RSLT_CD</t>
  </si>
  <si>
    <t>면역병리ER검사결과코드</t>
  </si>
  <si>
    <t>ER검사결과코드</t>
  </si>
  <si>
    <t>내용VC50</t>
  </si>
  <si>
    <t>IMPT_PR_EXAM_RSLT_CD</t>
  </si>
  <si>
    <t>면역병리PR검사결과코드</t>
  </si>
  <si>
    <t>PR검사결과코드</t>
  </si>
  <si>
    <t>IMPT_PR_EXAM_RSLT_CONT</t>
  </si>
  <si>
    <t>IMPT_AR_EXAM_RSLT_CD</t>
  </si>
  <si>
    <t>면역병리AR검사결과코드</t>
  </si>
  <si>
    <t>AR검사결과코드</t>
  </si>
  <si>
    <t>IMPT_AR_EXAM_RSLT_CONT</t>
  </si>
  <si>
    <t>IMPT_HER2_EXAM_RSLT_CONT</t>
  </si>
  <si>
    <t>면역병리HER2검사결과내용</t>
  </si>
  <si>
    <t>IMPT_P53_EXAM_RSLT_CONT</t>
  </si>
  <si>
    <t>면역병리P53검사결과내용</t>
  </si>
  <si>
    <t>IMPT_KI67_EXAM_RSLT_CONT</t>
  </si>
  <si>
    <t>MLPT_ACPT_YMD</t>
  </si>
  <si>
    <t>분자병리접수일자</t>
  </si>
  <si>
    <t>MLPT_READ_YMD</t>
  </si>
  <si>
    <t>분자병리판독일자</t>
  </si>
  <si>
    <t>MLPT_EXAM_MTHD_CONT</t>
  </si>
  <si>
    <t>분자병리검사방법내용</t>
  </si>
  <si>
    <t>MLPT_EXAM_RSLT_CONT</t>
  </si>
  <si>
    <t>분자병리검사결과내용</t>
  </si>
  <si>
    <t>MLPT_EXAM_TUMR_CNCL_CNT</t>
  </si>
  <si>
    <t>분자병리검사종양세포핵수</t>
  </si>
  <si>
    <t>수VC50</t>
  </si>
  <si>
    <t>MLPT_EXAM_HER2_AVE_CNT</t>
  </si>
  <si>
    <t>분자병리검사HER2평균수</t>
  </si>
  <si>
    <t>MLPT_EXAM_CEP17_AVE_CNT</t>
  </si>
  <si>
    <t>분자병리검사CEP17평균수</t>
  </si>
  <si>
    <t>MLPT_HER2_CEP17_RAT</t>
  </si>
  <si>
    <t>분자병리HER2CEP17비율</t>
  </si>
  <si>
    <t>율VC50</t>
  </si>
  <si>
    <t>BRCA1_EXAM_YMD</t>
  </si>
  <si>
    <t>BRCA1검사일자</t>
  </si>
  <si>
    <t>BRCA1_PAVR_CD</t>
  </si>
  <si>
    <t>BRCA1병원변형체코드</t>
  </si>
  <si>
    <t>병원변형체검출구분코드</t>
  </si>
  <si>
    <t>BRCA1_UNCL_VARN_CD</t>
  </si>
  <si>
    <t>BRCA1미확인변이코드</t>
  </si>
  <si>
    <t>미확인변이검출구분코드</t>
  </si>
  <si>
    <t>BRCA2_EXAM_YMD</t>
  </si>
  <si>
    <t>BRCA2검사일자</t>
  </si>
  <si>
    <t>BRCA2_PAVR_CD</t>
  </si>
  <si>
    <t>BRCA2병원변형체코드</t>
  </si>
  <si>
    <t>BRCA2_UNCL_VARN_CD</t>
  </si>
  <si>
    <t>BRCA2미확인변이코드</t>
  </si>
  <si>
    <t>수술순번</t>
  </si>
  <si>
    <t>MRCD_ID</t>
  </si>
  <si>
    <t>진료기록ID</t>
  </si>
  <si>
    <t>수술일자</t>
  </si>
  <si>
    <t>수술입원일자</t>
  </si>
  <si>
    <t>수술퇴원일자</t>
  </si>
  <si>
    <t>수술명</t>
  </si>
  <si>
    <t>OPRT_BRST_CNSV_RSCT_YN</t>
  </si>
  <si>
    <t>수술유방보존적절제술여부</t>
  </si>
  <si>
    <t>OPRT_TMST_YN</t>
  </si>
  <si>
    <t>수술유방전절제술여부</t>
  </si>
  <si>
    <t>OPRT_OPRT_LDTM</t>
  </si>
  <si>
    <t>수술수술소요시간</t>
  </si>
  <si>
    <t>시간VC10</t>
  </si>
  <si>
    <t>BFOP_DIAG_NM</t>
  </si>
  <si>
    <t>수술전진단명</t>
  </si>
  <si>
    <t>AFOP_DIAG_NM</t>
  </si>
  <si>
    <t>수술후진단명</t>
  </si>
  <si>
    <t>수술상세명</t>
  </si>
  <si>
    <t>OPRT_EBL_QTY</t>
  </si>
  <si>
    <t>수술추정실혈량</t>
  </si>
  <si>
    <t>수VC40</t>
  </si>
  <si>
    <t>INOP_BRCN_LOCA_CONT</t>
  </si>
  <si>
    <t>수술시유방암위치내용</t>
  </si>
  <si>
    <t>VARCHAR(500)</t>
  </si>
  <si>
    <t>내용VC500</t>
  </si>
  <si>
    <t>INOP_MAIN_MAST_CONT</t>
  </si>
  <si>
    <t>수술시주유방절제술내용</t>
  </si>
  <si>
    <t>INOP_LN_CONT</t>
  </si>
  <si>
    <t>수술시림프절내용</t>
  </si>
  <si>
    <t>INOP_MAST_CONV_CONT</t>
  </si>
  <si>
    <t>수술시유방절제술전환내용</t>
  </si>
  <si>
    <t>INOP_NIPL_RMV_CONT</t>
  </si>
  <si>
    <t>수술시유두제거내용</t>
  </si>
  <si>
    <t>INOP_BRST_LESN_SIZE_VL</t>
  </si>
  <si>
    <t>수술시유방병변크기값</t>
  </si>
  <si>
    <t>값VC500</t>
  </si>
  <si>
    <t>INOP_MULS_CONT</t>
  </si>
  <si>
    <t>수술시다병변내용</t>
  </si>
  <si>
    <t>INOP_SKIN_INVA_CONT</t>
  </si>
  <si>
    <t>수술시피부침윤내용</t>
  </si>
  <si>
    <t>INOP_PETO_INVA_CONT</t>
  </si>
  <si>
    <t>수술시흉근침윤내용</t>
  </si>
  <si>
    <t>INOP_SENT_LN_BPSY_MTHD_CONT</t>
  </si>
  <si>
    <t>수술시감시림프절생체검사방법내용</t>
  </si>
  <si>
    <t>INOP_SENT_LN_CNT</t>
  </si>
  <si>
    <t>수술시감시림프절수</t>
  </si>
  <si>
    <t>수VC500</t>
  </si>
  <si>
    <t>INOP_AXIL_LN_SRMV_RANG_CONT</t>
  </si>
  <si>
    <t>수술시액와부림프절절제범위내용</t>
  </si>
  <si>
    <t>내용VC1000</t>
  </si>
  <si>
    <t>INOP_DRAN_CONT</t>
  </si>
  <si>
    <t>수술시배액관내용</t>
  </si>
  <si>
    <t>INOP_DRAN_KIND_CONT</t>
  </si>
  <si>
    <t>수술시배액관종류내용</t>
  </si>
  <si>
    <t>INOP_BREC_CONT</t>
  </si>
  <si>
    <t>수술시유방재건술내용</t>
  </si>
  <si>
    <t>INOP_BRES_MATR_CONT</t>
  </si>
  <si>
    <t>수술시유방재건재료내용</t>
  </si>
  <si>
    <t>ETC_OPRT_CLSF_CD</t>
  </si>
  <si>
    <t>기타수술구분코드</t>
  </si>
  <si>
    <t>ETC_OPRT_CLSF_NM</t>
  </si>
  <si>
    <t>기타수술구분명</t>
  </si>
  <si>
    <t>ETC_OPRT_YMD</t>
  </si>
  <si>
    <t>기타수술일자</t>
  </si>
  <si>
    <t>BITB_OVRY_RSCT_OPRT_YMD</t>
  </si>
  <si>
    <t>양측난관난소절제술수술일자</t>
  </si>
  <si>
    <t>BRCN_AFOP_WOND_INFC_CONT</t>
  </si>
  <si>
    <t>유방암수술후상처감염내용</t>
  </si>
  <si>
    <t>BRCN_AFOP_SERM_CONT</t>
  </si>
  <si>
    <t>유방암수술후장액종내용</t>
  </si>
  <si>
    <t>BRCN_AFOP_SKIN_NECR_CONT</t>
  </si>
  <si>
    <t>유방암수술후피부괴사내용</t>
  </si>
  <si>
    <t>BRCN_AFOP_EXRC_CONT</t>
  </si>
  <si>
    <t>유방암수술후운동제한내용</t>
  </si>
  <si>
    <t>BRCN_AFOP_AXIL_CTRT_CONT</t>
  </si>
  <si>
    <t>유방암수술후액와부수축내용</t>
  </si>
  <si>
    <t>BRCN_AFOP_ARM_EDEM_CONT</t>
  </si>
  <si>
    <t>유방암수술후팔부종내용</t>
  </si>
  <si>
    <t>BRCN_AFOP_NERV_INJR_CONT</t>
  </si>
  <si>
    <t>유방암수술후신경손상내용</t>
  </si>
  <si>
    <t>BRCN_AFOP_BLED_CONT</t>
  </si>
  <si>
    <t>유방암수술후출혈내용</t>
  </si>
  <si>
    <t>BRCN_AFOP_ETC_COMP_CONT</t>
  </si>
  <si>
    <t>유방암수술후기타합병증내용</t>
  </si>
  <si>
    <t>SGPT_ACPT_YMD</t>
  </si>
  <si>
    <t>외과병리접수일자</t>
  </si>
  <si>
    <t>SGPT_READ_YMD</t>
  </si>
  <si>
    <t>외과병리판독일자</t>
  </si>
  <si>
    <t>SGPT_MAIN_HVST_SITE_CD</t>
  </si>
  <si>
    <t>외과병리주채취부위코드</t>
  </si>
  <si>
    <t>주채취부위코드</t>
  </si>
  <si>
    <t>주 채취부위 코드
     1 : breast
     2 : lymph node
     3 : chest
     4 : etc</t>
  </si>
  <si>
    <t>SGPT_MAIN_HVST_SITE_NM</t>
  </si>
  <si>
    <t>외과병리주채취부위명</t>
  </si>
  <si>
    <t>외과병리유방종양크기값</t>
  </si>
  <si>
    <t>값VC20</t>
  </si>
  <si>
    <t>SGPT_BRST_INCN_SIZE_VL</t>
  </si>
  <si>
    <t>외과병리유방상피내암크기값</t>
  </si>
  <si>
    <t>SGPT_HTLG_TYPE_CONT</t>
  </si>
  <si>
    <t>외과병리조직학적유형내용</t>
  </si>
  <si>
    <t>SGPT_NRSD_TUMR_CONT</t>
  </si>
  <si>
    <t>외과병리비잔류종양내용</t>
  </si>
  <si>
    <t>SGPT_ASSO_LESN_CONT</t>
  </si>
  <si>
    <t>외과병리동반병변내용</t>
  </si>
  <si>
    <t>SGPT_HG_CONT</t>
  </si>
  <si>
    <t>외과병리조직학적등급내용</t>
  </si>
  <si>
    <t>내용VC40</t>
  </si>
  <si>
    <t>SGPT_INCN_EX_CONT</t>
  </si>
  <si>
    <t>외과병리상피내암존재내용</t>
  </si>
  <si>
    <t>SGPT_INCN_NGRD_CONT</t>
  </si>
  <si>
    <t>외과병리상피내암핵등급내용</t>
  </si>
  <si>
    <t>SGPT_INCN_NECR_CONT</t>
  </si>
  <si>
    <t>외과병리상피내암괴사내용</t>
  </si>
  <si>
    <t>SGPT_INCN_STRC_TYPE_CONT</t>
  </si>
  <si>
    <t>외과병리상피내암구조적유형내용</t>
  </si>
  <si>
    <t>SGPT_EIC_CONT</t>
  </si>
  <si>
    <t>외과병리EIC내용</t>
  </si>
  <si>
    <t>SGPT_NIPL_INVA_CONT</t>
  </si>
  <si>
    <t>외과병리유두침윤내용</t>
  </si>
  <si>
    <t>SGPT_OPRT_RMRG_CONT</t>
  </si>
  <si>
    <t>외과병리수술절제면내용</t>
  </si>
  <si>
    <t>SGPT_LN_TOTL_CNT</t>
  </si>
  <si>
    <t>외과병리림프절총수</t>
  </si>
  <si>
    <t>SGPT_LN_TOTL_MTST_CNT</t>
  </si>
  <si>
    <t>외과병리림프절총전이수</t>
  </si>
  <si>
    <t>SGPT_SENT_LN_TOTL_CNT</t>
  </si>
  <si>
    <t>외과병리감시림프절총수</t>
  </si>
  <si>
    <t>SGPT_SENT_LN_MTST_CNT</t>
  </si>
  <si>
    <t>외과병리감시림프절전이수</t>
  </si>
  <si>
    <t>SGPT_NSEN_LN_TOTL_CNT</t>
  </si>
  <si>
    <t>외과병리비감시림프절총수</t>
  </si>
  <si>
    <t>SGPT_MTST_NSEN_LN_CNT</t>
  </si>
  <si>
    <t>외과병리전이비감시림프절수</t>
  </si>
  <si>
    <t>SGPT_LN_PREX_CONT</t>
  </si>
  <si>
    <t>외과병리림프절주위침윤내용</t>
  </si>
  <si>
    <t>내용VC20</t>
  </si>
  <si>
    <t>SGPT_LN_MTST_CNCR_SIZE_VL</t>
  </si>
  <si>
    <t>외과병리림프절전이암크기값</t>
  </si>
  <si>
    <t>SGPT_VASC_INVA_CONT</t>
  </si>
  <si>
    <t>외과병리혈관성침윤내용</t>
  </si>
  <si>
    <t>SGPT_LYMP_INVA_CONT</t>
  </si>
  <si>
    <t>외과병리림프성침윤내용</t>
  </si>
  <si>
    <t>SGPT_TUMR_BORD_CONT</t>
  </si>
  <si>
    <t>외과병리종양변두리내용</t>
  </si>
  <si>
    <t>SGPT_MICF_CONT</t>
  </si>
  <si>
    <t>외과병리미세석회화내용</t>
  </si>
  <si>
    <t>SGPT_ITRT_RLPS_CLSF_CD</t>
  </si>
  <si>
    <t>외과병리초치료재발구분코드</t>
  </si>
  <si>
    <t>SGPT_PATL_T_STAG_VL</t>
  </si>
  <si>
    <t>외과병리병리학적T병기값</t>
  </si>
  <si>
    <t>값VC200</t>
  </si>
  <si>
    <t>SGPT_PATL_N_STAG_VL</t>
  </si>
  <si>
    <t>외과병리병리학적N병기값</t>
  </si>
  <si>
    <t>SGPT_ADD_READ_CONT</t>
  </si>
  <si>
    <t>외과병리추가판독내용</t>
  </si>
  <si>
    <t>CASB_PRSC_SEQ</t>
  </si>
  <si>
    <t>항암제처방순번</t>
  </si>
  <si>
    <t>ANCN_TRTM_PRPS_CD</t>
  </si>
  <si>
    <t>항암치료목적코드</t>
  </si>
  <si>
    <t>ANCN_TRTM_PRPS_NM</t>
  </si>
  <si>
    <t>항암치료목적명</t>
  </si>
  <si>
    <t>항암성분명코드</t>
  </si>
  <si>
    <t>ANCN_INGR_KIND_NM</t>
  </si>
  <si>
    <t>항암성분종류명</t>
  </si>
  <si>
    <t>명VC200</t>
  </si>
  <si>
    <t>ANCN_TRTM_PRSC_YMD</t>
  </si>
  <si>
    <t>항암치료처방일자</t>
  </si>
  <si>
    <t>ANCN_TRTM_STRT_YMD</t>
  </si>
  <si>
    <t>항암치료시작일자</t>
  </si>
  <si>
    <t>ANCN_TRTM_END_YMD</t>
  </si>
  <si>
    <t>항암치료종료일자</t>
  </si>
  <si>
    <t>ANCN_TRTM_CAPA</t>
  </si>
  <si>
    <t>항암치료용량</t>
  </si>
  <si>
    <t>PT_HT_VL</t>
  </si>
  <si>
    <t>환자신장값</t>
  </si>
  <si>
    <t>PT_WT_VL</t>
  </si>
  <si>
    <t>환자체중값</t>
  </si>
  <si>
    <t>ANCN_TRTM_CYCL_VL</t>
  </si>
  <si>
    <t>항암치료주기값</t>
  </si>
  <si>
    <t>NUMBER(10)</t>
  </si>
  <si>
    <t>HORM_TRTM_SEQ</t>
  </si>
  <si>
    <t>호르몬치료순번</t>
  </si>
  <si>
    <t>HORM_TRTM_STRT_YMD</t>
  </si>
  <si>
    <t>호르몬치료시작일자</t>
  </si>
  <si>
    <t>HORM_TRTM_END_YMD</t>
  </si>
  <si>
    <t>호르몬치료종료일자</t>
  </si>
  <si>
    <t>HORM_TRTM_PRSC_YMD</t>
  </si>
  <si>
    <t>호르몬치료처방일자</t>
  </si>
  <si>
    <t>HORM_TRTM_PRPS_CD</t>
  </si>
  <si>
    <t>호르몬치료목적코드</t>
  </si>
  <si>
    <t>HORM_TRTM_PRPS_NM</t>
  </si>
  <si>
    <t>호르몬치료목적명</t>
  </si>
  <si>
    <t>HORM_TRTM_INGR_NM</t>
  </si>
  <si>
    <t>호르몬치료성분명</t>
  </si>
  <si>
    <t>명VC50</t>
  </si>
  <si>
    <t>HORM_TRTM_DTRN_DCNT</t>
  </si>
  <si>
    <t>호르몬치료기간일수</t>
  </si>
  <si>
    <t>일수VC5</t>
  </si>
  <si>
    <t>RDT_RT_NO</t>
  </si>
  <si>
    <t>방사선치료RT번호</t>
  </si>
  <si>
    <t>VARCHAR(8)</t>
  </si>
  <si>
    <t>RDT_SEQ</t>
  </si>
  <si>
    <t>방사선치료순번</t>
  </si>
  <si>
    <t>RDT_STRT_YMD</t>
  </si>
  <si>
    <t>RDT_END_YMD</t>
  </si>
  <si>
    <t>방사선치료종료일자</t>
  </si>
  <si>
    <t>RDT_DTRN_DCNT</t>
  </si>
  <si>
    <t>방사선치료기간일수</t>
  </si>
  <si>
    <t>일수VC20</t>
  </si>
  <si>
    <t>RDT_SITE_KIND_CD</t>
  </si>
  <si>
    <t>방사선치료부위종류코드</t>
  </si>
  <si>
    <t>RDT_SITE_KIND_NM</t>
  </si>
  <si>
    <t>방사선치료부위종류명</t>
  </si>
  <si>
    <t>RDT_PRSC_CD</t>
  </si>
  <si>
    <t>방사선치료처방코드</t>
  </si>
  <si>
    <t>치료처방코드</t>
  </si>
  <si>
    <t>RDT_PRSC_NM</t>
  </si>
  <si>
    <t>방사선치료처방명</t>
  </si>
  <si>
    <t>RDT_SITE_CD</t>
  </si>
  <si>
    <t>치료부위코드</t>
  </si>
  <si>
    <t>RDT_SITE_NM</t>
  </si>
  <si>
    <t>방사선치료부위명</t>
  </si>
  <si>
    <t>RDT_PRPS_CD</t>
  </si>
  <si>
    <t>방사선치료목적코드</t>
  </si>
  <si>
    <t>RDT_PRPS_NM</t>
  </si>
  <si>
    <t>방사선치료목적명</t>
  </si>
  <si>
    <t>VARCHAR(60)</t>
  </si>
  <si>
    <t>명VC60</t>
  </si>
  <si>
    <t>RDT_TM1_CGY</t>
  </si>
  <si>
    <t>방사선치료1회선량</t>
  </si>
  <si>
    <t>NUMBER(5)</t>
  </si>
  <si>
    <t>RDT_TOTL_TRTM_NT</t>
  </si>
  <si>
    <t>방사선치료총치료횟수</t>
  </si>
  <si>
    <t>RDT_TOTL_CGY</t>
  </si>
  <si>
    <t>방사선치료총선량</t>
  </si>
  <si>
    <t>약품코드</t>
  </si>
  <si>
    <t>약품명</t>
  </si>
  <si>
    <t>DEATH_YMD</t>
  </si>
  <si>
    <t>사망일자</t>
  </si>
  <si>
    <t>MAIN_DCUS_CONT</t>
  </si>
  <si>
    <t>주사망원인내용</t>
  </si>
  <si>
    <t>PK</t>
    <phoneticPr fontId="8" type="noConversion"/>
  </si>
  <si>
    <t>통계</t>
    <phoneticPr fontId="8" type="noConversion"/>
  </si>
  <si>
    <t>VARCHAR(200)</t>
    <phoneticPr fontId="8" type="noConversion"/>
  </si>
  <si>
    <t>VARCHAR(20)</t>
    <phoneticPr fontId="8" type="noConversion"/>
  </si>
  <si>
    <t>VARCHAR(50)</t>
    <phoneticPr fontId="8" type="noConversion"/>
  </si>
  <si>
    <t>VARCHAR(10)</t>
    <phoneticPr fontId="8" type="noConversion"/>
  </si>
  <si>
    <t>NUMBER(20)</t>
    <phoneticPr fontId="8" type="noConversion"/>
  </si>
  <si>
    <t>코드</t>
    <phoneticPr fontId="8" type="noConversion"/>
  </si>
  <si>
    <t>VARCHAR(2000)</t>
    <phoneticPr fontId="8" type="noConversion"/>
  </si>
  <si>
    <t>NUMBER(10)</t>
    <phoneticPr fontId="8" type="noConversion"/>
  </si>
  <si>
    <t>INDEX</t>
    <phoneticPr fontId="8" type="noConversion"/>
  </si>
  <si>
    <t>IDX1</t>
    <phoneticPr fontId="8" type="noConversion"/>
  </si>
  <si>
    <t>NN</t>
    <phoneticPr fontId="8" type="noConversion"/>
  </si>
  <si>
    <t>Not null</t>
    <phoneticPr fontId="8" type="noConversion"/>
  </si>
  <si>
    <t>VARCHAR(1000)</t>
    <phoneticPr fontId="8" type="noConversion"/>
  </si>
  <si>
    <t>테이블명</t>
  </si>
  <si>
    <t>항목 layout/값 수정
0: 해당없음
1: 수정항목</t>
    <phoneticPr fontId="28" type="noConversion"/>
  </si>
  <si>
    <t>환자가족암병력암종코드</t>
  </si>
  <si>
    <t>환자가족기타병력상세내용</t>
  </si>
  <si>
    <t>환자 가족의 기타 병력내용
     예) 심장판막증으로 수술
         수기입력</t>
  </si>
  <si>
    <t>CEXM_YMD</t>
  </si>
  <si>
    <t>진단검사일자</t>
  </si>
  <si>
    <t>CEXM_KIND_CD</t>
  </si>
  <si>
    <t>CEXM_KIND_NM</t>
  </si>
  <si>
    <t>진단검사종류명</t>
  </si>
  <si>
    <t>진단검사명
     예) CA15-3</t>
  </si>
  <si>
    <t>CEXM_CD</t>
  </si>
  <si>
    <t>진단검사코드</t>
  </si>
  <si>
    <t>CEXM_EDI_CD</t>
  </si>
  <si>
    <t>진단검사EDI코드</t>
  </si>
  <si>
    <t>CEXM_NM</t>
  </si>
  <si>
    <t>진단검사명</t>
  </si>
  <si>
    <t>CEXM_RSLT_CONT</t>
  </si>
  <si>
    <t>진단검사결과내용</t>
  </si>
  <si>
    <t>CEXM_SEQ</t>
  </si>
  <si>
    <t>진단검사순번</t>
  </si>
  <si>
    <t>IMEX_INOUT_YN</t>
  </si>
  <si>
    <t>영상검사내부외부여부</t>
  </si>
  <si>
    <t>IMEX_YMD</t>
  </si>
  <si>
    <t>영상검사일자</t>
  </si>
  <si>
    <t>IMEX_KIND_CD</t>
  </si>
  <si>
    <t>IMEX_KIND_NM</t>
  </si>
  <si>
    <t>영상검사종류명</t>
  </si>
  <si>
    <t>IMEX_CD</t>
  </si>
  <si>
    <t>영상검사코드</t>
  </si>
  <si>
    <t>IMEX_EDI_CD</t>
  </si>
  <si>
    <t>영상검사EDI코드</t>
  </si>
  <si>
    <t>IMEX_NM</t>
  </si>
  <si>
    <t>영상검사명</t>
  </si>
  <si>
    <t>IMEX_OPN_CONT</t>
  </si>
  <si>
    <t>영상검사소견내용</t>
  </si>
  <si>
    <t>IMEX_MMG_DENS_CD</t>
  </si>
  <si>
    <t>IMEX_RSLT_CONT</t>
  </si>
  <si>
    <t>영상검사결과내용</t>
  </si>
  <si>
    <t>NGS패널검사일자</t>
  </si>
  <si>
    <t>NGS패널검사결과내용</t>
  </si>
  <si>
    <t>NGS패널검사결과
     예) 검사결과: MSH6 유전자에서 VUS가 발견되었습니다.
          검사결과: 검사한 유전자 중에서 미분류변이가 발견되었습니다.</t>
  </si>
  <si>
    <t>NGS패널검사결과상세내용</t>
  </si>
  <si>
    <t>NGS패널검사결과(상세)</t>
  </si>
  <si>
    <t>OPRT_EDI_CD</t>
  </si>
  <si>
    <t>수술EDI코드</t>
  </si>
  <si>
    <t>성분명 종류
     예) Cyclophosphamide</t>
  </si>
  <si>
    <t>항암치료 약품명(성분명)
     예) Padexol 300mg Inj</t>
  </si>
  <si>
    <t>약품처방일자</t>
  </si>
  <si>
    <t>약품처방순번</t>
  </si>
  <si>
    <t>약품EDI코드</t>
  </si>
  <si>
    <t>칼럼수</t>
  </si>
  <si>
    <t>환자</t>
    <phoneticPr fontId="28" type="noConversion"/>
  </si>
  <si>
    <t>PT</t>
    <phoneticPr fontId="28" type="noConversion"/>
  </si>
  <si>
    <t>유방암_환자_기본정보</t>
  </si>
  <si>
    <t>유방암_환자_건강정보</t>
  </si>
  <si>
    <t>유방암_환자_가족력</t>
  </si>
  <si>
    <t>DG</t>
    <phoneticPr fontId="28" type="noConversion"/>
  </si>
  <si>
    <t>유방암_진단_전이정보</t>
  </si>
  <si>
    <t>유방암_진단_재발정보</t>
  </si>
  <si>
    <t>유방암_진단_신체계측정보</t>
  </si>
  <si>
    <t>유방암_진단_정보</t>
  </si>
  <si>
    <t>유방암_진단_협진의뢰</t>
  </si>
  <si>
    <t>유방암_진단_초기병기</t>
  </si>
  <si>
    <t>유방암_진단_ONCOTYPE</t>
  </si>
  <si>
    <t>진단</t>
    <phoneticPr fontId="1" type="noConversion"/>
  </si>
  <si>
    <t>유방암_진단_특이임상소견</t>
  </si>
  <si>
    <t>EX</t>
    <phoneticPr fontId="28" type="noConversion"/>
  </si>
  <si>
    <t>유방암_검사_진단</t>
  </si>
  <si>
    <t>유방암_검사_영상</t>
  </si>
  <si>
    <t>유방암_검사_BRCA1</t>
  </si>
  <si>
    <t>유방암_검사_BRCA2</t>
  </si>
  <si>
    <t>유방암_검사_NGS</t>
  </si>
  <si>
    <t>PTH</t>
    <phoneticPr fontId="28" type="noConversion"/>
  </si>
  <si>
    <t>유방암_병리_생검</t>
  </si>
  <si>
    <t>유방암_병리_면역</t>
  </si>
  <si>
    <t>유방암_병리_분자</t>
  </si>
  <si>
    <t>유방암_병리_외과</t>
  </si>
  <si>
    <t>OPRT</t>
    <phoneticPr fontId="28" type="noConversion"/>
  </si>
  <si>
    <t>유방암_수술_정보</t>
  </si>
  <si>
    <t>유방암_수술_이전소견</t>
  </si>
  <si>
    <t>유방암_수술_자궁난소</t>
  </si>
  <si>
    <t>유방암_수술_이후합병증</t>
  </si>
  <si>
    <t>TRTM</t>
    <phoneticPr fontId="28" type="noConversion"/>
  </si>
  <si>
    <t>유방암_치료_항암제</t>
  </si>
  <si>
    <t>유방암_치료_호르몬제</t>
  </si>
  <si>
    <t>유방암_치료_방사선</t>
  </si>
  <si>
    <t>유방암_치료_기타약제</t>
  </si>
  <si>
    <t>DEAD</t>
    <phoneticPr fontId="28" type="noConversion"/>
  </si>
  <si>
    <t>유방암_사망_정보</t>
  </si>
  <si>
    <t>BRST_PT_BSNF</t>
  </si>
  <si>
    <t>BRST_PT_HLNF</t>
  </si>
  <si>
    <t>RSDNC_CONT</t>
  </si>
  <si>
    <t>DATETIME</t>
  </si>
  <si>
    <t>ABO혈액형
     1 : A
     2 : B
     3 : O
     4: AB</t>
  </si>
  <si>
    <t>음주여부</t>
  </si>
  <si>
    <t>DRNK_YN</t>
  </si>
  <si>
    <t>현재흡연여부</t>
  </si>
  <si>
    <t>CUR_SMOK_YN</t>
  </si>
  <si>
    <t xml:space="preserve"> 환자의 현재 흡연 여부
     Y : Yes
     N : No  </t>
  </si>
  <si>
    <t>흡연력여부</t>
  </si>
  <si>
    <t>SHIS_YN</t>
  </si>
  <si>
    <t xml:space="preserve">환자의 과거 흡연력 여부
     Y : Yes
     N : No </t>
  </si>
  <si>
    <t>병력여부</t>
  </si>
  <si>
    <t>MHIS_YN</t>
  </si>
  <si>
    <t>환자 과거력 여부
     Y : Yes
     N : No</t>
  </si>
  <si>
    <t>환자의 과거 고혈압 여부
     Y : Yes
     N : No</t>
  </si>
  <si>
    <t>환자의 과거 당뇨 여부
     Y : Yes
     N : No</t>
  </si>
  <si>
    <t>환자의 과거 결핵 여부
     Y : Yes
     N : No</t>
  </si>
  <si>
    <t>환자의 과거 간질환 여부
     Y : Yes
     N : No</t>
  </si>
  <si>
    <t>환자의 과거 암 병력 여부
     Y : Yes
     N : No</t>
  </si>
  <si>
    <t>환자의 과거 우울증 여부
     Y : Yes
     N : No</t>
  </si>
  <si>
    <t>환자의 과거 불면증 여부
     Y : Yes
     N : No</t>
  </si>
  <si>
    <t>기타병력여부</t>
  </si>
  <si>
    <t>ETC_MHIS_YN</t>
  </si>
  <si>
    <t>환자의 과거 기타 병력 여부
     Y : Yes
     N : No</t>
  </si>
  <si>
    <t>환자의 입원 시 폐경여부
     Y : Yes
     N : No</t>
  </si>
  <si>
    <t>환자의 입원 시 결혼여부
     Y : Yes
     N : No</t>
  </si>
  <si>
    <t>출산여부</t>
  </si>
  <si>
    <t>DELV_YN</t>
  </si>
  <si>
    <t>환자의 출산경험
     Y : Yes
     N : No</t>
  </si>
  <si>
    <t>환자의 과거 유방관련 수술여부
     Y : Yes
     N : No</t>
  </si>
  <si>
    <t>환자의 과거 경구피임약 사용경험
     Y : Yes
     N : No</t>
  </si>
  <si>
    <t>HRT사용여부</t>
  </si>
  <si>
    <t>HRT_USE_YN</t>
  </si>
  <si>
    <t>환자의 과거 폐경기 여성호르몬 치료 경험
     Y : Yes
     N : No</t>
  </si>
  <si>
    <t>BRST_PT_FMHT</t>
  </si>
  <si>
    <t>환자가족코드</t>
  </si>
  <si>
    <t>PT_FM_CD</t>
  </si>
  <si>
    <t>환자가족병력여부</t>
  </si>
  <si>
    <t>PT_FMHS_YN</t>
  </si>
  <si>
    <t>환자 가족의 병력 여부
     Y : Yes
     N : No</t>
  </si>
  <si>
    <t>환자가족고혈압여부</t>
  </si>
  <si>
    <t>PT_FM_HTN_YN</t>
  </si>
  <si>
    <t>환자 가족의 고혈압 여부
     Y : Yes
     N : No</t>
  </si>
  <si>
    <t>환자가족당뇨여부</t>
  </si>
  <si>
    <t>PT_FM_DBT_YN</t>
  </si>
  <si>
    <t>환자 가족의 당뇨 여부
     Y : Yes
     N : No</t>
  </si>
  <si>
    <t>환자가족결핵여부</t>
  </si>
  <si>
    <t>PT_FM_TB_YN</t>
  </si>
  <si>
    <t>환자 가족의 결핵 여부
     Y : Yes
     N : No</t>
  </si>
  <si>
    <t>환자가족간질환여부</t>
  </si>
  <si>
    <t>PT_FM_LVDS_YN</t>
  </si>
  <si>
    <t>환자 가족의 간질환 여부
     Y : Yes
     N : No</t>
  </si>
  <si>
    <t>환자가족암여부</t>
  </si>
  <si>
    <t>PT_FM_CNCR_YN</t>
  </si>
  <si>
    <t>환자 가족의 암 여부
     Y : Yes
     N : No</t>
  </si>
  <si>
    <t>PT_FM_CHIS_CRCN_CD</t>
  </si>
  <si>
    <t>환자가족기타병력여부</t>
  </si>
  <si>
    <t>PT_FM_ETC_MHIS_YN</t>
  </si>
  <si>
    <t>기타여부
     Y : Yes
     N : No</t>
  </si>
  <si>
    <t>PT_FM_ETC_MHIS_DETL_CONT</t>
  </si>
  <si>
    <t>BRST_DG_MTNF</t>
  </si>
  <si>
    <t>BRST_DG_RCNF</t>
  </si>
  <si>
    <t>BRST_DG_THNF</t>
  </si>
  <si>
    <t>BRST_DG_NFRM</t>
  </si>
  <si>
    <t>BRST_DG_COTQ</t>
  </si>
  <si>
    <t>BRST_DG_NDST</t>
  </si>
  <si>
    <t>BRST_DG_ONCO</t>
  </si>
  <si>
    <t>외부검사여부</t>
  </si>
  <si>
    <t>EXTN_EXAM_YN</t>
  </si>
  <si>
    <t>온코형점수내용</t>
  </si>
  <si>
    <t>ONCO_SCOR_CONT</t>
  </si>
  <si>
    <t>온코형점수</t>
  </si>
  <si>
    <t>ONCO_SCOR</t>
  </si>
  <si>
    <t>ONCO_SCOR_TOTL_SCOR</t>
  </si>
  <si>
    <t>온코형점수값</t>
  </si>
  <si>
    <t>ONCO_SCOR_VL</t>
  </si>
  <si>
    <t>NUMBER(3,1)</t>
  </si>
  <si>
    <t>값N3,1</t>
  </si>
  <si>
    <t>BRST_DG_SPCF</t>
  </si>
  <si>
    <t>UCLN_DOPN_SEQ</t>
  </si>
  <si>
    <t>특이임상소견기타부위암종여부</t>
  </si>
  <si>
    <t>UCLN_OPN_ETC_SITE_CRCN_YN</t>
  </si>
  <si>
    <t>특이임상소견양측성유방암여부</t>
  </si>
  <si>
    <t>UCLN_OPN_BIL_BRCN_YN</t>
  </si>
  <si>
    <t>특이임상임신여부</t>
  </si>
  <si>
    <t>UCLN_PRGN_YN</t>
  </si>
  <si>
    <t>BRST_EX_DIAG</t>
  </si>
  <si>
    <t>BRST_EX_IMAG</t>
  </si>
  <si>
    <t>영상검사코드
     예) L7573
※ 영상검사 EDI Code List 참조</t>
  </si>
  <si>
    <t>영상 검사 EDI 코드
※ 영상검사 EDI Code List 참조</t>
  </si>
  <si>
    <t>BRST_EX_BRCA1</t>
  </si>
  <si>
    <t>BRST_EX_BRCA2</t>
  </si>
  <si>
    <t>BRST_EX_NGS</t>
  </si>
  <si>
    <t>NGS_PEXM_YMD</t>
  </si>
  <si>
    <t>NGS_PEXM_RSLT_CONT</t>
  </si>
  <si>
    <t>NGS_PEXM_RSLT_DETL_CONT</t>
  </si>
  <si>
    <t>BRST_PTH_BPSY</t>
  </si>
  <si>
    <t>BRST_PTH_MNTY</t>
  </si>
  <si>
    <t>면역병리ER검사결과내용</t>
  </si>
  <si>
    <t>IMPT_ER_EXAM_RSLT_CONT</t>
  </si>
  <si>
    <t>면역병리ER검사결과점수</t>
  </si>
  <si>
    <t>IMPT_ER_EXAM_RSLT_SCOR</t>
  </si>
  <si>
    <t>IMPT_ER_EXAM_RSLT_TOTL_SCOR</t>
  </si>
  <si>
    <t>면역병리ER검사결과값</t>
  </si>
  <si>
    <t>IMPT_ER_EXAM_RSLT_VL</t>
  </si>
  <si>
    <t>면역병리PR검사결과내용</t>
  </si>
  <si>
    <t>면역병리PR검사결과점수</t>
  </si>
  <si>
    <t>IMPT_PR_EXAM_RSLT_SCOR</t>
  </si>
  <si>
    <t>IMPT_PR_EXAM_RSLT_TOTL_SCOR</t>
  </si>
  <si>
    <t>면역병리PR검사결과값</t>
  </si>
  <si>
    <t>IMPT_PR_EXAM_RSLT_VL</t>
  </si>
  <si>
    <t>면역병리AR검사결과내용</t>
  </si>
  <si>
    <t>면역병리AR검사결과점수</t>
  </si>
  <si>
    <t>IMPT_AR_EXAM_RSLT_SCOR</t>
  </si>
  <si>
    <t>IMPT_AR_EXAM_RSLT_TOTL_SCOR</t>
  </si>
  <si>
    <t>면역병리AR검사결과값</t>
  </si>
  <si>
    <t>IMPT_AR_EXAM_RSLT_VL</t>
  </si>
  <si>
    <t>면역병리KI67검사결과내용</t>
  </si>
  <si>
    <t>BRST_PTH_MLCR</t>
  </si>
  <si>
    <t>BRST_PTH_SRGC</t>
  </si>
  <si>
    <t>유두 침윤 여부
     예) no involvement of tumor</t>
  </si>
  <si>
    <t>BRST_OPRT_NFRM</t>
  </si>
  <si>
    <t>VARCHAR(18)</t>
  </si>
  <si>
    <t>수술EDI 코드
※ 수술검사 EDI Code List 참조</t>
  </si>
  <si>
    <t>수술코드
     예) 20040883
※ 수술검사 EDI Code List 참조</t>
  </si>
  <si>
    <t>배액관 여부
     예) Left : No</t>
  </si>
  <si>
    <t>수술코드
     예) 20003786
※ 수술검사 EDI Code List 참조</t>
  </si>
  <si>
    <t>BRST_OPRT_BFTP</t>
  </si>
  <si>
    <t>수술전무증상여부</t>
  </si>
  <si>
    <t>BFOP_ASYM_YN</t>
  </si>
  <si>
    <t>수술전유방통증여부</t>
  </si>
  <si>
    <t>BFOP_BRST_PAIN_YN</t>
  </si>
  <si>
    <t>수술전유방혹여부</t>
  </si>
  <si>
    <t>BFOP_BRST_LUMP_YN</t>
  </si>
  <si>
    <t>수술전액와부통증여부</t>
  </si>
  <si>
    <t>BFOP_AXIL_PAIN_YN</t>
  </si>
  <si>
    <t>수술전액와부혹여부</t>
  </si>
  <si>
    <t>BFOP_AXIL_LUMP_YN</t>
  </si>
  <si>
    <t>수술전유두분비물여부</t>
  </si>
  <si>
    <t>BFOP_NIPL_DISC_YN</t>
  </si>
  <si>
    <t>수술전기타증상여부</t>
  </si>
  <si>
    <t>BFOP_ETC_SYM_YN</t>
  </si>
  <si>
    <t>BRST_OPRT_WMNV</t>
  </si>
  <si>
    <t>양측난관난소절제술여부</t>
  </si>
  <si>
    <t>BITB_OVRY_RSCT_YN</t>
  </si>
  <si>
    <t>양측난관-난소절제술 여부
     Y : Yes
     N : No</t>
  </si>
  <si>
    <t>자궁절제술여부</t>
  </si>
  <si>
    <t>HYST_YN</t>
  </si>
  <si>
    <t>자궁절제술 여부
     Y : Yes
     N : No</t>
  </si>
  <si>
    <t>BRST_OPRT_AFTC</t>
  </si>
  <si>
    <t>BRST_TRTM_CASB</t>
  </si>
  <si>
    <t>ANCN_INGR_NM_CD</t>
  </si>
  <si>
    <t>성분명 종류 코드
     1~29
※ 항암치료성분명 참조</t>
  </si>
  <si>
    <t>CASB_CD</t>
  </si>
  <si>
    <t>약품(성분코드)
※ 항암제 (Top 30) EDI Code List 참조</t>
  </si>
  <si>
    <t>CASB_EDI_CD</t>
  </si>
  <si>
    <t>항암제EDI코드</t>
  </si>
  <si>
    <t>약품EDI 코드
※ 항암제 (Top 30) EDI Code List 참조</t>
  </si>
  <si>
    <t>BRST_TRTM_HRDG</t>
  </si>
  <si>
    <t>HORM_MEDC_INGR_NM_KIND_CD</t>
  </si>
  <si>
    <t>HORM_MEDC_CD</t>
  </si>
  <si>
    <t>약품 코드
     예) TMX2
※ 호르몬치료제 EDI Code List 참조</t>
  </si>
  <si>
    <t>HORM_MEDC_EDI_CD</t>
  </si>
  <si>
    <t>호르몬치료제EDI코드</t>
  </si>
  <si>
    <t>약품 EDI 코드
     예) 626900290
※ 호르몬치료제 EDI Code List 참조</t>
  </si>
  <si>
    <t>BRST_TRTM_RD</t>
  </si>
  <si>
    <t>치료처방코드
     예) R51131
※ 방사선 EDI Code List 참조</t>
  </si>
  <si>
    <t>방사선치료처방EDI코드</t>
  </si>
  <si>
    <t>방사선EDI코드</t>
  </si>
  <si>
    <t>방사선EDI코드
   예) HD052
※ 방사선 EDI Code List 참조</t>
  </si>
  <si>
    <t>치료부위코드
     예) 0851
※ 치료부위명 참조</t>
  </si>
  <si>
    <t>BRST_TRTM_THDR</t>
  </si>
  <si>
    <t>MD_PRSC_YMD</t>
  </si>
  <si>
    <t>MD_PRSC_SEQ</t>
  </si>
  <si>
    <t>MD_CD</t>
  </si>
  <si>
    <t>투여약제 종류코드
※ 약품 EDI Code List 참조</t>
  </si>
  <si>
    <t>MD_EDI_CD</t>
  </si>
  <si>
    <t>MD_NM</t>
  </si>
  <si>
    <t>BRST_DEAD_NFRM</t>
  </si>
  <si>
    <t>테이블명</t>
    <phoneticPr fontId="8" type="noConversion"/>
  </si>
  <si>
    <t>테이블 설명</t>
    <phoneticPr fontId="8" type="noConversion"/>
  </si>
  <si>
    <t>도메인명</t>
    <phoneticPr fontId="28" type="noConversion"/>
  </si>
  <si>
    <t>PK_2</t>
  </si>
  <si>
    <t>PK_3</t>
  </si>
  <si>
    <t>환자의 직업
     1 : 회사원
     2 : 전문직
     3 : 주부
     4 : 학생
     5 : 군인
     6 : 무직
     7 : 자유업
     8 : 교사
     9 : 기타</t>
  </si>
  <si>
    <t>비고</t>
    <phoneticPr fontId="8" type="noConversion"/>
  </si>
  <si>
    <t>수N4</t>
  </si>
  <si>
    <t>수N3</t>
  </si>
  <si>
    <t>일련번호N3</t>
  </si>
  <si>
    <t>일수N3</t>
  </si>
  <si>
    <t>값N10</t>
  </si>
  <si>
    <t>수N5</t>
  </si>
  <si>
    <t>ALL</t>
  </si>
  <si>
    <t>CEN</t>
  </si>
  <si>
    <t>테이블
No</t>
    <phoneticPr fontId="8" type="noConversion"/>
  </si>
  <si>
    <t>센터 정보수집
0: 제외
1: 필수
2: 선택</t>
    <phoneticPr fontId="28" type="noConversion"/>
  </si>
  <si>
    <r>
      <rPr>
        <b/>
        <sz val="10"/>
        <rFont val="맑은 고딕"/>
        <family val="3"/>
        <charset val="129"/>
        <scheme val="minor"/>
      </rPr>
      <t>코드집 + 번호</t>
    </r>
    <r>
      <rPr>
        <b/>
        <sz val="10"/>
        <color rgb="FF0070C0"/>
        <rFont val="맑은 고딕"/>
        <family val="3"/>
        <charset val="129"/>
        <scheme val="minor"/>
      </rPr>
      <t xml:space="preserve">
공통: 공통코드집
 EDI: EDI코드집</t>
    </r>
    <phoneticPr fontId="8" type="noConversion"/>
  </si>
  <si>
    <t>칼럼
NO</t>
    <phoneticPr fontId="8" type="noConversion"/>
  </si>
  <si>
    <t>PK_4</t>
  </si>
  <si>
    <t>PK_5</t>
  </si>
  <si>
    <t>PK_6</t>
  </si>
  <si>
    <t>데이터 타입</t>
    <phoneticPr fontId="28" type="noConversion"/>
  </si>
  <si>
    <t>공통 11000</t>
  </si>
  <si>
    <t>공통 11010</t>
  </si>
  <si>
    <t>공통 11060</t>
  </si>
  <si>
    <t>공통 11070</t>
  </si>
  <si>
    <t>공통 11250</t>
  </si>
  <si>
    <t>공통 11210</t>
  </si>
  <si>
    <t>공통 11230</t>
  </si>
  <si>
    <t>공통 11220</t>
  </si>
  <si>
    <t>공통 11030</t>
  </si>
  <si>
    <t>공통 11180</t>
  </si>
  <si>
    <t>공통 11120</t>
  </si>
  <si>
    <t>공통 11090</t>
  </si>
  <si>
    <t>공통 11040</t>
  </si>
  <si>
    <t>공통 11050</t>
  </si>
  <si>
    <t>공통 11020</t>
  </si>
  <si>
    <t>공통 11240</t>
  </si>
  <si>
    <t>공통 11190</t>
  </si>
  <si>
    <t>공통 11080</t>
  </si>
  <si>
    <t>공통 11300</t>
  </si>
  <si>
    <t>공통 11290</t>
  </si>
  <si>
    <t>공통 11340</t>
  </si>
  <si>
    <t>공통 11280</t>
  </si>
  <si>
    <t>공통 11100</t>
  </si>
  <si>
    <t>공통 90010</t>
  </si>
  <si>
    <r>
      <rPr>
        <b/>
        <sz val="10"/>
        <rFont val="맑은 고딕"/>
        <family val="3"/>
        <charset val="129"/>
        <scheme val="minor"/>
      </rPr>
      <t>코드 사용 센터</t>
    </r>
    <r>
      <rPr>
        <b/>
        <sz val="10"/>
        <color rgb="FF0070C0"/>
        <rFont val="맑은 고딕"/>
        <family val="3"/>
        <charset val="129"/>
        <scheme val="minor"/>
      </rPr>
      <t xml:space="preserve">
</t>
    </r>
    <r>
      <rPr>
        <b/>
        <sz val="10"/>
        <color rgb="FF0070C0"/>
        <rFont val="굴림체"/>
        <family val="3"/>
        <charset val="129"/>
      </rPr>
      <t>ALL</t>
    </r>
    <r>
      <rPr>
        <b/>
        <sz val="10"/>
        <color rgb="FF0070C0"/>
        <rFont val="맑은 고딕"/>
        <family val="3"/>
        <charset val="129"/>
        <scheme val="minor"/>
      </rPr>
      <t xml:space="preserve">: 공통사용
</t>
    </r>
    <r>
      <rPr>
        <b/>
        <sz val="10"/>
        <color rgb="FF0070C0"/>
        <rFont val="굴림체"/>
        <family val="3"/>
        <charset val="129"/>
      </rPr>
      <t>CEN</t>
    </r>
    <r>
      <rPr>
        <b/>
        <sz val="10"/>
        <color rgb="FF0070C0"/>
        <rFont val="맑은 고딕"/>
        <family val="3"/>
        <charset val="129"/>
        <scheme val="minor"/>
      </rPr>
      <t>: 센터별</t>
    </r>
    <phoneticPr fontId="8" type="noConversion"/>
  </si>
  <si>
    <t>테이블 NO</t>
    <phoneticPr fontId="28" type="noConversion"/>
  </si>
  <si>
    <t>NO</t>
    <phoneticPr fontId="28" type="noConversion"/>
  </si>
  <si>
    <t>테이블
No</t>
    <phoneticPr fontId="28" type="noConversion"/>
  </si>
  <si>
    <t>테이블 설명</t>
    <phoneticPr fontId="28" type="noConversion"/>
  </si>
  <si>
    <t>Description / Value</t>
    <phoneticPr fontId="8" type="noConversion"/>
  </si>
  <si>
    <t>Description / Value</t>
    <phoneticPr fontId="27" type="noConversion"/>
  </si>
  <si>
    <t>1.0</t>
    <phoneticPr fontId="8" type="noConversion"/>
  </si>
  <si>
    <t>BRST_OPRT_ETC</t>
  </si>
  <si>
    <t>유방암_수술_기타</t>
  </si>
  <si>
    <t>DATETIME</t>
    <phoneticPr fontId="8" type="noConversion"/>
  </si>
  <si>
    <t>CRTN_DT</t>
  </si>
  <si>
    <t>생성일시</t>
  </si>
  <si>
    <t>구분</t>
  </si>
  <si>
    <t>시간</t>
  </si>
  <si>
    <t>숫자</t>
  </si>
  <si>
    <t>INT</t>
  </si>
  <si>
    <t>문자</t>
  </si>
  <si>
    <t>환자의 간호초기평가 작성 시 입원일
     YYYYMMDD</t>
  </si>
  <si>
    <t>환자의 간호초기평가 작성 시 퇴원일
     YYYYMMDD</t>
  </si>
  <si>
    <t>신체계측 정보의 신장 측정일
     YYYYMMDD</t>
  </si>
  <si>
    <t>신체계측 정보의 체중 측정일
     YYYYMMDD</t>
  </si>
  <si>
    <t>유방암센터 내원일 이후 시행한 모든 외부/내부 Bx 판독일
     YYYYMMDD</t>
  </si>
  <si>
    <t>면역병리검사 판독일
     YYYYMMDD</t>
  </si>
  <si>
    <t>분자병리검사 판독일
     YYYYMMDD</t>
  </si>
  <si>
    <t>수술 후 외과병리 판독일
     YYYYMMDD</t>
  </si>
  <si>
    <t>수술 시 입원일
     YYYYMMDD</t>
  </si>
  <si>
    <t>퇴원일
     YYYYMMDD</t>
  </si>
  <si>
    <t>항암치료 시작일
     YYYYMMDD</t>
  </si>
  <si>
    <t>함암치료 종료일
     YYYYMMDD</t>
  </si>
  <si>
    <t>호르몬 치료 시작일
     YYYYMMDD</t>
  </si>
  <si>
    <t>호르몬 치료 종료일
     YYYYMMDD</t>
  </si>
  <si>
    <t>방사선 치료 종료일
     YYYYMMDD</t>
  </si>
  <si>
    <t>FK</t>
    <phoneticPr fontId="8" type="noConversion"/>
  </si>
  <si>
    <t>환자</t>
  </si>
  <si>
    <t>EDI 11370</t>
  </si>
  <si>
    <t>EDI 11260</t>
  </si>
  <si>
    <t>EDI 11180</t>
  </si>
  <si>
    <t>EDI 11160</t>
  </si>
  <si>
    <t>EDI 11290</t>
  </si>
  <si>
    <t>EDI 11340</t>
  </si>
  <si>
    <t>EDI 11380</t>
  </si>
  <si>
    <t>EDI 11360</t>
  </si>
  <si>
    <t>CENTER_CD</t>
  </si>
  <si>
    <t>센터코드</t>
  </si>
  <si>
    <t>PK_1</t>
  </si>
  <si>
    <t>센터코드 (5자리 : XXXXX)</t>
  </si>
  <si>
    <t>개인고유번호(10자리)
     예) RN00000000</t>
  </si>
  <si>
    <t>기록일자</t>
  </si>
  <si>
    <t>환자의 주소(시/군/구)
     예) 경기 고양시</t>
  </si>
  <si>
    <t>혈액형 Rh type
     1 : +
     2 : -</t>
  </si>
  <si>
    <t>환자의 교육정도
     1 : 한글해독불가
     2 : 초졸이하
     3 : 중졸
     4 : 고졸
     5 : 대졸
     6 : 대학원이상
     7 : 기타</t>
  </si>
  <si>
    <t>환자의 교육정도 기타내용
     예) 대학교 휴학</t>
  </si>
  <si>
    <t>직업 기타내용
     예) 축산업</t>
  </si>
  <si>
    <t>환자의 음주 종류
     1 : 맥주
     2 : 소주
     3 : 양주
     4 : 기타</t>
  </si>
  <si>
    <t>환자의 음주종류 기타내용
     예) 칵테일</t>
  </si>
  <si>
    <t>환자의 음주기간(년)
     예) 7</t>
  </si>
  <si>
    <t>환자의 흡연량(갑/일)
     예) 2(갑일)</t>
  </si>
  <si>
    <t>환자의 흡연기간(년)
     예) 20</t>
  </si>
  <si>
    <t>환자의 금연시작시기(년)
     예) 5</t>
  </si>
  <si>
    <t>환자의 과거 고혈압 관련 기타내용
     예) 2년전 진단</t>
  </si>
  <si>
    <t>환자의 과거 당뇨 관련 기타 내용
     예) 2010년 1월 진단</t>
  </si>
  <si>
    <t>환자의 과거 심장질환 관련 기타 내용
     예) 7년 전 협심증</t>
  </si>
  <si>
    <t xml:space="preserve"> 환자의 과거 기타 병력 내용
     예) 2003년 천식</t>
  </si>
  <si>
    <t>입원 시 폐경 N일 경우 월경주기
     예) 28일</t>
  </si>
  <si>
    <t>출산경험 Y일 경우 출산자녀수(명)
     예) 2</t>
  </si>
  <si>
    <t>환자의 모유수유 경험
     Y : Yes
     N : No</t>
  </si>
  <si>
    <t>모유수유 Y일 경우 수유기간(Month)
     예) 6</t>
  </si>
  <si>
    <t>유방관련 수술 Y일 경우 상세내용
     예) 1.자궁적출술</t>
  </si>
  <si>
    <t>경구피임약 사용경험 Y일 경우 사용기간(Month)
     예) 4</t>
  </si>
  <si>
    <t>HRT를 받은 이력 Y일 경우 기간(Month)
     예) 8</t>
  </si>
  <si>
    <t>MTNF_SEQ</t>
  </si>
  <si>
    <t>전이정보순번</t>
  </si>
  <si>
    <t>환자의 전이부위
     수기입력</t>
  </si>
  <si>
    <t>환자의 기타 전이부위
     수기입력</t>
  </si>
  <si>
    <t>환자의 전이 후 치료방법
     0 : No
     1 : Radiotherapy
     2 : Chemotherapy
     3 : Operation
     4 : Other</t>
  </si>
  <si>
    <t>전이 치료명
     예)  Radiotherapy</t>
  </si>
  <si>
    <t>환자의 전이 추가치료방법
     수기입력</t>
  </si>
  <si>
    <t>RCNF_SEQ</t>
  </si>
  <si>
    <t>재발정보순번</t>
  </si>
  <si>
    <t>환자의 진단일부터 재발이  확인되기까지의    기간(일)
     수기입력</t>
  </si>
  <si>
    <t>환자의 재발부위
     수기입력</t>
  </si>
  <si>
    <t>환자의 기타 재발내용
     수기입력</t>
  </si>
  <si>
    <t>환자의 재발 후 치료방법
     0 : No
     1 : Radiotherapy
     2 : Chemotherapy
     3 : Operation
     4 : Other</t>
  </si>
  <si>
    <t>재발 치료
     예) Radiotherapy</t>
  </si>
  <si>
    <t>환자의 재발 추가치료방법
     수기입력</t>
  </si>
  <si>
    <t>자동계산 : 체중(kg)/(신장(m)²,  소수점 둘째자리까지 나타냄
     예) 20.99</t>
  </si>
  <si>
    <t>환자의 기능 상태 지수 (5가지의 점수[0:4]로 환자의 기능 상태 표현)
0, 제한없이 정상적이다 |
1, 증상이 있으나 스스로 활동 가능하다 |
2, 증상이 있으나 누워 지내는 시간은 하루의 반보다 적다 |
3, 증상이 있으며 누워 지내는 시간이 하루의 절반이상이다 |
4, 계속 누워 있어야 한다</t>
  </si>
  <si>
    <t>KCD가 C50, D05 중 하나 이상인 모든 등록 진단 정보(하위코드 포함)
     예)  Malignant neoplasm of breast unspecified</t>
  </si>
  <si>
    <t>진단한글명
     예) 상세불명의 유방의 악성 신생물</t>
  </si>
  <si>
    <t xml:space="preserve">유방암 or 기타암 구분
     1 : 유방암
     2 : 기타암 </t>
  </si>
  <si>
    <t>공통 11200</t>
  </si>
  <si>
    <t>진단구분명
     예) 기타암</t>
  </si>
  <si>
    <t>협진의뢰일자</t>
  </si>
  <si>
    <t>협진의뢰과 코드
     BR : 유방암센터
     BRBS : 유방암외과
     BRHO : (유방)혈액종양내과
     BRRO : (유방)방사선종양학과
     RCBE : 유방내분비암연구과</t>
  </si>
  <si>
    <t>공통 11310</t>
  </si>
  <si>
    <t>공통 11320</t>
  </si>
  <si>
    <t>순번
     1~3</t>
  </si>
  <si>
    <t>유방암센터의 협진의뢰여부
     Y : Yes
     N : No</t>
  </si>
  <si>
    <t>유방암센터 내 협진의뢰과
     예) (유방)방사선종양학과</t>
  </si>
  <si>
    <t>협진회신과
     예) 유방암외과</t>
  </si>
  <si>
    <t>유방암센터에서 타과 협진의뢰내용
     Text</t>
  </si>
  <si>
    <t>유방암 수술전 Initial 검사를 통한 종양의 병기결정(Tumor)
     예) T2b</t>
  </si>
  <si>
    <t>유방암 수술전 Initial 검사를 통한 종양의 병기결정(Node)
     예) N1a</t>
  </si>
  <si>
    <t>유방암 수술전 Initial 검사를 통한 종양의 병기결정(Metastasis)
     예) M0</t>
  </si>
  <si>
    <t>유방암 수술전 Initial 검사를 통한 종양의 병기결정(Stage)
     예) 1A</t>
  </si>
  <si>
    <t>유방암 수술전 Initial 검사를 통한 종양의 Extent maximum size(cm)
     예) 8</t>
  </si>
  <si>
    <t>항암치료 여부 결정
     Y : Yes
     N : No</t>
  </si>
  <si>
    <t>Oncotype score (내용)
     예) 12</t>
  </si>
  <si>
    <t>Oncotype score
     예) 2</t>
  </si>
  <si>
    <t>온코형점수총점수</t>
  </si>
  <si>
    <t>Oncotype score(총점)
     예) 12</t>
  </si>
  <si>
    <t>Oncotype score(%), 소수점 첫째자리까지 나타냄
     예) 50.1</t>
  </si>
  <si>
    <t>특이임상소견서순번</t>
  </si>
  <si>
    <t>유방암을 제외한 기타부위의 암종 여부
     Y : Yes
     N : No</t>
  </si>
  <si>
    <t>양측성 유방암 환자 여부
     Y : Yes
     N : No</t>
  </si>
  <si>
    <t>유방암 진단 시 임신인 여부
     Y : Yes
     N : No</t>
  </si>
  <si>
    <t>진단검사명
     예) Glucose(채혈실)</t>
  </si>
  <si>
    <t>진단검사결과
     예) 14.1</t>
  </si>
  <si>
    <t>외부/내부 영상검사 구분
     Y : 내부
     N : 외부</t>
  </si>
  <si>
    <t>영상검사 종류
     1 : MMG
     2 : DBT
     3 : SONO
     4 : PET
     5 : MRI
     6 : CT
     7 : Dexa
     8 : 기타 X-ray
     9 : 기타_Lymphoscintigraphy
    10 : PET/CT
    11 : Bone scan
    12 : MUGA
    13 : Echo
    14 : TTE
    15 : Other</t>
  </si>
  <si>
    <t>영상검사명
     예) MMG</t>
  </si>
  <si>
    <t>영상검사명
     예) 외부필름판독(PET)</t>
  </si>
  <si>
    <t>영상검사소견
     수기입력</t>
  </si>
  <si>
    <t>영상검사결과
     수기입력</t>
  </si>
  <si>
    <t>BRCA1 Pathogenic variant 여부
      1 : Detected
      2 : Not detected</t>
  </si>
  <si>
    <t>BRCA1 Unclassified variation 여부
      1 : Detected
      2 : Not detected</t>
  </si>
  <si>
    <t>BRCA2 Pathogenic variant 여부
      1 : Detected
      2 : Not detected</t>
  </si>
  <si>
    <t>BRCA2 Unclassified variation 여부
      1 : Detected
      2 : Not detected</t>
  </si>
  <si>
    <t>개인고유번호(10자리)
    예) RN00000000</t>
  </si>
  <si>
    <t>PATH_NO</t>
  </si>
  <si>
    <t>병리번호</t>
  </si>
  <si>
    <t>병리번호(10자리)
     예) C 000000000</t>
  </si>
  <si>
    <t>외부/내부 Bx 구분
     Y : 내부 
     N : 외부</t>
  </si>
  <si>
    <t>유방암센터 내원일 이후 시행한 모든 외부/내부 Bx 부위
     예) Lymph node</t>
  </si>
  <si>
    <t>유방암센터 내원일 이후 시행한 모든 외부/내부 Bx 위치
     예) Right 9 to 11</t>
  </si>
  <si>
    <t xml:space="preserve">유방암센터 내원일 이후 시행한 모든 외부/내부 Bx 방법
     예) Needle biopsy </t>
  </si>
  <si>
    <t>유방암센터 내원일 이후 시행한 모든 외부/내부 Bx 결과
     예) Invasive ductal carcinoma</t>
  </si>
  <si>
    <t xml:space="preserve">유방암센터 내원일 이후 시행한 모든 외부/내부 Bx histology grade
     1 / 2 / 3 </t>
  </si>
  <si>
    <t>병리번호(11자리)
     예) PA010000055</t>
  </si>
  <si>
    <t>Estrogen receptor score
     예) Negative (0/7)</t>
  </si>
  <si>
    <t>Estrogen receptor score(값)
     예) 0</t>
  </si>
  <si>
    <t>면역병리ER검사결과총점수</t>
  </si>
  <si>
    <t>Estrogen receptor score(총점)
     예) 7</t>
  </si>
  <si>
    <t>Estrogen receptor score(%), 소수점 첫째자리까지 나타냄
     예) 74.4</t>
  </si>
  <si>
    <t>Progesterone receptor score
     예) Intermediate (5/7)</t>
  </si>
  <si>
    <t>Progesterone receptor score(값)
     예) 5</t>
  </si>
  <si>
    <t>면역병리PR검사결과총점수</t>
  </si>
  <si>
    <t>Progesterone receptor score(총점)
     예) 7</t>
  </si>
  <si>
    <t>Progesterone receptor score(%), 소수점 첫째자리까지 나타냄
     예) 71.4</t>
  </si>
  <si>
    <t>Androgen receptor score
     예) Strong (8/8)</t>
  </si>
  <si>
    <t>Androgen receptor score(값)
     예) 8</t>
  </si>
  <si>
    <t>면역병리AR검사결과총점수</t>
  </si>
  <si>
    <t>Androgen receptor score(총점)
     예) 8</t>
  </si>
  <si>
    <t>Androgen receptor score(%), 소수점 첫째자리까지 나타냄
     예) 100.0</t>
  </si>
  <si>
    <t>C-erbB2 검사결과
     예) 3+</t>
  </si>
  <si>
    <t>P53 단백발현 검사결과
     예) Positive (&gt;2/3)</t>
  </si>
  <si>
    <t>세포증식지수 검사결과
     예) Positive 12%</t>
  </si>
  <si>
    <t>MLPT_SEQ</t>
  </si>
  <si>
    <t>분자병리순번</t>
  </si>
  <si>
    <t>분자병리검사 검사방법
     예) FISH, SISH</t>
  </si>
  <si>
    <t xml:space="preserve">분자병리검사 검사결과
     예) Positive, Equivocal  </t>
  </si>
  <si>
    <t>검사한 종양 세포의 핵 개수
     예) 60</t>
  </si>
  <si>
    <t>핵당 HER2 평균수
     예) 4.03</t>
  </si>
  <si>
    <t>핵당 CEP17 평균수
     예) 6.07</t>
  </si>
  <si>
    <t>HER2/CEP17 비율
     예) 0.67</t>
  </si>
  <si>
    <t>주 채취부위
     예) Lt. Breast</t>
  </si>
  <si>
    <t>유방 수술의 위치
     예) 1 Breast, left, lumpectomy:</t>
  </si>
  <si>
    <t>유방 수술후 종양의 크기
     예) 1.5cm, &lt;0.1cm</t>
  </si>
  <si>
    <t>유방암 수술 후 상피내암의 크기
     예) 2cm, &lt;0.1cm</t>
  </si>
  <si>
    <t>조직학적 유형
     예) Invasive ductal carcinoma</t>
  </si>
  <si>
    <t>수술 후 잔여종양 없음
     예) No residual carcinoma with
          foreign body reaction</t>
  </si>
  <si>
    <t>동반된 병변
     예) mucinous component</t>
  </si>
  <si>
    <t>조직학적 등급
     1/2/3</t>
  </si>
  <si>
    <t>상피내암의 구조적 유형
     예) cribriform</t>
  </si>
  <si>
    <t>수술절제면
     예) (deep margin: 2mm)</t>
  </si>
  <si>
    <t>전체 림프절 개수
     예) 31</t>
  </si>
  <si>
    <t>전이된 림프절 개수
     예) 0</t>
  </si>
  <si>
    <t>감시림프절 총 개수
     예) 1</t>
  </si>
  <si>
    <t>전이된 감시림프절 개수
     예) 0</t>
  </si>
  <si>
    <t>비감시림프절 총 개수
     예) 0</t>
  </si>
  <si>
    <t>전이된 비감시림프절 개수
     예) 0</t>
  </si>
  <si>
    <t>림프절 전이된 암의 크기
     예) 10mm</t>
  </si>
  <si>
    <t>병리학적 T 병기
     예) 1c</t>
  </si>
  <si>
    <t>병리학적 N 병기
     예) 0(sn)</t>
  </si>
  <si>
    <t>수술 후 외과병리의 추가판독
     Text</t>
  </si>
  <si>
    <t>수술명
     예) Bleeding control</t>
  </si>
  <si>
    <t>유방 보존적절제술 여부
     Yes
     No</t>
  </si>
  <si>
    <t>유방 전절제술 여부
     Yes
     No</t>
  </si>
  <si>
    <t>수술소요시간
     예) 수술끝난시간 – 수술시작시간
          HH:MM:SS</t>
  </si>
  <si>
    <t>수술 전 진단명
     예) Invasive Breast Cancer
           [미확정]Invasive Breast Cancer</t>
  </si>
  <si>
    <t>수술 후 진단명
     예) Invasive Breast Cancer</t>
  </si>
  <si>
    <t>수술명(수술기록지)
     예) Breast conserving surgery with 
          axillary dissection</t>
  </si>
  <si>
    <t xml:space="preserve">수술시 추정실혈량(Estimated Blood Loss)     
     예) 10 or 10.0    </t>
  </si>
  <si>
    <t>Main(Breast)
     예) Lumpectomy</t>
  </si>
  <si>
    <t>Lymph node
     예) Left : Sentinel lymph node biopsy</t>
  </si>
  <si>
    <t>Mastectomy로 전환 여부
     예) Right : No, Left : Yes</t>
  </si>
  <si>
    <t>유두 제거 여부
     예) Left  : No, Right : No</t>
  </si>
  <si>
    <t>유방병변 크기(Largest) 
     예) Left:  (2cm )</t>
  </si>
  <si>
    <t>다병변 여부
     예) Left : Yes</t>
  </si>
  <si>
    <t>피부 침윤 여부
     예) Right : No Left : Yes</t>
  </si>
  <si>
    <t>흉근 침윤 여부
     예) Left : No</t>
  </si>
  <si>
    <t>감시림프절 방법
     예) Right : Both Left : RI</t>
  </si>
  <si>
    <t>감시림프절 개수
     예) 3</t>
  </si>
  <si>
    <t>액와부 림프절 절제 범위
     예) Right: LevelⅡ, Left: LevelⅠ</t>
  </si>
  <si>
    <t>배액관 종류
     예) Right : J-P</t>
  </si>
  <si>
    <t>유방 재건술 여부
     예) Bilateral : Yes</t>
  </si>
  <si>
    <t>유방 재건에 사용된 방법
     예) Right : Saline bag</t>
  </si>
  <si>
    <t>ETC_OPRT_SEQ</t>
  </si>
  <si>
    <t>기타수술순번</t>
  </si>
  <si>
    <t>유방암 기타수술의 구분
     1 : Chemoport
     2 : 수술 후 처치
     3 : 기타수술(타부위)</t>
  </si>
  <si>
    <t>유방암 기타수술의 구분명
     예) 수술후 처치</t>
  </si>
  <si>
    <t>수술명(처방코드)
     예) Breast conserving surgery</t>
  </si>
  <si>
    <t>유방암 수술 전 환자의 증상 없음
     Y : Yes
     N : No</t>
  </si>
  <si>
    <t>유방암 수술 전 환자의 유방 통증
     Y : Yes
     N : No</t>
  </si>
  <si>
    <t>유방암 수술 전 환자의 유방 혹
     Y : Yes
     N : No</t>
  </si>
  <si>
    <t>유방암 수술 전 환자의 겨드랑이 통증
     Y : Yes
     N : No</t>
  </si>
  <si>
    <t>유방암 수술 전 환자의 겨드랑이 혹
     Y : Yes
     N : No</t>
  </si>
  <si>
    <t>유방암 수술 전 환자의 유두 분비물
     Y : Yes
     N : No</t>
  </si>
  <si>
    <t>유방암 수술 전 환자의 기타증상
     Y : Yes
     N : No</t>
  </si>
  <si>
    <t>유방암 수술 후 상처감염
     수기입력</t>
  </si>
  <si>
    <t>유방암 수술 후 피부 경화
     수기입력</t>
  </si>
  <si>
    <t>유방암 수술 후 운동제한
     수기입력</t>
  </si>
  <si>
    <t xml:space="preserve">유방암 수술 후 팔 부종
     수기입력  </t>
  </si>
  <si>
    <t xml:space="preserve">유방암 수술 후 신경 손상
     수기입력  </t>
  </si>
  <si>
    <t>유방암 수술 후 출혈
     수기입력</t>
  </si>
  <si>
    <t xml:space="preserve">유방암 수술 후 기타 합병증
     수기입력   </t>
  </si>
  <si>
    <t>항암제코드</t>
  </si>
  <si>
    <t>항암치료 목적코드
     1 : Neoadjuvant
     2 : adjuvant
     3 : palliative</t>
  </si>
  <si>
    <t>항암치료 목적
     수기입력</t>
  </si>
  <si>
    <t>CASB_NM</t>
  </si>
  <si>
    <t>항암제명</t>
  </si>
  <si>
    <t>환자의 신장(cm)
     예) 158.0</t>
  </si>
  <si>
    <t>환자의 체중(kg)
     예) 51.0</t>
  </si>
  <si>
    <t>항암치료 Cycle
     예) 4</t>
  </si>
  <si>
    <t>호르몬치료제코드</t>
  </si>
  <si>
    <t>호르몬치료제성분명종류코드</t>
  </si>
  <si>
    <t>HORM_MEDC_NM</t>
  </si>
  <si>
    <t>호르몬치료제명</t>
  </si>
  <si>
    <t>호르몬치료 약품명(성분명)
     예) Tamoplex 20mg tab (Tamoxifen)</t>
  </si>
  <si>
    <t>호르몬 치료기간(일)
     호르몬치료 종료일 – 호르몬치료 시작일</t>
  </si>
  <si>
    <t>방사선치료시작일자</t>
  </si>
  <si>
    <t>방사선 치료기간(일)
     방사선치료 종료일 – 방사선치료 시작일</t>
  </si>
  <si>
    <t>RDT_PRSC_EDI_CD</t>
  </si>
  <si>
    <t>치료처방명
     예) 6MV X-RAY 2Port</t>
  </si>
  <si>
    <t>치료부위
    예) Rt, breast</t>
  </si>
  <si>
    <t>방사선 치료 1회 투여선량(cGy)
     예) 300</t>
  </si>
  <si>
    <t>치료처방에 있는 횟수
     예) 16</t>
  </si>
  <si>
    <t>방사선 치료 총 투여선량(cGy)
     예) 5040</t>
  </si>
  <si>
    <t>투여약제 종류
     예) Cardioxane 500mg inj(Dexrazoxane)</t>
  </si>
  <si>
    <t>환자의 주된 사망원인
     예) 유방암</t>
  </si>
  <si>
    <t>일시DATETIME</t>
    <phoneticPr fontId="8" type="noConversion"/>
  </si>
  <si>
    <t>테이블속성정의서</t>
    <phoneticPr fontId="28" type="noConversion"/>
  </si>
  <si>
    <t>ORACLE</t>
    <phoneticPr fontId="28" type="noConversion"/>
  </si>
  <si>
    <t>MSSQL</t>
    <phoneticPr fontId="28" type="noConversion"/>
  </si>
  <si>
    <t>VARCHAR(8)</t>
    <phoneticPr fontId="28" type="noConversion"/>
  </si>
  <si>
    <t>VARCHAR2(8)</t>
    <phoneticPr fontId="28" type="noConversion"/>
  </si>
  <si>
    <t>DATE</t>
    <phoneticPr fontId="28" type="noConversion"/>
  </si>
  <si>
    <t>NUMBER(9자리 이하)</t>
    <phoneticPr fontId="28" type="noConversion"/>
  </si>
  <si>
    <t>NUMBER(자릿수)</t>
    <phoneticPr fontId="8" type="noConversion"/>
  </si>
  <si>
    <t>NUMBER(10자리 이상)</t>
    <phoneticPr fontId="28" type="noConversion"/>
  </si>
  <si>
    <t>NUMBER(소수점 포함)</t>
    <phoneticPr fontId="28" type="noConversion"/>
  </si>
  <si>
    <t>DECIMAL(자릿수,소수점)</t>
    <phoneticPr fontId="8" type="noConversion"/>
  </si>
  <si>
    <t>NUMBER(자릿수,소수점)</t>
    <phoneticPr fontId="8" type="noConversion"/>
  </si>
  <si>
    <t>VARCHAR(자릿수)</t>
    <phoneticPr fontId="28" type="noConversion"/>
  </si>
  <si>
    <t>VARCHAR(자릿수)</t>
    <phoneticPr fontId="8" type="noConversion"/>
  </si>
  <si>
    <t>VARCHAR2(자릿수)</t>
    <phoneticPr fontId="28" type="noConversion"/>
  </si>
  <si>
    <t>PK_1</t>
    <phoneticPr fontId="8" type="noConversion"/>
  </si>
  <si>
    <t>VARCHAR(4)</t>
    <phoneticPr fontId="8" type="noConversion"/>
  </si>
  <si>
    <t>성별코드</t>
    <phoneticPr fontId="8" type="noConversion"/>
  </si>
  <si>
    <t>BRDY</t>
    <phoneticPr fontId="8" type="noConversion"/>
  </si>
  <si>
    <t>환자성별코드</t>
    <phoneticPr fontId="8" type="noConversion"/>
  </si>
  <si>
    <t>PT_SEX_CD</t>
    <phoneticPr fontId="8" type="noConversion"/>
  </si>
  <si>
    <t>유방암 라이브러리</t>
    <phoneticPr fontId="38" type="noConversion"/>
  </si>
  <si>
    <t>IRB승인</t>
    <phoneticPr fontId="8" type="noConversion"/>
  </si>
  <si>
    <t>STAT</t>
    <phoneticPr fontId="8" type="noConversion"/>
  </si>
  <si>
    <t>CODE</t>
    <phoneticPr fontId="8" type="noConversion"/>
  </si>
  <si>
    <t>IRB</t>
    <phoneticPr fontId="8" type="noConversion"/>
  </si>
  <si>
    <t>VARCHAR(8)</t>
    <phoneticPr fontId="8" type="noConversion"/>
  </si>
  <si>
    <t>유방암 통계 메타의 PK</t>
    <phoneticPr fontId="8" type="noConversion"/>
  </si>
  <si>
    <t>사전에 번호 지정</t>
    <phoneticPr fontId="8" type="noConversion"/>
  </si>
  <si>
    <t>코드 종류 분류</t>
    <phoneticPr fontId="8" type="noConversion"/>
  </si>
  <si>
    <t xml:space="preserve">센터별 기준에 따라 생성 </t>
    <phoneticPr fontId="8" type="noConversion"/>
  </si>
  <si>
    <t>EDI코드 명칭</t>
    <phoneticPr fontId="8" type="noConversion"/>
  </si>
  <si>
    <t>BIGINT</t>
    <phoneticPr fontId="8" type="noConversion"/>
  </si>
  <si>
    <t>대분류</t>
    <phoneticPr fontId="8" type="noConversion"/>
  </si>
  <si>
    <t>중분류</t>
    <phoneticPr fontId="8" type="noConversion"/>
  </si>
  <si>
    <t>IRB승인번호</t>
  </si>
  <si>
    <t>IRB승인 번호</t>
  </si>
  <si>
    <t xml:space="preserve">센터별 기준에 따라 생성 </t>
  </si>
  <si>
    <t>VARCHAR(50)</t>
    <phoneticPr fontId="8" type="noConversion"/>
  </si>
  <si>
    <t>PK_7</t>
  </si>
  <si>
    <t>Group by 코드칼럼 제외 또는 Where조건 제외</t>
    <phoneticPr fontId="8" type="noConversion"/>
  </si>
  <si>
    <t>나이 = (기준일자 - 생년월일) 월단위 절삭</t>
    <phoneticPr fontId="8" type="noConversion"/>
  </si>
  <si>
    <t>기준일자의 YYYY</t>
    <phoneticPr fontId="8" type="noConversion"/>
  </si>
  <si>
    <t>TEXT</t>
    <phoneticPr fontId="8" type="noConversion"/>
  </si>
  <si>
    <t>utf8mb4_unicode_ci</t>
  </si>
  <si>
    <t>DBMS</t>
    <phoneticPr fontId="8" type="noConversion"/>
  </si>
  <si>
    <t>AL32UTF8
KO16MSWIN949</t>
    <phoneticPr fontId="8" type="noConversion"/>
  </si>
  <si>
    <t xml:space="preserve">Character set
Collation </t>
    <phoneticPr fontId="8" type="noConversion"/>
  </si>
  <si>
    <t>MariaDB/MySQL</t>
    <phoneticPr fontId="28" type="noConversion"/>
  </si>
  <si>
    <t>RCRD_YMD</t>
    <phoneticPr fontId="8" type="noConversion"/>
  </si>
  <si>
    <t>COTR_RQST_YMD</t>
    <phoneticPr fontId="8" type="noConversion"/>
  </si>
  <si>
    <t>IRB_APRV_NO</t>
    <phoneticPr fontId="8" type="noConversion"/>
  </si>
  <si>
    <t>일자VC8</t>
    <phoneticPr fontId="8" type="noConversion"/>
  </si>
  <si>
    <t>공통 11380</t>
    <phoneticPr fontId="8" type="noConversion"/>
  </si>
  <si>
    <t>공통코드 테이블, EDI코드 테이블</t>
    <phoneticPr fontId="8" type="noConversion"/>
  </si>
  <si>
    <t>코드 분류 번호</t>
    <phoneticPr fontId="8" type="noConversion"/>
  </si>
  <si>
    <t>ALL: 공통사용, CEN: 센터별</t>
    <phoneticPr fontId="8" type="noConversion"/>
  </si>
  <si>
    <t>EDI코드 센터 사용</t>
    <phoneticPr fontId="8" type="noConversion"/>
  </si>
  <si>
    <t>EDI코드 급여청구 사용</t>
    <phoneticPr fontId="8" type="noConversion"/>
  </si>
  <si>
    <t>CANCER_STAT_META</t>
  </si>
  <si>
    <t>CANCER_CODE_COM</t>
  </si>
  <si>
    <t>CANCER_CODE_EDI</t>
  </si>
  <si>
    <t>CANCER_STAT_META</t>
    <phoneticPr fontId="8" type="noConversion"/>
  </si>
  <si>
    <t>암_사망_정보</t>
    <phoneticPr fontId="8" type="noConversion"/>
  </si>
  <si>
    <t>진단검사코드</t>
    <phoneticPr fontId="8" type="noConversion"/>
  </si>
  <si>
    <t>영상검사코드</t>
    <phoneticPr fontId="8" type="noConversion"/>
  </si>
  <si>
    <t>통계메타번호</t>
  </si>
  <si>
    <t>대상센터코드</t>
  </si>
  <si>
    <t>기준년도</t>
  </si>
  <si>
    <t>코드정보센터코드</t>
  </si>
  <si>
    <t>사용시작일자</t>
  </si>
  <si>
    <t>사용종료일자</t>
  </si>
  <si>
    <t>사용자ID</t>
  </si>
  <si>
    <t>사용신청일자</t>
  </si>
  <si>
    <t>통계생성순번</t>
    <phoneticPr fontId="8" type="noConversion"/>
  </si>
  <si>
    <t>건수분자값</t>
    <phoneticPr fontId="8" type="noConversion"/>
  </si>
  <si>
    <t>전체건수분모값</t>
    <phoneticPr fontId="8" type="noConversion"/>
  </si>
  <si>
    <t>환자수분자값</t>
    <phoneticPr fontId="8" type="noConversion"/>
  </si>
  <si>
    <t>전체환자수분모값</t>
    <phoneticPr fontId="8" type="noConversion"/>
  </si>
  <si>
    <t>센터별전체환자수분모값</t>
    <phoneticPr fontId="8" type="noConversion"/>
  </si>
  <si>
    <t>통계정보명</t>
    <phoneticPr fontId="8" type="noConversion"/>
  </si>
  <si>
    <t>암라이브러리대상영문테이블명</t>
    <phoneticPr fontId="8" type="noConversion"/>
  </si>
  <si>
    <t>암라이브러리대상한글테이블명</t>
    <phoneticPr fontId="8" type="noConversion"/>
  </si>
  <si>
    <t>암라이브러리대상영문칼럼명</t>
    <phoneticPr fontId="8" type="noConversion"/>
  </si>
  <si>
    <t>암라이브러리대상한글칼럼명</t>
    <phoneticPr fontId="8" type="noConversion"/>
  </si>
  <si>
    <t>코드정보영문테이블명</t>
    <phoneticPr fontId="8" type="noConversion"/>
  </si>
  <si>
    <t>생성대상GROUPBY센터영문칼럼명</t>
    <phoneticPr fontId="8" type="noConversion"/>
  </si>
  <si>
    <t>생성대상GROUPBY기준일자영문칼럼명</t>
    <phoneticPr fontId="8" type="noConversion"/>
  </si>
  <si>
    <t>생성대상GROUPBY생년월일영문칼럼명</t>
    <phoneticPr fontId="8" type="noConversion"/>
  </si>
  <si>
    <t>생성대상GROUPBY환자성별코드영문칼럼명</t>
    <phoneticPr fontId="8" type="noConversion"/>
  </si>
  <si>
    <t>생성대상GROUPBY대상코드영문칼럼명</t>
    <phoneticPr fontId="8" type="noConversion"/>
  </si>
  <si>
    <t>WHERE조건기준값</t>
    <phoneticPr fontId="8" type="noConversion"/>
  </si>
  <si>
    <t>계산식건수분자값</t>
    <phoneticPr fontId="8" type="noConversion"/>
  </si>
  <si>
    <t>계산식전체건수분모값</t>
    <phoneticPr fontId="8" type="noConversion"/>
  </si>
  <si>
    <t>계산식환자수분자값</t>
    <phoneticPr fontId="8" type="noConversion"/>
  </si>
  <si>
    <t>계산식전체환자수분모값</t>
    <phoneticPr fontId="8" type="noConversion"/>
  </si>
  <si>
    <t>계산식센터별전체환자수분모값</t>
    <phoneticPr fontId="8" type="noConversion"/>
  </si>
  <si>
    <t>마리아DB통계데이터INSERT문내용</t>
    <phoneticPr fontId="8" type="noConversion"/>
  </si>
  <si>
    <t>코드구분ID</t>
  </si>
  <si>
    <t>코드구분ID</t>
    <phoneticPr fontId="8" type="noConversion"/>
  </si>
  <si>
    <t>공통코드</t>
  </si>
  <si>
    <t>공통코드</t>
    <phoneticPr fontId="8" type="noConversion"/>
  </si>
  <si>
    <t>공통코드명</t>
    <phoneticPr fontId="8" type="noConversion"/>
  </si>
  <si>
    <t>정렬순서값</t>
    <phoneticPr fontId="8" type="noConversion"/>
  </si>
  <si>
    <t>코드설명내용</t>
    <phoneticPr fontId="8" type="noConversion"/>
  </si>
  <si>
    <t>EDI코드순번</t>
    <phoneticPr fontId="8" type="noConversion"/>
  </si>
  <si>
    <t>센터용EDI코드</t>
    <phoneticPr fontId="8" type="noConversion"/>
  </si>
  <si>
    <t>급여용EDI코드</t>
    <phoneticPr fontId="8" type="noConversion"/>
  </si>
  <si>
    <t>EDI코드명</t>
    <phoneticPr fontId="8" type="noConversion"/>
  </si>
  <si>
    <t>입력관리자ID</t>
  </si>
  <si>
    <t>입력관리자ID</t>
    <phoneticPr fontId="8" type="noConversion"/>
  </si>
  <si>
    <t>환자연령</t>
    <phoneticPr fontId="8" type="noConversion"/>
  </si>
  <si>
    <t>통계대상코드</t>
  </si>
  <si>
    <t>통계대상코드</t>
    <phoneticPr fontId="8" type="noConversion"/>
  </si>
  <si>
    <t>통계메타번호</t>
    <phoneticPr fontId="8" type="noConversion"/>
  </si>
  <si>
    <t>코드정보코드구분ID</t>
    <phoneticPr fontId="8" type="noConversion"/>
  </si>
  <si>
    <t>EDI코드</t>
  </si>
  <si>
    <t>EDI_CD_NM</t>
  </si>
  <si>
    <t>EDI_CD_SEQ</t>
  </si>
  <si>
    <t>일련번호N10</t>
  </si>
  <si>
    <t>IRB_APRV_NO</t>
  </si>
  <si>
    <t>WHERE_COND_CRIT_VL</t>
  </si>
  <si>
    <t>NCS_NMVL</t>
  </si>
  <si>
    <t>값N20</t>
  </si>
  <si>
    <t>COM_CD</t>
  </si>
  <si>
    <t>COM_CD_NM</t>
  </si>
  <si>
    <t>년도VC4</t>
  </si>
  <si>
    <t>FOSALR_EDI_CD</t>
  </si>
  <si>
    <t>일시DATETIME</t>
  </si>
  <si>
    <t>CRIT_YR</t>
  </si>
  <si>
    <t>TRGT_CENTER_CD</t>
  </si>
  <si>
    <t>MDB_STATS_DATA_INSERT_CONT</t>
  </si>
  <si>
    <t>비밀번호</t>
  </si>
  <si>
    <t>PSWD</t>
  </si>
  <si>
    <t>USE_STRT_YMD</t>
  </si>
  <si>
    <t>일자VC8</t>
  </si>
  <si>
    <t>USE_APLC_YMD</t>
  </si>
  <si>
    <t>USER_ID</t>
  </si>
  <si>
    <t>USE_END_YMD</t>
  </si>
  <si>
    <t>CRTG_GROUPBY_CRIT_YMD_ECLNM</t>
  </si>
  <si>
    <t>CRTG_GROUPBY_TRGT_CD_ECLNM</t>
  </si>
  <si>
    <t>CRTG_GROUPBY_BRDY_ECLNM</t>
  </si>
  <si>
    <t>CRTG_GROUPBY_CENTER_ECLNM</t>
  </si>
  <si>
    <t>CRTG_GROUPBY_PT_SEX_CD_ECLNM</t>
  </si>
  <si>
    <t>성별코드</t>
  </si>
  <si>
    <t>BYCNTR_WHOL_PT_CNT_DNMVL</t>
  </si>
  <si>
    <t>FOCNTR_EDI_CD</t>
  </si>
  <si>
    <t>CNCR_LIB_TRGT_ECLNM</t>
  </si>
  <si>
    <t>CNCR_LIB_TRGT_KCLNM</t>
  </si>
  <si>
    <t>CNCR_LIB_TRGT_KTBNM</t>
  </si>
  <si>
    <t>INP_ADMIN_ID</t>
  </si>
  <si>
    <t>WHOL_NCS_DNMVL</t>
  </si>
  <si>
    <t>WHOL_PT_CNT_DNMVL</t>
  </si>
  <si>
    <t>ARRY_ORD_VL</t>
  </si>
  <si>
    <t>CD_CLSF_ID</t>
  </si>
  <si>
    <t>CD_EXPL_CONT</t>
  </si>
  <si>
    <t>STATS_TRGT_CD</t>
  </si>
  <si>
    <t>STATS_META_NO</t>
  </si>
  <si>
    <t>STATS_CRTN_SEQ</t>
  </si>
  <si>
    <t>일련번호N20</t>
  </si>
  <si>
    <t>PT_CNT_NMVL</t>
  </si>
  <si>
    <t>PT_AGE</t>
  </si>
  <si>
    <t>비밀번호</t>
    <phoneticPr fontId="8" type="noConversion"/>
  </si>
  <si>
    <t>암_통계_정보</t>
  </si>
  <si>
    <t>암_통계_메타</t>
  </si>
  <si>
    <t>암_코드_공통</t>
  </si>
  <si>
    <t>암_코드_EDI</t>
  </si>
  <si>
    <t>암_IRB_승인_정보</t>
  </si>
  <si>
    <t>암_IRB_승인_정보_사용자</t>
  </si>
  <si>
    <t>FRML_NCS_NMVL</t>
    <phoneticPr fontId="8" type="noConversion"/>
  </si>
  <si>
    <t>FRML_WHOL_NCS_DNMVL</t>
    <phoneticPr fontId="8" type="noConversion"/>
  </si>
  <si>
    <t>FRML_PT_CNT_NMVL</t>
    <phoneticPr fontId="8" type="noConversion"/>
  </si>
  <si>
    <t>FRML_WHOL_PT_CNT_DNMVL</t>
    <phoneticPr fontId="8" type="noConversion"/>
  </si>
  <si>
    <t>FRML_BYCNTR_WHOL_PT_CNT_DNMVL</t>
    <phoneticPr fontId="8" type="noConversion"/>
  </si>
  <si>
    <t>VARCHAR(4000)</t>
    <phoneticPr fontId="8" type="noConversion"/>
  </si>
  <si>
    <t>내용VC4000</t>
    <phoneticPr fontId="8" type="noConversion"/>
  </si>
  <si>
    <t>VARCHAR(4000자리 이상)</t>
    <phoneticPr fontId="28" type="noConversion"/>
  </si>
  <si>
    <t>CLOB</t>
    <phoneticPr fontId="28" type="noConversion"/>
  </si>
  <si>
    <t>UTF-8</t>
    <phoneticPr fontId="8" type="noConversion"/>
  </si>
  <si>
    <t>MARIADB는 TEXT Type</t>
    <phoneticPr fontId="8" type="noConversion"/>
  </si>
  <si>
    <t>암_코드_공통</t>
    <phoneticPr fontId="8" type="noConversion"/>
  </si>
  <si>
    <t>암 요약통계</t>
    <phoneticPr fontId="8" type="noConversion"/>
  </si>
  <si>
    <t>대분류</t>
    <phoneticPr fontId="28" type="noConversion"/>
  </si>
  <si>
    <t>암종코드</t>
    <phoneticPr fontId="8" type="noConversion"/>
  </si>
  <si>
    <t>CNCR_LIB_TRGT_ETBNM</t>
    <phoneticPr fontId="8" type="noConversion"/>
  </si>
  <si>
    <t>CNCR_KND_CD</t>
    <phoneticPr fontId="8" type="noConversion"/>
  </si>
  <si>
    <t>암종대분류코드</t>
    <phoneticPr fontId="8" type="noConversion"/>
  </si>
  <si>
    <t>암종코드</t>
    <phoneticPr fontId="8" type="noConversion"/>
  </si>
  <si>
    <t>CNCR_LGU_CD</t>
    <phoneticPr fontId="8" type="noConversion"/>
  </si>
  <si>
    <t>CANCER_CODE_COM</t>
    <phoneticPr fontId="8" type="noConversion"/>
  </si>
  <si>
    <t>Version 권장사양</t>
    <phoneticPr fontId="28" type="noConversion"/>
  </si>
  <si>
    <t>MariaDB V10.1.2 이상
MySQL V5.6.5 이상</t>
    <phoneticPr fontId="28" type="noConversion"/>
  </si>
  <si>
    <t>Oracle 11이상</t>
    <phoneticPr fontId="28" type="noConversion"/>
  </si>
  <si>
    <t>SQL Server 2016 이상</t>
    <phoneticPr fontId="28" type="noConversion"/>
  </si>
  <si>
    <t>생성일시  DEFAULT current_timestamp()</t>
    <phoneticPr fontId="8" type="noConversion"/>
  </si>
  <si>
    <t>자동 순번 AUTO_INCREMENT</t>
    <phoneticPr fontId="8" type="noConversion"/>
  </si>
  <si>
    <t>사용 센터</t>
    <phoneticPr fontId="8" type="noConversion"/>
  </si>
  <si>
    <t>환자의 최근 투약상태
     Y : Yes 
     N : No</t>
    <phoneticPr fontId="8" type="noConversion"/>
  </si>
  <si>
    <t xml:space="preserve"> 환자의 지참약여부
     Y : Yes
     N : No</t>
    <phoneticPr fontId="8" type="noConversion"/>
  </si>
  <si>
    <t>기타수술내용</t>
    <phoneticPr fontId="8" type="noConversion"/>
  </si>
  <si>
    <t>최근투약여부</t>
    <phoneticPr fontId="8" type="noConversion"/>
  </si>
  <si>
    <t>지참약여부</t>
    <phoneticPr fontId="8" type="noConversion"/>
  </si>
  <si>
    <t>순번(정수)</t>
    <phoneticPr fontId="8" type="noConversion"/>
  </si>
  <si>
    <t>진단일자</t>
    <phoneticPr fontId="8" type="noConversion"/>
  </si>
  <si>
    <t>진단코드</t>
    <phoneticPr fontId="8" type="noConversion"/>
  </si>
  <si>
    <t>진단영문명</t>
    <phoneticPr fontId="8" type="noConversion"/>
  </si>
  <si>
    <t>진단한글명</t>
    <phoneticPr fontId="8" type="noConversion"/>
  </si>
  <si>
    <t>진단구분코드</t>
    <phoneticPr fontId="8" type="noConversion"/>
  </si>
  <si>
    <r>
      <t>VARCHAR(</t>
    </r>
    <r>
      <rPr>
        <sz val="10"/>
        <color rgb="FFFF0000"/>
        <rFont val="맑은 고딕"/>
        <family val="3"/>
        <charset val="129"/>
        <scheme val="minor"/>
      </rPr>
      <t>8000</t>
    </r>
    <r>
      <rPr>
        <sz val="10"/>
        <rFont val="맑은 고딕"/>
        <family val="3"/>
        <charset val="129"/>
        <scheme val="minor"/>
      </rPr>
      <t>)</t>
    </r>
    <phoneticPr fontId="8" type="noConversion"/>
  </si>
  <si>
    <t>순번
     정수</t>
    <phoneticPr fontId="8" type="noConversion"/>
  </si>
  <si>
    <t>유방 수술후 종양의 크기의 출처 장치
    예) MRI, Somo, …</t>
    <phoneticPr fontId="8" type="noConversion"/>
  </si>
  <si>
    <t>Neoadjuvant, Retreatment 여부
     1 : y
     2 : r</t>
    <phoneticPr fontId="8" type="noConversion"/>
  </si>
  <si>
    <t>항암제 처방 순번
(같은 날 같은 성분 같은 용량을 처방한 경우)
     정수</t>
    <phoneticPr fontId="8" type="noConversion"/>
  </si>
  <si>
    <t>항암제용량</t>
    <phoneticPr fontId="8" type="noConversion"/>
  </si>
  <si>
    <t>항암치료약품명에 표기된 용량(mg)</t>
    <phoneticPr fontId="8" type="noConversion"/>
  </si>
  <si>
    <t>항암치료 실제 투여 용량(mg)
     예) 95.4</t>
    <phoneticPr fontId="8" type="noConversion"/>
  </si>
  <si>
    <t>항암치료용법명</t>
    <phoneticPr fontId="8" type="noConversion"/>
  </si>
  <si>
    <t>시행된 항암치료용법명
    예) CMF
※각 항암치료용법의 주기가 시작된 횟수</t>
    <phoneticPr fontId="8" type="noConversion"/>
  </si>
  <si>
    <t>항암치료주기상태(~2016.12.31)
완료 | 완료하지못함 | 진행중
※완료하지못함 : 1주기를 완료하지 못한 채, 용법을 바꾸거나 F/U이 끊긴 경우 등</t>
    <phoneticPr fontId="8" type="noConversion"/>
  </si>
  <si>
    <t>여부</t>
    <phoneticPr fontId="8" type="noConversion"/>
  </si>
  <si>
    <t>방사선 치료 순번
     정수
※ 한 환자가 날자에 상관없이 몇 번의 RT를 받았는지의 누적횟수를 기록한다.(동일인이 같은 숫자의 치료순번을 가질 수 없음)</t>
    <phoneticPr fontId="8" type="noConversion"/>
  </si>
  <si>
    <t>방사선 치료일 수
     정수
※ 한 환자의 RT 시행 일수. 같은 날 여러 번 진행해도 같은 번호를 부여한다.</t>
    <phoneticPr fontId="8" type="noConversion"/>
  </si>
  <si>
    <t>투여약제 순번(같은 날 처방된 약이 1개 이상인 경우)
     정수</t>
    <phoneticPr fontId="8" type="noConversion"/>
  </si>
  <si>
    <t>CRTN_DT</t>
    <phoneticPr fontId="8" type="noConversion"/>
  </si>
  <si>
    <t>NUMBER(4)</t>
    <phoneticPr fontId="8" type="noConversion"/>
  </si>
  <si>
    <t>수N4</t>
    <phoneticPr fontId="8" type="noConversion"/>
  </si>
  <si>
    <t>환자의 센터 내 최초 수술 시 나이(만)
     예) 45</t>
    <phoneticPr fontId="8" type="noConversion"/>
  </si>
  <si>
    <t>개인고유번호(10자리)
     예) RN00000000
※2008.01.01~2016.12.31 사이에 주진단으로 C50, D05을 받은 환자</t>
    <phoneticPr fontId="8" type="noConversion"/>
  </si>
  <si>
    <t>유방 수술전 종양의 크기의 출처 장치
    예) MRI, Somo, …</t>
    <phoneticPr fontId="8" type="noConversion"/>
  </si>
  <si>
    <t>진단검사 종류 참고치
     예) 0~5.0</t>
    <phoneticPr fontId="8" type="noConversion"/>
  </si>
  <si>
    <t>진단검사 종류 참고치 단위
     예) ng/㎖</t>
    <phoneticPr fontId="8" type="noConversion"/>
  </si>
  <si>
    <t>호르몬치료제용량</t>
    <phoneticPr fontId="8" type="noConversion"/>
  </si>
  <si>
    <t>호르몬치료약품명에 표기된 용량(mg)</t>
    <phoneticPr fontId="8" type="noConversion"/>
  </si>
  <si>
    <t>호르몬치료 실제 투여 용량(mg)
     예) 95.4</t>
    <phoneticPr fontId="8" type="noConversion"/>
  </si>
  <si>
    <t>치료부위 종류
     예) Breast 
※ 99 : 기타의 경우, 기타 상세 사항을 적는다.</t>
    <phoneticPr fontId="8" type="noConversion"/>
  </si>
  <si>
    <t>목적
    예) Palliative
※ 99 : other 경우, 상세 목적을 적는다.</t>
    <phoneticPr fontId="8" type="noConversion"/>
  </si>
  <si>
    <t>PK_5</t>
    <phoneticPr fontId="8" type="noConversion"/>
  </si>
  <si>
    <t>PK_4</t>
    <phoneticPr fontId="8" type="noConversion"/>
  </si>
  <si>
    <t>PK_6</t>
    <phoneticPr fontId="8" type="noConversion"/>
  </si>
  <si>
    <t>새로운 칼럼 추가</t>
    <phoneticPr fontId="8" type="noConversion"/>
  </si>
  <si>
    <t>새로운 칼럼 추가 여부</t>
    <phoneticPr fontId="8" type="noConversion"/>
  </si>
  <si>
    <t>테이블 생성문은 첨부한 "유방암 라이브러리 및 통계정보 테이블 생성(CREATE문장)_일자.sql" 파일에 있습니다.</t>
    <phoneticPr fontId="8" type="noConversion"/>
  </si>
  <si>
    <t>EDI 11360</t>
    <phoneticPr fontId="8" type="noConversion"/>
  </si>
  <si>
    <t>공통 11140</t>
    <phoneticPr fontId="8" type="noConversion"/>
  </si>
  <si>
    <t>공통 11350</t>
    <phoneticPr fontId="8" type="noConversion"/>
  </si>
  <si>
    <t>공통 11150</t>
    <phoneticPr fontId="8" type="noConversion"/>
  </si>
  <si>
    <t>공통 11260</t>
    <phoneticPr fontId="8" type="noConversion"/>
  </si>
  <si>
    <t>공통 11170</t>
    <phoneticPr fontId="8" type="noConversion"/>
  </si>
  <si>
    <t>공통 11330</t>
    <phoneticPr fontId="8" type="noConversion"/>
  </si>
  <si>
    <t>공통 11110</t>
    <phoneticPr fontId="8" type="noConversion"/>
  </si>
  <si>
    <t>투여약제 EDI 코드
※ 약품 EDI Code List 참조</t>
    <phoneticPr fontId="8" type="noConversion"/>
  </si>
  <si>
    <t>방사선치료부위코드</t>
    <phoneticPr fontId="8" type="noConversion"/>
  </si>
  <si>
    <t>VARCHAR(400)</t>
    <phoneticPr fontId="8" type="noConversion"/>
  </si>
  <si>
    <t>호르몬치료기록여부</t>
    <phoneticPr fontId="8" type="noConversion"/>
  </si>
  <si>
    <t>항암치료용량</t>
    <phoneticPr fontId="8" type="noConversion"/>
  </si>
  <si>
    <t>유방암센터 외래 초진일
     YYYYMMDD
※ 2016.12.31 이전 한정</t>
    <phoneticPr fontId="8" type="noConversion"/>
  </si>
  <si>
    <t>유방암센터 최종 진료일
     YYYYMMDD
※ 2016.12.31 이전 한정</t>
    <phoneticPr fontId="8" type="noConversion"/>
  </si>
  <si>
    <t>센터 최종 방문일
     YYYYMMDD
※ 2016.12.31 이전 한정</t>
    <phoneticPr fontId="8" type="noConversion"/>
  </si>
  <si>
    <r>
      <t xml:space="preserve">미세석회화 여부
     absent
     absent/present
     present 
     </t>
    </r>
    <r>
      <rPr>
        <sz val="10"/>
        <color rgb="FFFF0000"/>
        <rFont val="맑은 고딕"/>
        <family val="2"/>
        <scheme val="minor"/>
      </rPr>
      <t>Unknown</t>
    </r>
  </si>
  <si>
    <r>
      <t xml:space="preserve">Extensive intraductal component
     absent
     absent/present
     present
     </t>
    </r>
    <r>
      <rPr>
        <sz val="10"/>
        <color rgb="FFFF0000"/>
        <rFont val="맑은 고딕"/>
        <family val="2"/>
        <scheme val="minor"/>
      </rPr>
      <t>Unknown</t>
    </r>
  </si>
  <si>
    <t>유방암센터 내원일 이후 시행한 모든 외부/내부 Bx 접수일
     YYYYMMDD
※2008.01.01~2016.12.31 발생 (수집기준일자)</t>
  </si>
  <si>
    <t>유방암센터의 협진의뢰일
     YYYYMMDD
※2008.01.01~2016.12.31 발생 (수집기준일자)</t>
  </si>
  <si>
    <t>기록일시
     YYYYMMDD
※2008.01.01~2016.12.31 발생 (수집기준일자)</t>
  </si>
  <si>
    <t>환자의 사망일
     YYYYMMDD
※ 데이터 수집 기준일 (2008.01.01~2016.12.31) 이내</t>
  </si>
  <si>
    <t>투여약제 처방일
     YYYYMMDD
※2008.01.01~2016.12.31 발생 (수집기준일자)</t>
  </si>
  <si>
    <t>방사선 치료 시작일
     YYYYMMDD
※2008.01.01~2016.12.31 발생 (수집기준일자)</t>
  </si>
  <si>
    <t>호르몬치료 처방일
     YYYYMMDD
※2008.01.01~2016.12.31 발생 (수집기준일자)</t>
  </si>
  <si>
    <t>항암치료 처방일
     YYYYMMDD
※2008.01.01~2016.12.31 발생 (수집기준일자)</t>
  </si>
  <si>
    <t>양측난관-난소절제술 시행일
     YYYYMMDD
※2008.01.01~2016.12.31 발생 (수집기준일자)</t>
  </si>
  <si>
    <t>KCD가 C50, D05 (하위코드포함)  진단등록일
     YYYYMMDD
※2008.01.01~2016.12.31 발생 (수집기준일자)</t>
  </si>
  <si>
    <t>환자의 센터 내 최초 진단 시 나이(만)
     예) 45
※주진단으로 C50, D05 (하위코드)를 받은 환자</t>
  </si>
  <si>
    <t>환자의 전이진단일
     YYYYMMDD
※2008.01.01~2016.12.31 발생 (수집기준일자)</t>
  </si>
  <si>
    <t>환자의 재발진단일
     YYYYMMDD
※2008.01.01~2016.12.31 발생 (수집기준일자)</t>
  </si>
  <si>
    <t>기록일
     YYYYMMDD
※2008.01.01~2016.12.31 발생 (수집기준일자)</t>
  </si>
  <si>
    <t>진단코드(KCD가 C50, D05 중 하나 이상인 모든 등록 진단 정보(하위코드 포함, 소수점가능))
     예) C509
※ 진단 코드리스트 참조</t>
  </si>
  <si>
    <t>병기기록일자
    예) YYYYMMDD
※2008.01.01~2016.12.31 발생 (수집기준일자)</t>
  </si>
  <si>
    <t>영상검사 시행일
     YYYYMMDD 
※2008.01.01~2016.12.31 발생 (수집기준일자)</t>
  </si>
  <si>
    <t>BRCA1 검사일
     YYYYMMDD
※2008.01.01~2016.12.31 발생 (수집기준일자)</t>
  </si>
  <si>
    <t>BRCA2 검사일
     YYYYMMDD
※2008.01.01~2016.12.31 발생 (수집기준일자)</t>
  </si>
  <si>
    <t>면역병리검사 접수일
     YYYYMMDD
※2008.01.01~2016.12.31 발생 (수집기준일자)</t>
  </si>
  <si>
    <t>분자병리검사 접수일
     YYYYMMDD
※2008.01.01~2016.12.31 발생 (수집기준일자)</t>
  </si>
  <si>
    <t>수술기록지에 기재된 수술일
     YYYYMMDD
※2008.01.01~2016.12.31 발생</t>
  </si>
  <si>
    <r>
      <t xml:space="preserve">환자의 성별
     M : 남자
     F :  여자 
</t>
    </r>
    <r>
      <rPr>
        <sz val="10"/>
        <color rgb="FFFF0000"/>
        <rFont val="맑은 고딕"/>
        <family val="2"/>
        <scheme val="minor"/>
      </rPr>
      <t xml:space="preserve">     E :  기타</t>
    </r>
  </si>
  <si>
    <r>
      <t>입원시 나이</t>
    </r>
    <r>
      <rPr>
        <sz val="10"/>
        <color rgb="FFFF0000"/>
        <rFont val="맑은 고딕"/>
        <family val="2"/>
        <scheme val="minor"/>
      </rPr>
      <t>(만)</t>
    </r>
    <r>
      <rPr>
        <sz val="10"/>
        <rFont val="맑은 고딕"/>
        <family val="2"/>
        <scheme val="minor"/>
      </rPr>
      <t xml:space="preserve">
     예) 48
</t>
    </r>
    <r>
      <rPr>
        <sz val="10"/>
        <color rgb="FFFF0000"/>
        <rFont val="맑은 고딕"/>
        <family val="2"/>
        <scheme val="minor"/>
      </rPr>
      <t>※ 입원일자기준</t>
    </r>
  </si>
  <si>
    <r>
      <t xml:space="preserve">환자의 </t>
    </r>
    <r>
      <rPr>
        <sz val="10"/>
        <color rgb="FFFF0000"/>
        <rFont val="맑은 고딕"/>
        <family val="2"/>
        <scheme val="minor"/>
      </rPr>
      <t xml:space="preserve">현재 </t>
    </r>
    <r>
      <rPr>
        <sz val="10"/>
        <rFont val="맑은 고딕"/>
        <family val="2"/>
        <scheme val="minor"/>
      </rPr>
      <t>음주 여부
     Y : Yes 
     N : No</t>
    </r>
  </si>
  <si>
    <r>
      <t>환자의 음주 시작연령</t>
    </r>
    <r>
      <rPr>
        <sz val="10"/>
        <color rgb="FFFF0000"/>
        <rFont val="맑은 고딕"/>
        <family val="2"/>
        <scheme val="minor"/>
      </rPr>
      <t>(만)</t>
    </r>
    <r>
      <rPr>
        <sz val="10"/>
        <rFont val="맑은 고딕"/>
        <family val="2"/>
        <scheme val="minor"/>
      </rPr>
      <t xml:space="preserve">
     예) 20</t>
    </r>
  </si>
  <si>
    <r>
      <t>환자의 흡연시작연령</t>
    </r>
    <r>
      <rPr>
        <sz val="10"/>
        <color rgb="FFFF0000"/>
        <rFont val="맑은 고딕"/>
        <family val="2"/>
        <scheme val="minor"/>
      </rPr>
      <t>(만)</t>
    </r>
    <r>
      <rPr>
        <sz val="10"/>
        <rFont val="맑은 고딕"/>
        <family val="2"/>
        <scheme val="minor"/>
      </rPr>
      <t xml:space="preserve">
     예) 28</t>
    </r>
  </si>
  <si>
    <r>
      <t>환자의 과거 심장</t>
    </r>
    <r>
      <rPr>
        <sz val="10"/>
        <color rgb="FFFF0000"/>
        <rFont val="맑은 고딕"/>
        <family val="2"/>
        <scheme val="minor"/>
      </rPr>
      <t>질환</t>
    </r>
    <r>
      <rPr>
        <sz val="10"/>
        <rFont val="맑은 고딕"/>
        <family val="2"/>
        <scheme val="minor"/>
      </rPr>
      <t xml:space="preserve"> 여부
     Y : Yes
     N : No</t>
    </r>
  </si>
  <si>
    <r>
      <t xml:space="preserve">환자의 과거 기타 </t>
    </r>
    <r>
      <rPr>
        <sz val="10"/>
        <color rgb="FFFF0000"/>
        <rFont val="맑은 고딕"/>
        <family val="2"/>
        <scheme val="minor"/>
      </rPr>
      <t>수술</t>
    </r>
    <r>
      <rPr>
        <sz val="10"/>
        <color rgb="FF7030A0"/>
        <rFont val="맑은 고딕"/>
        <family val="2"/>
        <scheme val="minor"/>
      </rPr>
      <t xml:space="preserve"> </t>
    </r>
    <r>
      <rPr>
        <sz val="10"/>
        <rFont val="맑은 고딕"/>
        <family val="2"/>
        <scheme val="minor"/>
      </rPr>
      <t>내용
     예) 17년 전 CS 1번</t>
    </r>
  </si>
  <si>
    <r>
      <t xml:space="preserve">환자의 </t>
    </r>
    <r>
      <rPr>
        <sz val="10"/>
        <color rgb="FFFF0000"/>
        <rFont val="맑은 고딕"/>
        <family val="2"/>
        <scheme val="minor"/>
      </rPr>
      <t>기타 투약 및 지참약 내용</t>
    </r>
    <r>
      <rPr>
        <sz val="10"/>
        <rFont val="맑은 고딕"/>
        <family val="2"/>
        <scheme val="minor"/>
      </rPr>
      <t xml:space="preserve">
     예) 뇌경색 약 복용 bid</t>
    </r>
  </si>
  <si>
    <r>
      <t>환자의 초경나이</t>
    </r>
    <r>
      <rPr>
        <sz val="10"/>
        <color rgb="FFFF0000"/>
        <rFont val="맑은 고딕"/>
        <family val="2"/>
        <scheme val="minor"/>
      </rPr>
      <t>(만)</t>
    </r>
    <r>
      <rPr>
        <sz val="10"/>
        <rFont val="맑은 고딕"/>
        <family val="2"/>
        <scheme val="minor"/>
      </rPr>
      <t xml:space="preserve">
     예) 16</t>
    </r>
  </si>
  <si>
    <r>
      <t>입원 시 폐경 Y일 경우 폐경 나이</t>
    </r>
    <r>
      <rPr>
        <sz val="10"/>
        <color rgb="FFFF0000"/>
        <rFont val="맑은 고딕"/>
        <family val="2"/>
        <scheme val="minor"/>
      </rPr>
      <t>(만)</t>
    </r>
    <r>
      <rPr>
        <sz val="10"/>
        <rFont val="맑은 고딕"/>
        <family val="2"/>
        <scheme val="minor"/>
      </rPr>
      <t xml:space="preserve">
     예) 56</t>
    </r>
  </si>
  <si>
    <r>
      <t xml:space="preserve">환자가족코드
      1: 아버지
      2: 어머니
      3: 자녀
      4: 형제자매
      </t>
    </r>
    <r>
      <rPr>
        <sz val="10"/>
        <color rgb="FFFF0000"/>
        <rFont val="맑은 고딕"/>
        <family val="2"/>
        <scheme val="minor"/>
      </rPr>
      <t>5: 친척</t>
    </r>
  </si>
  <si>
    <r>
      <t xml:space="preserve">환자 가족의 암 병력
     1  : 위
     2  : 폐
     3  : 간
     4  : 대장
     5  : 유방
     6  : 자궁
</t>
    </r>
    <r>
      <rPr>
        <sz val="10"/>
        <color theme="4"/>
        <rFont val="맑은 고딕"/>
        <family val="2"/>
        <scheme val="minor"/>
      </rPr>
      <t xml:space="preserve"> </t>
    </r>
    <r>
      <rPr>
        <sz val="10"/>
        <color rgb="FFFF0000"/>
        <rFont val="맑은 고딕"/>
        <family val="2"/>
        <scheme val="minor"/>
      </rPr>
      <t xml:space="preserve">    7  : 전립선
     8  : 갑상선
     9  : 난소
     10 : 췌장 
     99 : 기타</t>
    </r>
  </si>
  <si>
    <r>
      <t>측정한 신장의 값(cm)</t>
    </r>
    <r>
      <rPr>
        <sz val="10"/>
        <color rgb="FFFF0000"/>
        <rFont val="맑은 고딕"/>
        <family val="2"/>
        <scheme val="minor"/>
      </rPr>
      <t>, 소수점 첫째자리까지 나타냄</t>
    </r>
    <r>
      <rPr>
        <sz val="10"/>
        <rFont val="맑은 고딕"/>
        <family val="2"/>
        <scheme val="minor"/>
      </rPr>
      <t xml:space="preserve">
     예) 158.0</t>
    </r>
  </si>
  <si>
    <r>
      <t>측정한 체중의 값(kg)</t>
    </r>
    <r>
      <rPr>
        <sz val="10"/>
        <color rgb="FFFF0000"/>
        <rFont val="맑은 고딕"/>
        <family val="2"/>
        <scheme val="minor"/>
      </rPr>
      <t>, 소수점 첫째자리까지 나타냄</t>
    </r>
    <r>
      <rPr>
        <sz val="10"/>
        <rFont val="맑은 고딕"/>
        <family val="2"/>
        <scheme val="minor"/>
      </rPr>
      <t xml:space="preserve">
     예) 51.0</t>
    </r>
  </si>
  <si>
    <r>
      <t xml:space="preserve">협진회신과 코드
     예) BRBS
</t>
    </r>
    <r>
      <rPr>
        <sz val="10"/>
        <color rgb="FFFF0000"/>
        <rFont val="맑은 고딕"/>
        <family val="2"/>
        <scheme val="minor"/>
      </rPr>
      <t>※ 협진회신과 코드리스트 참조</t>
    </r>
  </si>
  <si>
    <r>
      <t xml:space="preserve">진단검사 코드
     예) L3015
</t>
    </r>
    <r>
      <rPr>
        <sz val="10"/>
        <color rgb="FFFF0000"/>
        <rFont val="맑은 고딕"/>
        <family val="2"/>
        <scheme val="minor"/>
      </rPr>
      <t>※ 진단검사 코드리스트 참조</t>
    </r>
  </si>
  <si>
    <r>
      <t xml:space="preserve">진단 검사 EDI 코드
</t>
    </r>
    <r>
      <rPr>
        <sz val="10"/>
        <color rgb="FFFF0000"/>
        <rFont val="맑은 고딕"/>
        <family val="2"/>
        <scheme val="minor"/>
      </rPr>
      <t>※ 진단검사 코드리스트 참조</t>
    </r>
  </si>
  <si>
    <r>
      <t xml:space="preserve">Mammography 영상검사소견의 density 결과
     1 : Fatty breast
     2 : Scattered fibroglandular
     3 : Heterogeneously dense
     4 : Extremely dense
    </t>
    </r>
    <r>
      <rPr>
        <sz val="10"/>
        <color rgb="FFFF0000"/>
        <rFont val="맑은 고딕"/>
        <family val="2"/>
        <scheme val="minor"/>
      </rPr>
      <t xml:space="preserve"> 99 : Other</t>
    </r>
  </si>
  <si>
    <r>
      <t xml:space="preserve">Estrogen receptor 검사결과
     1 : Positive
     2 : Negative
     3 : Not evaluable 
     4 : Intermediate
    </t>
    </r>
    <r>
      <rPr>
        <sz val="10"/>
        <color rgb="FFFF0000"/>
        <rFont val="맑은 고딕"/>
        <family val="2"/>
        <scheme val="minor"/>
      </rPr>
      <t xml:space="preserve"> 99 : Other</t>
    </r>
  </si>
  <si>
    <r>
      <t>Progesterone receptor 검사결과
      1 : Positive
     2 : Negative
     3 : Not evaluable 
     4 : Intermediate</t>
    </r>
    <r>
      <rPr>
        <sz val="10"/>
        <color rgb="FFFF0000"/>
        <rFont val="맑은 고딕"/>
        <family val="2"/>
        <scheme val="minor"/>
      </rPr>
      <t xml:space="preserve">
     99 : Other</t>
    </r>
  </si>
  <si>
    <r>
      <t xml:space="preserve">Androgen receptor 검사결과
     1 : Positive
     2 : Negative
     3 : Not evaluable 
     4 : Intermediate
   </t>
    </r>
    <r>
      <rPr>
        <sz val="10"/>
        <color rgb="FFFF0000"/>
        <rFont val="맑은 고딕"/>
        <family val="2"/>
        <scheme val="minor"/>
      </rPr>
      <t xml:space="preserve">  99 : Other</t>
    </r>
  </si>
  <si>
    <r>
      <t xml:space="preserve">상피내암의 존재 여부
     absent
     absent/present
     present
</t>
    </r>
    <r>
      <rPr>
        <sz val="10"/>
        <color rgb="FFFF0000"/>
        <rFont val="맑은 고딕"/>
        <family val="2"/>
        <scheme val="minor"/>
      </rPr>
      <t xml:space="preserve">     Unknown</t>
    </r>
  </si>
  <si>
    <r>
      <t xml:space="preserve">상피내암의 핵 등급
     high
     high,low
     intermediate
     low,high
     low
     </t>
    </r>
    <r>
      <rPr>
        <sz val="10"/>
        <color rgb="FFFF0000"/>
        <rFont val="맑은 고딕"/>
        <family val="2"/>
        <scheme val="minor"/>
      </rPr>
      <t>Unknown</t>
    </r>
  </si>
  <si>
    <r>
      <t xml:space="preserve">상피내암 내의 괴사
     absent
     absent/present
     present
    </t>
    </r>
    <r>
      <rPr>
        <sz val="10"/>
        <color rgb="FFFF0000"/>
        <rFont val="맑은 고딕"/>
        <family val="2"/>
        <scheme val="minor"/>
      </rPr>
      <t xml:space="preserve"> Unknown</t>
    </r>
  </si>
  <si>
    <r>
      <t xml:space="preserve">림프절 주위 침윤 
     absent
     absent/present
     present   
     Not evaluable
    </t>
    </r>
    <r>
      <rPr>
        <sz val="10"/>
        <color rgb="FFFF0000"/>
        <rFont val="맑은 고딕"/>
        <family val="2"/>
        <scheme val="minor"/>
      </rPr>
      <t xml:space="preserve"> Unknown</t>
    </r>
  </si>
  <si>
    <r>
      <t xml:space="preserve">혈관성 침윤 
     absent
     absent/present
     present  
     </t>
    </r>
    <r>
      <rPr>
        <sz val="10"/>
        <color rgb="FFFF0000"/>
        <rFont val="맑은 고딕"/>
        <family val="2"/>
        <scheme val="minor"/>
      </rPr>
      <t>Unknown</t>
    </r>
  </si>
  <si>
    <r>
      <t xml:space="preserve">림프성 침윤
     absent
     absent/present
     present 
    </t>
    </r>
    <r>
      <rPr>
        <sz val="10"/>
        <color rgb="FFFF0000"/>
        <rFont val="맑은 고딕"/>
        <family val="2"/>
        <scheme val="minor"/>
      </rPr>
      <t xml:space="preserve"> Unknown</t>
    </r>
  </si>
  <si>
    <r>
      <t xml:space="preserve">종양 변두리
     focally, infiltrativ 
     infiltrative
     infiltrative, pushin
     mixed
     Not evaluable
     partly, infiltrative
     pushing
     pushing, partly, inf
    </t>
    </r>
    <r>
      <rPr>
        <sz val="10"/>
        <color rgb="FFFF0000"/>
        <rFont val="맑은 고딕"/>
        <family val="2"/>
        <scheme val="minor"/>
      </rPr>
      <t xml:space="preserve"> Unknown</t>
    </r>
  </si>
  <si>
    <r>
      <t xml:space="preserve">유방암 위치(수술부위)
     Right
     Left
     Bilateral
     </t>
    </r>
    <r>
      <rPr>
        <sz val="10"/>
        <color rgb="FFFF0000"/>
        <rFont val="맑은 고딕"/>
        <family val="2"/>
        <scheme val="minor"/>
      </rPr>
      <t>Other</t>
    </r>
  </si>
  <si>
    <r>
      <rPr>
        <sz val="10"/>
        <color rgb="FFFF0000"/>
        <rFont val="맑은 고딕"/>
        <family val="2"/>
        <scheme val="minor"/>
      </rPr>
      <t>유방암 수술 후 장액종내용</t>
    </r>
    <r>
      <rPr>
        <sz val="10"/>
        <color theme="1"/>
        <rFont val="맑은 고딕"/>
        <family val="2"/>
        <scheme val="minor"/>
      </rPr>
      <t xml:space="preserve">
     수기입력</t>
    </r>
  </si>
  <si>
    <r>
      <rPr>
        <sz val="10"/>
        <color rgb="FFFF0000"/>
        <rFont val="맑은 고딕"/>
        <family val="2"/>
        <scheme val="minor"/>
      </rPr>
      <t>유방암 수술 후 겨드랑이(액와부) 수축</t>
    </r>
    <r>
      <rPr>
        <sz val="10"/>
        <color theme="1"/>
        <rFont val="맑은 고딕"/>
        <family val="2"/>
        <scheme val="minor"/>
      </rPr>
      <t xml:space="preserve">
     수기입력  </t>
    </r>
  </si>
  <si>
    <r>
      <t xml:space="preserve">순번 (한 환자가 같은 호르몬처방을 받은 횟수)
     </t>
    </r>
    <r>
      <rPr>
        <sz val="10"/>
        <color rgb="FFFF0000"/>
        <rFont val="맑은 고딕"/>
        <family val="2"/>
        <scheme val="minor"/>
      </rPr>
      <t>정수</t>
    </r>
  </si>
  <si>
    <r>
      <t xml:space="preserve">호르몬치료 목적 (수기입력)
     1 : Neoadjuvant
     2 : Adjuvant
     3 : Palliative
</t>
    </r>
    <r>
      <rPr>
        <sz val="10"/>
        <color rgb="FFFF0000"/>
        <rFont val="맑은 고딕"/>
        <family val="2"/>
        <scheme val="minor"/>
      </rPr>
      <t xml:space="preserve">     99 : other</t>
    </r>
  </si>
  <si>
    <r>
      <t xml:space="preserve">호르몬치료 성분명 종류
     1 : Tamoxifen
     2 : Letrozole
     3 : Fulvestrant
     4 : Anastrozole
     5 : Exemestane
</t>
    </r>
    <r>
      <rPr>
        <sz val="10"/>
        <color rgb="FFFF0000"/>
        <rFont val="맑은 고딕"/>
        <family val="2"/>
        <scheme val="minor"/>
      </rPr>
      <t xml:space="preserve">     99 : other</t>
    </r>
  </si>
  <si>
    <r>
      <t xml:space="preserve">방사선 치료부위 종류
     1 : Breast 
     2 : LN
     3 : Bone
     4 : Brain
     5 : Chest
     6 : Lung
     7 : Liver
     8 : Boost
   </t>
    </r>
    <r>
      <rPr>
        <sz val="10"/>
        <color rgb="FFFF0000"/>
        <rFont val="맑은 고딕"/>
        <family val="2"/>
        <scheme val="minor"/>
      </rPr>
      <t xml:space="preserve">  99 : 기타</t>
    </r>
  </si>
  <si>
    <r>
      <t xml:space="preserve">방사선 치료 목적
     1 : Curative 
     2 : Palliative
</t>
    </r>
    <r>
      <rPr>
        <sz val="10"/>
        <color rgb="FFFF0000"/>
        <rFont val="맑은 고딕"/>
        <family val="2"/>
        <scheme val="minor"/>
      </rPr>
      <t xml:space="preserve">    99 : other </t>
    </r>
  </si>
  <si>
    <t>성분명
     예) Fulvestrant</t>
  </si>
  <si>
    <t>호르몬치료 목적명
   수기입력</t>
  </si>
  <si>
    <t>유방암진단이전 원내 호르몬치료의 기록 유무
      Y/N
※ 데이터 수집 기준일 2008년 이전</t>
  </si>
  <si>
    <t>순번(정수)
※ 같은일자에 여러 번 신체계측한경우의 순번</t>
    <phoneticPr fontId="9" type="noConversion"/>
  </si>
  <si>
    <t>진단검사 시행일
     YYYYMMDD
※2008.01.01~2016.12.31 발생 (수집기준일자)</t>
  </si>
  <si>
    <t>NGS패널 검사일
     YYYYMMDD
※2008.01.01~2016.12.31 발생 (수집기준일자)</t>
  </si>
  <si>
    <t>수술 후 외과병리 접수일
     YYYYMMDD
※2008.01.01~2016.12.31 발생 (수집기준일자)</t>
  </si>
  <si>
    <t>유방암 기타수술의 수술기록지에 기재된 수술일
     YYYYMMDD
※2008.01.01~2016.12.31 발생 (수집기준일자)</t>
  </si>
  <si>
    <t>CANCER_IRB_APRV_NFRM</t>
    <phoneticPr fontId="8" type="noConversion"/>
  </si>
  <si>
    <t>CANCER_IRB_APRV_NFRM_USER</t>
    <phoneticPr fontId="8" type="noConversion"/>
  </si>
  <si>
    <t>CANCER_STAT_NFRM</t>
    <phoneticPr fontId="8" type="noConversion"/>
  </si>
  <si>
    <t>센터최종방문일자</t>
    <phoneticPr fontId="8" type="noConversion"/>
  </si>
  <si>
    <t>기타투약지참약내용</t>
    <phoneticPr fontId="8" type="noConversion"/>
  </si>
  <si>
    <t>종양크기값출처내용</t>
    <phoneticPr fontId="8" type="noConversion"/>
  </si>
  <si>
    <t>진단검사종류참고값</t>
    <phoneticPr fontId="8" type="noConversion"/>
  </si>
  <si>
    <t>진단검사종류참고값단위내용</t>
    <phoneticPr fontId="8" type="noConversion"/>
  </si>
  <si>
    <t>외과병리순번</t>
    <phoneticPr fontId="8" type="noConversion"/>
  </si>
  <si>
    <t>외과병리수술위치내용</t>
    <phoneticPr fontId="8" type="noConversion"/>
  </si>
  <si>
    <t>외과병리유방종양크기값출처내용</t>
    <phoneticPr fontId="8" type="noConversion"/>
  </si>
  <si>
    <t>항암치료주기상태내용</t>
    <phoneticPr fontId="8" type="noConversion"/>
  </si>
  <si>
    <t>CENTER_LAST_VST_YMD</t>
  </si>
  <si>
    <t>ETC_OPRT_CONT</t>
  </si>
  <si>
    <t>LATST_MDCT_YN</t>
  </si>
  <si>
    <t>ETC_MDCT_MDCA_CONT</t>
  </si>
  <si>
    <t>MDCA_YN</t>
  </si>
  <si>
    <t>DIAG_YMD</t>
  </si>
  <si>
    <t>DIAG_CD</t>
  </si>
  <si>
    <t>DIAG_ENM</t>
  </si>
  <si>
    <t>DIAG_KNM</t>
  </si>
  <si>
    <t>DIAG_CLSF_CD</t>
  </si>
  <si>
    <t>TUMR_SIZE_VL_SRC_CONT</t>
  </si>
  <si>
    <t>CEXM_KIND_REF_VL</t>
  </si>
  <si>
    <t>CEXM_KIND_REF_VL_UNIT_CONT</t>
  </si>
  <si>
    <t>SGPT_SEQ</t>
  </si>
  <si>
    <t>SGPT_OPRT_LOCA_CONT</t>
  </si>
  <si>
    <t>SGPT_BRSTM_SIZE_VL</t>
  </si>
  <si>
    <t>SGPT_BRSTM_SIZE_VL_SRC_CONT</t>
  </si>
  <si>
    <t>CASB_CAPA</t>
  </si>
  <si>
    <t>ANCN_TRTM_USAG_NM</t>
  </si>
  <si>
    <t>ANCN_TRTM_CYCL_STAT_CONT</t>
  </si>
  <si>
    <t>HORM_TRTM_RCRD_YN</t>
  </si>
  <si>
    <t>HORM_MEDC_CAPA</t>
  </si>
  <si>
    <t>CANCER_STAT_NFRM</t>
  </si>
  <si>
    <t>CANCER_IRB_APRV_NFRM</t>
  </si>
  <si>
    <t>CANCER_IRB_APRV_NFRM_USER</t>
  </si>
  <si>
    <t>STATS_NFRM_NM</t>
  </si>
  <si>
    <t>CD_NFRM_ETBNM</t>
  </si>
  <si>
    <t>CD_NFRM_CD_CLSF_ID</t>
  </si>
  <si>
    <t>CD_NFRM_CENTER_CD</t>
  </si>
  <si>
    <t>값VC400</t>
  </si>
  <si>
    <t>수VC400</t>
  </si>
  <si>
    <t>생년월
     YYYYMM</t>
    <phoneticPr fontId="8" type="noConversion"/>
  </si>
  <si>
    <t>생년월</t>
    <phoneticPr fontId="8" type="noConversion"/>
  </si>
  <si>
    <t>내용VC8000</t>
    <phoneticPr fontId="8" type="noConversion"/>
  </si>
  <si>
    <t>진단검사 종류
1.CEA |  2.Alkaline phosphatase |  3.CA15-3 |  4.Hemoglobin |  5.WBC |  6.ANC |  7.Platelets |  8.Albumin |  9.Creatinine |  10.Glucose |  11.CRP |  12.Calcium |  13.ALT |  14.RBC |  15.Neutrophil |  16.Lymphocyte |  17.Monocyte |  18.Eosinophil |  19.Basophil |  20.Hematocrit  |  21.E2 |  22.FSH |  23.A/G ratio |  24.ALC |  25.ALP |  26.AST |  27.B-normal Lymphoid cell |  28.Atypical Lymphocyte |  29.BUN |  30.BUN&amp;Creatinine ratio |  31.Bilirubin |  32.Blast |  33.Ca |  34.Cholesterol |  35.Estimated GFR |  36.Globulin |  37.Immature cell |  38.MCH |  39.MCHC |  40.MCV |  41.Metamyelocyte |  42.Myelocyte |  43.Nucleated RBC |  44.P |  45.Plasma cell |  46.Promyelocyte |  47.Protein |  48.Segmented neutrophil |  49.Uric Acid |</t>
    <phoneticPr fontId="8" type="noConversion"/>
  </si>
  <si>
    <t>컬럼 총 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</si>
</sst>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"/>
    <numFmt numFmtId="177" formatCode="_ * #,##0.00_)_K_s_h_ ;_ * \(#,##0.00\)_K_s_h_ ;_ * &quot;-&quot;??_)_K_s_h_ ;_ @_ "/>
    <numFmt numFmtId="178" formatCode="0000000"/>
    <numFmt numFmtId="179" formatCode="0_ "/>
    <numFmt numFmtId="180" formatCode="0_);[Red]\(0\)"/>
  </numFmts>
  <fonts count="56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3"/>
      <name val="맑은 고딕"/>
      <family val="3"/>
      <charset val="129"/>
    </font>
    <font>
      <sz val="12"/>
      <name val="맑은 고딕"/>
      <family val="3"/>
      <charset val="129"/>
    </font>
    <font>
      <sz val="13"/>
      <name val="맑은 고딕"/>
      <family val="3"/>
      <charset val="129"/>
    </font>
    <font>
      <i/>
      <sz val="12"/>
      <color indexed="4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0"/>
      <color theme="1"/>
      <name val="맑은 고딕"/>
      <family val="2"/>
      <scheme val="minor"/>
    </font>
    <font>
      <b/>
      <sz val="10"/>
      <name val="맑은 고딕"/>
      <family val="2"/>
      <scheme val="minor"/>
    </font>
    <font>
      <sz val="10"/>
      <color rgb="FF0070C0"/>
      <name val="맑은 고딕"/>
      <family val="2"/>
      <scheme val="minor"/>
    </font>
    <font>
      <sz val="10"/>
      <name val="맑은 고딕"/>
      <family val="2"/>
      <scheme val="minor"/>
    </font>
    <font>
      <b/>
      <sz val="10"/>
      <color rgb="FF0070C0"/>
      <name val="맑은 고딕"/>
      <family val="2"/>
      <scheme val="minor"/>
    </font>
    <font>
      <b/>
      <sz val="10"/>
      <color rgb="FF0070C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0"/>
      <color rgb="FF0070C0"/>
      <name val="굴림체"/>
      <family val="3"/>
      <charset val="129"/>
    </font>
    <font>
      <sz val="10"/>
      <color rgb="FF0033CC"/>
      <name val="맑은 고딕"/>
      <family val="3"/>
      <charset val="129"/>
      <scheme val="minor"/>
    </font>
    <font>
      <sz val="10"/>
      <color theme="9" tint="-0.499984740745262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scheme val="minor"/>
    </font>
    <font>
      <sz val="10"/>
      <color rgb="FF7030A0"/>
      <name val="맑은 고딕"/>
      <family val="2"/>
      <scheme val="minor"/>
    </font>
    <font>
      <sz val="10"/>
      <color theme="4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/>
    <xf numFmtId="0" fontId="12" fillId="0" borderId="0"/>
    <xf numFmtId="0" fontId="11" fillId="0" borderId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9" fillId="0" borderId="0">
      <alignment vertical="center"/>
    </xf>
    <xf numFmtId="0" fontId="9" fillId="0" borderId="0"/>
    <xf numFmtId="0" fontId="13" fillId="0" borderId="0" applyNumberFormat="0" applyFill="0" applyBorder="0" applyAlignment="0" applyProtection="0"/>
    <xf numFmtId="0" fontId="10" fillId="0" borderId="0" applyFill="0" applyBorder="0" applyAlignment="0"/>
    <xf numFmtId="0" fontId="14" fillId="0" borderId="0" applyNumberFormat="0" applyAlignment="0">
      <alignment horizontal="left"/>
    </xf>
    <xf numFmtId="0" fontId="15" fillId="0" borderId="0" applyNumberFormat="0" applyAlignment="0">
      <alignment horizontal="left"/>
    </xf>
    <xf numFmtId="38" fontId="16" fillId="2" borderId="0" applyNumberFormat="0" applyBorder="0" applyAlignment="0" applyProtection="0"/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10" fontId="16" fillId="3" borderId="3" applyNumberFormat="0" applyBorder="0" applyAlignment="0" applyProtection="0"/>
    <xf numFmtId="178" fontId="7" fillId="0" borderId="0"/>
    <xf numFmtId="10" fontId="7" fillId="0" borderId="0" applyFont="0" applyFill="0" applyBorder="0" applyAlignment="0" applyProtection="0"/>
    <xf numFmtId="0" fontId="18" fillId="0" borderId="0" applyNumberFormat="0" applyFill="0" applyBorder="0" applyAlignment="0" applyProtection="0">
      <alignment horizontal="left"/>
    </xf>
    <xf numFmtId="40" fontId="19" fillId="0" borderId="0" applyBorder="0">
      <alignment horizontal="right"/>
    </xf>
    <xf numFmtId="0" fontId="6" fillId="0" borderId="0">
      <alignment vertical="center"/>
    </xf>
    <xf numFmtId="0" fontId="29" fillId="0" borderId="0"/>
    <xf numFmtId="0" fontId="5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9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0" fontId="9" fillId="0" borderId="0" xfId="6"/>
    <xf numFmtId="49" fontId="21" fillId="0" borderId="0" xfId="6" applyNumberFormat="1" applyFont="1"/>
    <xf numFmtId="49" fontId="21" fillId="0" borderId="0" xfId="6" applyNumberFormat="1" applyFont="1" applyBorder="1"/>
    <xf numFmtId="49" fontId="21" fillId="0" borderId="0" xfId="6" applyNumberFormat="1" applyFont="1" applyBorder="1" applyAlignment="1">
      <alignment horizontal="center"/>
    </xf>
    <xf numFmtId="0" fontId="20" fillId="0" borderId="0" xfId="6" applyFont="1"/>
    <xf numFmtId="49" fontId="22" fillId="5" borderId="12" xfId="6" applyNumberFormat="1" applyFont="1" applyFill="1" applyBorder="1" applyAlignment="1">
      <alignment horizontal="center" vertical="center"/>
    </xf>
    <xf numFmtId="49" fontId="22" fillId="5" borderId="13" xfId="6" applyNumberFormat="1" applyFont="1" applyFill="1" applyBorder="1" applyAlignment="1">
      <alignment horizontal="center" vertical="center"/>
    </xf>
    <xf numFmtId="49" fontId="22" fillId="5" borderId="14" xfId="6" applyNumberFormat="1" applyFont="1" applyFill="1" applyBorder="1" applyAlignment="1">
      <alignment horizontal="center" vertical="center"/>
    </xf>
    <xf numFmtId="49" fontId="23" fillId="0" borderId="7" xfId="6" applyNumberFormat="1" applyFont="1" applyBorder="1" applyAlignment="1">
      <alignment horizontal="center"/>
    </xf>
    <xf numFmtId="49" fontId="23" fillId="0" borderId="3" xfId="6" applyNumberFormat="1" applyFont="1" applyBorder="1" applyAlignment="1">
      <alignment horizontal="center" vertical="center"/>
    </xf>
    <xf numFmtId="49" fontId="23" fillId="0" borderId="3" xfId="6" applyNumberFormat="1" applyFont="1" applyBorder="1" applyAlignment="1">
      <alignment horizontal="left" vertical="center"/>
    </xf>
    <xf numFmtId="49" fontId="23" fillId="0" borderId="3" xfId="6" applyNumberFormat="1" applyFont="1" applyBorder="1" applyAlignment="1">
      <alignment horizontal="center"/>
    </xf>
    <xf numFmtId="49" fontId="23" fillId="0" borderId="8" xfId="6" applyNumberFormat="1" applyFont="1" applyBorder="1" applyAlignment="1">
      <alignment horizontal="center"/>
    </xf>
    <xf numFmtId="49" fontId="24" fillId="0" borderId="3" xfId="6" applyNumberFormat="1" applyFont="1" applyBorder="1" applyAlignment="1">
      <alignment horizontal="center" vertical="center"/>
    </xf>
    <xf numFmtId="49" fontId="23" fillId="0" borderId="3" xfId="6" applyNumberFormat="1" applyFont="1" applyBorder="1"/>
    <xf numFmtId="49" fontId="25" fillId="0" borderId="7" xfId="6" applyNumberFormat="1" applyFont="1" applyBorder="1" applyAlignment="1">
      <alignment horizontal="center"/>
    </xf>
    <xf numFmtId="49" fontId="25" fillId="0" borderId="3" xfId="6" applyNumberFormat="1" applyFont="1" applyBorder="1"/>
    <xf numFmtId="49" fontId="25" fillId="0" borderId="8" xfId="6" applyNumberFormat="1" applyFont="1" applyBorder="1" applyAlignment="1">
      <alignment horizontal="center"/>
    </xf>
    <xf numFmtId="49" fontId="25" fillId="0" borderId="9" xfId="6" applyNumberFormat="1" applyFont="1" applyBorder="1" applyAlignment="1">
      <alignment horizontal="center"/>
    </xf>
    <xf numFmtId="49" fontId="24" fillId="0" borderId="10" xfId="6" applyNumberFormat="1" applyFont="1" applyBorder="1" applyAlignment="1">
      <alignment horizontal="center" vertical="center"/>
    </xf>
    <xf numFmtId="49" fontId="25" fillId="0" borderId="10" xfId="6" applyNumberFormat="1" applyFont="1" applyBorder="1"/>
    <xf numFmtId="49" fontId="25" fillId="0" borderId="11" xfId="6" applyNumberFormat="1" applyFont="1" applyBorder="1" applyAlignment="1">
      <alignment horizontal="center"/>
    </xf>
    <xf numFmtId="0" fontId="26" fillId="4" borderId="0" xfId="0" applyFont="1" applyFill="1" applyBorder="1" applyAlignment="1">
      <alignment horizontal="right" vertical="center"/>
    </xf>
    <xf numFmtId="0" fontId="0" fillId="0" borderId="29" xfId="0" applyBorder="1"/>
    <xf numFmtId="0" fontId="21" fillId="0" borderId="0" xfId="6" applyNumberFormat="1" applyFont="1"/>
    <xf numFmtId="49" fontId="23" fillId="6" borderId="4" xfId="6" applyNumberFormat="1" applyFont="1" applyFill="1" applyBorder="1" applyAlignment="1">
      <alignment horizontal="left"/>
    </xf>
    <xf numFmtId="49" fontId="23" fillId="6" borderId="5" xfId="6" applyNumberFormat="1" applyFont="1" applyFill="1" applyBorder="1" applyAlignment="1">
      <alignment horizontal="left"/>
    </xf>
    <xf numFmtId="49" fontId="23" fillId="6" borderId="6" xfId="6" applyNumberFormat="1" applyFont="1" applyFill="1" applyBorder="1" applyAlignment="1">
      <alignment horizontal="left"/>
    </xf>
    <xf numFmtId="0" fontId="9" fillId="0" borderId="0" xfId="6"/>
    <xf numFmtId="0" fontId="36" fillId="0" borderId="0" xfId="0" applyFont="1"/>
    <xf numFmtId="0" fontId="36" fillId="0" borderId="0" xfId="0" applyFont="1" applyAlignment="1">
      <alignment horizontal="center"/>
    </xf>
    <xf numFmtId="0" fontId="31" fillId="0" borderId="3" xfId="23" applyFont="1" applyFill="1" applyBorder="1" applyAlignment="1">
      <alignment horizontal="center" vertical="center"/>
    </xf>
    <xf numFmtId="0" fontId="35" fillId="7" borderId="31" xfId="27" applyFont="1" applyFill="1" applyBorder="1" applyAlignment="1">
      <alignment horizontal="center" vertical="center"/>
    </xf>
    <xf numFmtId="0" fontId="30" fillId="9" borderId="3" xfId="23" applyFont="1" applyFill="1" applyBorder="1" applyAlignment="1">
      <alignment horizontal="center" vertical="center" wrapText="1"/>
    </xf>
    <xf numFmtId="0" fontId="35" fillId="9" borderId="3" xfId="23" applyFont="1" applyFill="1" applyBorder="1" applyAlignment="1">
      <alignment horizontal="center" vertical="center" wrapText="1"/>
    </xf>
    <xf numFmtId="0" fontId="35" fillId="0" borderId="0" xfId="28" applyFont="1" applyAlignment="1">
      <alignment horizontal="center" vertical="center"/>
    </xf>
    <xf numFmtId="0" fontId="30" fillId="8" borderId="34" xfId="23" applyFont="1" applyFill="1" applyBorder="1" applyAlignment="1">
      <alignment horizontal="center" vertical="center"/>
    </xf>
    <xf numFmtId="0" fontId="31" fillId="8" borderId="34" xfId="23" applyFont="1" applyFill="1" applyBorder="1" applyAlignment="1">
      <alignment horizontal="center" vertical="center"/>
    </xf>
    <xf numFmtId="0" fontId="30" fillId="0" borderId="34" xfId="23" applyFont="1" applyBorder="1" applyAlignment="1">
      <alignment horizontal="center" vertical="center"/>
    </xf>
    <xf numFmtId="0" fontId="30" fillId="0" borderId="34" xfId="23" applyFont="1" applyBorder="1" applyAlignment="1">
      <alignment horizontal="left" vertical="center"/>
    </xf>
    <xf numFmtId="0" fontId="30" fillId="0" borderId="34" xfId="23" applyFont="1" applyBorder="1" applyAlignment="1">
      <alignment horizontal="left" vertical="center" wrapText="1"/>
    </xf>
    <xf numFmtId="0" fontId="35" fillId="0" borderId="0" xfId="28" applyFont="1">
      <alignment vertical="center"/>
    </xf>
    <xf numFmtId="0" fontId="30" fillId="8" borderId="35" xfId="23" applyFont="1" applyFill="1" applyBorder="1" applyAlignment="1">
      <alignment horizontal="center" vertical="center"/>
    </xf>
    <xf numFmtId="0" fontId="31" fillId="8" borderId="35" xfId="23" applyFont="1" applyFill="1" applyBorder="1" applyAlignment="1">
      <alignment horizontal="center" vertical="center"/>
    </xf>
    <xf numFmtId="0" fontId="30" fillId="0" borderId="35" xfId="23" applyFont="1" applyBorder="1" applyAlignment="1">
      <alignment horizontal="center" vertical="center"/>
    </xf>
    <xf numFmtId="0" fontId="30" fillId="0" borderId="35" xfId="23" applyFont="1" applyBorder="1" applyAlignment="1">
      <alignment horizontal="left" vertical="center"/>
    </xf>
    <xf numFmtId="0" fontId="30" fillId="0" borderId="35" xfId="23" applyFont="1" applyBorder="1" applyAlignment="1">
      <alignment horizontal="left" vertical="center" wrapText="1"/>
    </xf>
    <xf numFmtId="0" fontId="30" fillId="8" borderId="36" xfId="23" applyFont="1" applyFill="1" applyBorder="1" applyAlignment="1">
      <alignment horizontal="center" vertical="center"/>
    </xf>
    <xf numFmtId="0" fontId="31" fillId="8" borderId="36" xfId="23" applyFont="1" applyFill="1" applyBorder="1" applyAlignment="1">
      <alignment horizontal="center" vertical="center"/>
    </xf>
    <xf numFmtId="0" fontId="30" fillId="0" borderId="36" xfId="23" applyFont="1" applyBorder="1" applyAlignment="1">
      <alignment horizontal="center" vertical="center"/>
    </xf>
    <xf numFmtId="0" fontId="30" fillId="0" borderId="36" xfId="23" applyFont="1" applyBorder="1" applyAlignment="1">
      <alignment horizontal="left" vertical="center"/>
    </xf>
    <xf numFmtId="0" fontId="30" fillId="0" borderId="36" xfId="23" applyFont="1" applyBorder="1" applyAlignment="1">
      <alignment horizontal="left" vertical="center" wrapText="1"/>
    </xf>
    <xf numFmtId="0" fontId="30" fillId="8" borderId="37" xfId="23" applyFont="1" applyFill="1" applyBorder="1" applyAlignment="1">
      <alignment horizontal="center" vertical="center"/>
    </xf>
    <xf numFmtId="0" fontId="31" fillId="8" borderId="37" xfId="23" applyFont="1" applyFill="1" applyBorder="1" applyAlignment="1">
      <alignment horizontal="center" vertical="center"/>
    </xf>
    <xf numFmtId="0" fontId="30" fillId="0" borderId="37" xfId="23" applyFont="1" applyBorder="1" applyAlignment="1">
      <alignment horizontal="center" vertical="center"/>
    </xf>
    <xf numFmtId="0" fontId="30" fillId="0" borderId="37" xfId="23" applyFont="1" applyBorder="1" applyAlignment="1">
      <alignment horizontal="left" vertical="center"/>
    </xf>
    <xf numFmtId="0" fontId="30" fillId="0" borderId="37" xfId="23" applyFont="1" applyBorder="1" applyAlignment="1">
      <alignment horizontal="left" vertical="center" wrapText="1"/>
    </xf>
    <xf numFmtId="0" fontId="30" fillId="8" borderId="38" xfId="23" applyFont="1" applyFill="1" applyBorder="1" applyAlignment="1">
      <alignment horizontal="center" vertical="center"/>
    </xf>
    <xf numFmtId="0" fontId="31" fillId="8" borderId="38" xfId="23" applyFont="1" applyFill="1" applyBorder="1" applyAlignment="1">
      <alignment horizontal="center" vertical="center"/>
    </xf>
    <xf numFmtId="0" fontId="30" fillId="0" borderId="38" xfId="23" applyFont="1" applyBorder="1" applyAlignment="1">
      <alignment horizontal="center" vertical="center"/>
    </xf>
    <xf numFmtId="0" fontId="30" fillId="0" borderId="38" xfId="23" applyFont="1" applyBorder="1" applyAlignment="1">
      <alignment horizontal="left" vertical="center"/>
    </xf>
    <xf numFmtId="0" fontId="30" fillId="0" borderId="38" xfId="23" applyFont="1" applyBorder="1" applyAlignment="1">
      <alignment horizontal="left" vertical="center" wrapText="1"/>
    </xf>
    <xf numFmtId="0" fontId="30" fillId="8" borderId="3" xfId="23" applyFont="1" applyFill="1" applyBorder="1" applyAlignment="1">
      <alignment horizontal="center" vertical="center"/>
    </xf>
    <xf numFmtId="0" fontId="31" fillId="8" borderId="3" xfId="23" applyFont="1" applyFill="1" applyBorder="1" applyAlignment="1">
      <alignment horizontal="center" vertical="center"/>
    </xf>
    <xf numFmtId="0" fontId="30" fillId="0" borderId="3" xfId="23" applyFont="1" applyBorder="1" applyAlignment="1">
      <alignment horizontal="center" vertical="center"/>
    </xf>
    <xf numFmtId="0" fontId="30" fillId="0" borderId="3" xfId="23" applyFont="1" applyBorder="1" applyAlignment="1">
      <alignment horizontal="left" vertical="center"/>
    </xf>
    <xf numFmtId="0" fontId="30" fillId="0" borderId="3" xfId="23" applyFont="1" applyBorder="1" applyAlignment="1">
      <alignment horizontal="left" vertical="center" wrapText="1"/>
    </xf>
    <xf numFmtId="0" fontId="30" fillId="0" borderId="3" xfId="23" applyFont="1" applyBorder="1" applyAlignment="1">
      <alignment horizontal="center" vertical="center" wrapText="1"/>
    </xf>
    <xf numFmtId="0" fontId="35" fillId="0" borderId="0" xfId="28" applyFont="1" applyAlignment="1">
      <alignment horizontal="left" vertical="center"/>
    </xf>
    <xf numFmtId="0" fontId="41" fillId="0" borderId="0" xfId="28" applyFont="1" applyAlignment="1">
      <alignment horizontal="center" vertical="center"/>
    </xf>
    <xf numFmtId="180" fontId="35" fillId="0" borderId="0" xfId="28" applyNumberFormat="1" applyFont="1" applyAlignment="1">
      <alignment horizontal="center" vertical="center"/>
    </xf>
    <xf numFmtId="0" fontId="43" fillId="0" borderId="0" xfId="28" applyFont="1" applyFill="1">
      <alignment vertical="center"/>
    </xf>
    <xf numFmtId="0" fontId="42" fillId="0" borderId="0" xfId="28" applyFont="1" applyFill="1">
      <alignment vertical="center"/>
    </xf>
    <xf numFmtId="0" fontId="39" fillId="0" borderId="0" xfId="28" applyFont="1" applyFill="1">
      <alignment vertical="center"/>
    </xf>
    <xf numFmtId="0" fontId="30" fillId="0" borderId="3" xfId="28" applyFont="1" applyFill="1" applyBorder="1" applyAlignment="1">
      <alignment horizontal="center" vertical="center"/>
    </xf>
    <xf numFmtId="0" fontId="40" fillId="0" borderId="0" xfId="28" applyFont="1" applyFill="1">
      <alignment vertical="center"/>
    </xf>
    <xf numFmtId="0" fontId="35" fillId="0" borderId="0" xfId="28" applyFont="1" applyFill="1">
      <alignment vertical="center"/>
    </xf>
    <xf numFmtId="0" fontId="44" fillId="0" borderId="0" xfId="28" applyFont="1" applyFill="1">
      <alignment vertical="center"/>
    </xf>
    <xf numFmtId="0" fontId="31" fillId="0" borderId="34" xfId="23" applyFont="1" applyFill="1" applyBorder="1" applyAlignment="1">
      <alignment horizontal="center" vertical="center"/>
    </xf>
    <xf numFmtId="0" fontId="31" fillId="0" borderId="35" xfId="23" applyFont="1" applyFill="1" applyBorder="1" applyAlignment="1">
      <alignment horizontal="center" vertical="center"/>
    </xf>
    <xf numFmtId="0" fontId="31" fillId="0" borderId="36" xfId="23" applyFont="1" applyFill="1" applyBorder="1" applyAlignment="1">
      <alignment horizontal="center" vertical="center"/>
    </xf>
    <xf numFmtId="0" fontId="31" fillId="0" borderId="37" xfId="23" applyFont="1" applyFill="1" applyBorder="1" applyAlignment="1">
      <alignment horizontal="center" vertical="center"/>
    </xf>
    <xf numFmtId="0" fontId="31" fillId="0" borderId="38" xfId="23" applyFont="1" applyFill="1" applyBorder="1" applyAlignment="1">
      <alignment horizontal="center" vertical="center"/>
    </xf>
    <xf numFmtId="0" fontId="33" fillId="0" borderId="0" xfId="28" applyFont="1" applyAlignment="1">
      <alignment horizontal="center" vertical="center"/>
    </xf>
    <xf numFmtId="0" fontId="26" fillId="7" borderId="3" xfId="23" applyFont="1" applyFill="1" applyBorder="1" applyAlignment="1">
      <alignment horizontal="center" vertical="center"/>
    </xf>
    <xf numFmtId="0" fontId="26" fillId="7" borderId="3" xfId="23" applyFont="1" applyFill="1" applyBorder="1" applyAlignment="1">
      <alignment horizontal="center" vertical="center" wrapText="1"/>
    </xf>
    <xf numFmtId="0" fontId="26" fillId="7" borderId="3" xfId="24" applyFont="1" applyFill="1" applyBorder="1" applyAlignment="1">
      <alignment horizontal="center" vertical="center"/>
    </xf>
    <xf numFmtId="0" fontId="37" fillId="0" borderId="3" xfId="28" applyFont="1" applyFill="1" applyBorder="1" applyAlignment="1">
      <alignment horizontal="center" vertical="center"/>
    </xf>
    <xf numFmtId="0" fontId="37" fillId="0" borderId="0" xfId="28" applyFont="1" applyFill="1">
      <alignment vertical="center"/>
    </xf>
    <xf numFmtId="0" fontId="30" fillId="0" borderId="3" xfId="23" applyFont="1" applyFill="1" applyBorder="1" applyAlignment="1">
      <alignment horizontal="center" vertical="center"/>
    </xf>
    <xf numFmtId="0" fontId="30" fillId="0" borderId="3" xfId="23" applyFont="1" applyFill="1" applyBorder="1" applyAlignment="1">
      <alignment horizontal="left" vertical="center"/>
    </xf>
    <xf numFmtId="0" fontId="30" fillId="0" borderId="3" xfId="28" applyFont="1" applyFill="1" applyBorder="1" applyAlignment="1">
      <alignment horizontal="left" vertical="center"/>
    </xf>
    <xf numFmtId="0" fontId="30" fillId="0" borderId="3" xfId="28" applyFont="1" applyFill="1" applyBorder="1" applyAlignment="1">
      <alignment horizontal="left" vertical="center" wrapText="1"/>
    </xf>
    <xf numFmtId="180" fontId="30" fillId="0" borderId="3" xfId="28" applyNumberFormat="1" applyFont="1" applyFill="1" applyBorder="1" applyAlignment="1">
      <alignment horizontal="center" vertical="center"/>
    </xf>
    <xf numFmtId="0" fontId="34" fillId="0" borderId="3" xfId="28" applyFont="1" applyFill="1" applyBorder="1" applyAlignment="1">
      <alignment horizontal="center" vertical="center"/>
    </xf>
    <xf numFmtId="0" fontId="34" fillId="0" borderId="3" xfId="23" applyFont="1" applyFill="1" applyBorder="1" applyAlignment="1">
      <alignment horizontal="center" vertical="center"/>
    </xf>
    <xf numFmtId="180" fontId="34" fillId="0" borderId="3" xfId="28" applyNumberFormat="1" applyFont="1" applyFill="1" applyBorder="1" applyAlignment="1">
      <alignment horizontal="center" vertical="center"/>
    </xf>
    <xf numFmtId="0" fontId="34" fillId="0" borderId="3" xfId="28" applyFont="1" applyFill="1" applyBorder="1" applyAlignment="1">
      <alignment horizontal="left" vertical="center"/>
    </xf>
    <xf numFmtId="180" fontId="30" fillId="0" borderId="3" xfId="28" applyNumberFormat="1" applyFont="1" applyFill="1" applyBorder="1" applyAlignment="1">
      <alignment horizontal="center" vertical="center" wrapText="1"/>
    </xf>
    <xf numFmtId="0" fontId="34" fillId="7" borderId="3" xfId="28" applyFont="1" applyFill="1" applyBorder="1" applyAlignment="1">
      <alignment horizontal="center" vertical="center"/>
    </xf>
    <xf numFmtId="0" fontId="34" fillId="7" borderId="3" xfId="23" applyFont="1" applyFill="1" applyBorder="1" applyAlignment="1">
      <alignment horizontal="center" vertical="center"/>
    </xf>
    <xf numFmtId="0" fontId="34" fillId="7" borderId="3" xfId="28" applyFont="1" applyFill="1" applyBorder="1" applyAlignment="1">
      <alignment horizontal="center" vertical="center" wrapText="1"/>
    </xf>
    <xf numFmtId="180" fontId="34" fillId="7" borderId="3" xfId="28" applyNumberFormat="1" applyFont="1" applyFill="1" applyBorder="1" applyAlignment="1">
      <alignment horizontal="center" vertical="center" wrapText="1"/>
    </xf>
    <xf numFmtId="0" fontId="37" fillId="0" borderId="35" xfId="23" applyFont="1" applyBorder="1" applyAlignment="1">
      <alignment horizontal="left" vertical="center" wrapText="1"/>
    </xf>
    <xf numFmtId="0" fontId="30" fillId="0" borderId="39" xfId="28" applyFont="1" applyFill="1" applyBorder="1" applyAlignment="1">
      <alignment horizontal="left" vertical="center"/>
    </xf>
    <xf numFmtId="0" fontId="45" fillId="0" borderId="3" xfId="28" applyFont="1" applyBorder="1" applyAlignment="1">
      <alignment horizontal="center" vertical="center"/>
    </xf>
    <xf numFmtId="0" fontId="45" fillId="0" borderId="0" xfId="28" applyFont="1" applyAlignment="1">
      <alignment horizontal="center" vertical="center"/>
    </xf>
    <xf numFmtId="0" fontId="34" fillId="7" borderId="3" xfId="23" applyFont="1" applyFill="1" applyBorder="1" applyAlignment="1">
      <alignment horizontal="center" vertical="center" wrapText="1"/>
    </xf>
    <xf numFmtId="180" fontId="44" fillId="7" borderId="3" xfId="28" applyNumberFormat="1" applyFont="1" applyFill="1" applyBorder="1" applyAlignment="1">
      <alignment horizontal="left" vertical="center" wrapText="1"/>
    </xf>
    <xf numFmtId="0" fontId="37" fillId="0" borderId="34" xfId="23" applyFont="1" applyBorder="1" applyAlignment="1">
      <alignment horizontal="left" vertical="center" wrapText="1"/>
    </xf>
    <xf numFmtId="0" fontId="36" fillId="0" borderId="3" xfId="0" applyFont="1" applyBorder="1" applyAlignment="1">
      <alignment vertical="center"/>
    </xf>
    <xf numFmtId="0" fontId="26" fillId="10" borderId="3" xfId="0" applyFont="1" applyFill="1" applyBorder="1" applyAlignment="1">
      <alignment horizontal="center" vertical="center"/>
    </xf>
    <xf numFmtId="0" fontId="35" fillId="0" borderId="3" xfId="28" applyFont="1" applyBorder="1" applyAlignment="1">
      <alignment horizontal="center" vertical="center"/>
    </xf>
    <xf numFmtId="0" fontId="35" fillId="0" borderId="3" xfId="28" applyFont="1" applyBorder="1">
      <alignment vertical="center"/>
    </xf>
    <xf numFmtId="0" fontId="35" fillId="8" borderId="3" xfId="28" applyFont="1" applyFill="1" applyBorder="1" applyAlignment="1">
      <alignment horizontal="center" vertical="center"/>
    </xf>
    <xf numFmtId="0" fontId="36" fillId="8" borderId="3" xfId="0" applyFont="1" applyFill="1" applyBorder="1" applyAlignment="1">
      <alignment horizontal="center"/>
    </xf>
    <xf numFmtId="180" fontId="30" fillId="0" borderId="3" xfId="28" applyNumberFormat="1" applyFont="1" applyFill="1" applyBorder="1" applyAlignment="1">
      <alignment horizontal="left" vertical="center"/>
    </xf>
    <xf numFmtId="0" fontId="45" fillId="0" borderId="3" xfId="28" applyFont="1" applyBorder="1" applyAlignment="1">
      <alignment horizontal="left" vertical="center"/>
    </xf>
    <xf numFmtId="0" fontId="36" fillId="0" borderId="0" xfId="0" applyFont="1" applyAlignment="1">
      <alignment horizontal="left"/>
    </xf>
    <xf numFmtId="0" fontId="30" fillId="0" borderId="0" xfId="28" applyFont="1" applyFill="1" applyBorder="1" applyAlignment="1">
      <alignment horizontal="center" vertical="center"/>
    </xf>
    <xf numFmtId="0" fontId="34" fillId="0" borderId="0" xfId="28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45" fillId="0" borderId="3" xfId="28" applyFont="1" applyBorder="1" applyAlignment="1">
      <alignment horizontal="left" vertical="center" wrapText="1"/>
    </xf>
    <xf numFmtId="0" fontId="35" fillId="8" borderId="3" xfId="28" applyFont="1" applyFill="1" applyBorder="1" applyAlignment="1">
      <alignment horizontal="center" vertical="center"/>
    </xf>
    <xf numFmtId="0" fontId="37" fillId="0" borderId="3" xfId="28" applyFont="1" applyFill="1" applyBorder="1" applyAlignment="1">
      <alignment horizontal="left" vertical="center"/>
    </xf>
    <xf numFmtId="0" fontId="47" fillId="0" borderId="3" xfId="28" applyFont="1" applyFill="1" applyBorder="1" applyAlignment="1">
      <alignment horizontal="left" vertical="center"/>
    </xf>
    <xf numFmtId="0" fontId="48" fillId="0" borderId="3" xfId="28" applyFont="1" applyFill="1" applyBorder="1" applyAlignment="1">
      <alignment horizontal="left" vertical="center"/>
    </xf>
    <xf numFmtId="0" fontId="45" fillId="0" borderId="3" xfId="28" applyFont="1" applyFill="1" applyBorder="1" applyAlignment="1">
      <alignment horizontal="left" vertical="center"/>
    </xf>
    <xf numFmtId="0" fontId="49" fillId="0" borderId="3" xfId="28" applyFont="1" applyFill="1" applyBorder="1" applyAlignment="1">
      <alignment horizontal="left" vertical="center"/>
    </xf>
    <xf numFmtId="0" fontId="36" fillId="0" borderId="3" xfId="0" applyFont="1" applyBorder="1" applyAlignment="1">
      <alignment vertical="center" wrapText="1"/>
    </xf>
    <xf numFmtId="0" fontId="37" fillId="0" borderId="3" xfId="28" applyFont="1" applyBorder="1" applyAlignment="1">
      <alignment horizontal="left" vertical="center"/>
    </xf>
    <xf numFmtId="0" fontId="51" fillId="0" borderId="3" xfId="28" applyFont="1" applyBorder="1" applyAlignment="1">
      <alignment vertical="center" wrapText="1"/>
    </xf>
    <xf numFmtId="0" fontId="42" fillId="0" borderId="3" xfId="28" applyFont="1" applyBorder="1" applyAlignment="1">
      <alignment vertical="center" wrapText="1"/>
    </xf>
    <xf numFmtId="0" fontId="51" fillId="0" borderId="3" xfId="28" applyFont="1" applyBorder="1" applyAlignment="1">
      <alignment horizontal="left" vertical="center"/>
    </xf>
    <xf numFmtId="0" fontId="50" fillId="0" borderId="3" xfId="28" applyFont="1" applyBorder="1" applyAlignment="1">
      <alignment horizontal="center" vertical="center"/>
    </xf>
    <xf numFmtId="180" fontId="37" fillId="0" borderId="3" xfId="28" applyNumberFormat="1" applyFont="1" applyFill="1" applyBorder="1" applyAlignment="1">
      <alignment horizontal="center" vertical="center"/>
    </xf>
    <xf numFmtId="0" fontId="37" fillId="0" borderId="3" xfId="23" applyFont="1" applyFill="1" applyBorder="1" applyAlignment="1">
      <alignment horizontal="center" vertical="center"/>
    </xf>
    <xf numFmtId="0" fontId="37" fillId="0" borderId="3" xfId="23" applyFont="1" applyFill="1" applyBorder="1" applyAlignment="1">
      <alignment horizontal="left" vertical="center"/>
    </xf>
    <xf numFmtId="0" fontId="50" fillId="0" borderId="3" xfId="28" applyFont="1" applyFill="1" applyBorder="1" applyAlignment="1">
      <alignment horizontal="center" vertical="center"/>
    </xf>
    <xf numFmtId="0" fontId="37" fillId="0" borderId="3" xfId="28" applyFont="1" applyBorder="1" applyAlignment="1">
      <alignment horizontal="left" vertical="center" wrapText="1"/>
    </xf>
    <xf numFmtId="0" fontId="30" fillId="0" borderId="3" xfId="28" applyFont="1" applyBorder="1" applyAlignment="1">
      <alignment horizontal="left" vertical="center"/>
    </xf>
    <xf numFmtId="0" fontId="37" fillId="0" borderId="3" xfId="23" applyFont="1" applyBorder="1" applyAlignment="1">
      <alignment horizontal="center" vertical="center"/>
    </xf>
    <xf numFmtId="0" fontId="37" fillId="0" borderId="3" xfId="23" applyFont="1" applyBorder="1" applyAlignment="1">
      <alignment horizontal="left" vertical="center"/>
    </xf>
    <xf numFmtId="180" fontId="37" fillId="0" borderId="3" xfId="28" applyNumberFormat="1" applyFont="1" applyBorder="1" applyAlignment="1">
      <alignment horizontal="center" vertical="center"/>
    </xf>
    <xf numFmtId="0" fontId="50" fillId="11" borderId="3" xfId="28" applyFont="1" applyFill="1" applyBorder="1" applyAlignment="1">
      <alignment horizontal="left" vertical="center"/>
    </xf>
    <xf numFmtId="0" fontId="50" fillId="11" borderId="3" xfId="28" applyFont="1" applyFill="1" applyBorder="1" applyAlignment="1">
      <alignment horizontal="center" vertical="center"/>
    </xf>
    <xf numFmtId="180" fontId="50" fillId="11" borderId="3" xfId="28" applyNumberFormat="1" applyFont="1" applyFill="1" applyBorder="1" applyAlignment="1">
      <alignment horizontal="center" vertical="center"/>
    </xf>
    <xf numFmtId="0" fontId="50" fillId="0" borderId="3" xfId="23" applyFont="1" applyBorder="1" applyAlignment="1">
      <alignment horizontal="center" vertical="center"/>
    </xf>
    <xf numFmtId="0" fontId="50" fillId="0" borderId="3" xfId="23" applyFont="1" applyBorder="1" applyAlignment="1">
      <alignment horizontal="left" vertical="center"/>
    </xf>
    <xf numFmtId="0" fontId="50" fillId="0" borderId="3" xfId="28" applyFont="1" applyBorder="1" applyAlignment="1">
      <alignment horizontal="left" vertical="center"/>
    </xf>
    <xf numFmtId="180" fontId="30" fillId="0" borderId="3" xfId="28" applyNumberFormat="1" applyFont="1" applyBorder="1" applyAlignment="1">
      <alignment horizontal="center" vertical="center"/>
    </xf>
    <xf numFmtId="0" fontId="37" fillId="11" borderId="3" xfId="23" applyFont="1" applyFill="1" applyBorder="1" applyAlignment="1">
      <alignment horizontal="left" vertical="center"/>
    </xf>
    <xf numFmtId="0" fontId="34" fillId="0" borderId="3" xfId="28" applyFont="1" applyBorder="1" applyAlignment="1">
      <alignment horizontal="center" vertical="center"/>
    </xf>
    <xf numFmtId="0" fontId="37" fillId="11" borderId="3" xfId="28" applyFont="1" applyFill="1" applyBorder="1" applyAlignment="1">
      <alignment horizontal="left" vertical="center"/>
    </xf>
    <xf numFmtId="0" fontId="45" fillId="0" borderId="3" xfId="28" applyFont="1" applyFill="1" applyBorder="1" applyAlignment="1">
      <alignment horizontal="center" vertical="center"/>
    </xf>
    <xf numFmtId="0" fontId="50" fillId="0" borderId="0" xfId="28" applyFont="1" applyFill="1">
      <alignment vertical="center"/>
    </xf>
    <xf numFmtId="0" fontId="37" fillId="0" borderId="0" xfId="28" applyFont="1">
      <alignment vertical="center"/>
    </xf>
    <xf numFmtId="0" fontId="42" fillId="0" borderId="3" xfId="28" applyFont="1" applyFill="1" applyBorder="1" applyAlignment="1">
      <alignment horizontal="left" vertical="center" wrapText="1"/>
    </xf>
    <xf numFmtId="0" fontId="42" fillId="0" borderId="3" xfId="28" applyFont="1" applyFill="1" applyBorder="1" applyAlignment="1">
      <alignment vertical="center" wrapText="1"/>
    </xf>
    <xf numFmtId="0" fontId="51" fillId="0" borderId="3" xfId="28" applyFont="1" applyBorder="1" applyAlignment="1">
      <alignment horizontal="left" vertical="center" wrapText="1"/>
    </xf>
    <xf numFmtId="0" fontId="42" fillId="0" borderId="3" xfId="28" applyFont="1" applyBorder="1" applyAlignment="1">
      <alignment horizontal="left" vertical="center" wrapText="1"/>
    </xf>
    <xf numFmtId="0" fontId="51" fillId="0" borderId="3" xfId="28" applyFont="1" applyFill="1" applyBorder="1" applyAlignment="1">
      <alignment horizontal="left" vertical="center" wrapText="1"/>
    </xf>
    <xf numFmtId="0" fontId="51" fillId="0" borderId="3" xfId="28" applyFont="1" applyFill="1" applyBorder="1" applyAlignment="1">
      <alignment vertical="center" wrapText="1"/>
    </xf>
    <xf numFmtId="0" fontId="51" fillId="10" borderId="3" xfId="28" applyFont="1" applyFill="1" applyBorder="1" applyAlignment="1">
      <alignment horizontal="left" vertical="center" wrapText="1"/>
    </xf>
    <xf numFmtId="49" fontId="51" fillId="0" borderId="3" xfId="28" applyNumberFormat="1" applyFont="1" applyBorder="1" applyAlignment="1">
      <alignment horizontal="left" vertical="center" wrapText="1"/>
    </xf>
    <xf numFmtId="0" fontId="51" fillId="11" borderId="3" xfId="28" applyFont="1" applyFill="1" applyBorder="1" applyAlignment="1">
      <alignment horizontal="left" vertical="center" wrapText="1"/>
    </xf>
    <xf numFmtId="0" fontId="42" fillId="0" borderId="3" xfId="28" applyFont="1" applyFill="1" applyBorder="1">
      <alignment vertical="center"/>
    </xf>
    <xf numFmtId="0" fontId="42" fillId="0" borderId="3" xfId="0" applyFont="1" applyFill="1" applyBorder="1" applyAlignment="1">
      <alignment horizontal="left" vertical="center" wrapText="1"/>
    </xf>
    <xf numFmtId="0" fontId="42" fillId="11" borderId="3" xfId="28" applyFont="1" applyFill="1" applyBorder="1" applyAlignment="1">
      <alignment vertical="center" wrapText="1"/>
    </xf>
    <xf numFmtId="0" fontId="54" fillId="0" borderId="3" xfId="28" applyFont="1" applyBorder="1" applyAlignment="1">
      <alignment vertical="center" wrapText="1"/>
    </xf>
    <xf numFmtId="0" fontId="55" fillId="10" borderId="0" xfId="28" applyFont="1" applyFill="1" applyAlignment="1">
      <alignment horizontal="center" vertical="center"/>
    </xf>
    <xf numFmtId="0" fontId="37" fillId="0" borderId="3" xfId="28" applyFont="1" applyBorder="1">
      <alignment vertical="center"/>
    </xf>
    <xf numFmtId="0" fontId="37" fillId="10" borderId="3" xfId="28" applyFont="1" applyFill="1" applyBorder="1" applyAlignment="1">
      <alignment horizontal="left" vertical="center"/>
    </xf>
    <xf numFmtId="49" fontId="22" fillId="5" borderId="15" xfId="6" applyNumberFormat="1" applyFont="1" applyFill="1" applyBorder="1" applyAlignment="1">
      <alignment horizontal="center"/>
    </xf>
    <xf numFmtId="49" fontId="22" fillId="5" borderId="16" xfId="6" applyNumberFormat="1" applyFont="1" applyFill="1" applyBorder="1" applyAlignment="1">
      <alignment horizontal="center"/>
    </xf>
    <xf numFmtId="49" fontId="22" fillId="5" borderId="17" xfId="6" applyNumberFormat="1" applyFont="1" applyFill="1" applyBorder="1" applyAlignment="1">
      <alignment horizontal="center"/>
    </xf>
    <xf numFmtId="49" fontId="22" fillId="5" borderId="18" xfId="6" applyNumberFormat="1" applyFont="1" applyFill="1" applyBorder="1" applyAlignment="1">
      <alignment horizontal="center"/>
    </xf>
    <xf numFmtId="179" fontId="23" fillId="6" borderId="19" xfId="6" applyNumberFormat="1" applyFont="1" applyFill="1" applyBorder="1" applyAlignment="1">
      <alignment horizontal="left"/>
    </xf>
    <xf numFmtId="179" fontId="23" fillId="6" borderId="20" xfId="6" applyNumberFormat="1" applyFont="1" applyFill="1" applyBorder="1" applyAlignment="1">
      <alignment horizontal="left"/>
    </xf>
    <xf numFmtId="179" fontId="23" fillId="6" borderId="21" xfId="6" applyNumberFormat="1" applyFont="1" applyFill="1" applyBorder="1" applyAlignment="1">
      <alignment horizontal="left"/>
    </xf>
    <xf numFmtId="49" fontId="23" fillId="0" borderId="22" xfId="6" applyNumberFormat="1" applyFont="1" applyBorder="1" applyAlignment="1">
      <alignment horizontal="left"/>
    </xf>
    <xf numFmtId="49" fontId="23" fillId="0" borderId="2" xfId="6" applyNumberFormat="1" applyFont="1" applyBorder="1" applyAlignment="1">
      <alignment horizontal="left"/>
    </xf>
    <xf numFmtId="49" fontId="23" fillId="0" borderId="23" xfId="6" applyNumberFormat="1" applyFont="1" applyBorder="1" applyAlignment="1">
      <alignment horizontal="left"/>
    </xf>
    <xf numFmtId="49" fontId="23" fillId="6" borderId="24" xfId="6" applyNumberFormat="1" applyFont="1" applyFill="1" applyBorder="1" applyAlignment="1">
      <alignment horizontal="left"/>
    </xf>
    <xf numFmtId="49" fontId="23" fillId="6" borderId="25" xfId="6" applyNumberFormat="1" applyFont="1" applyFill="1" applyBorder="1" applyAlignment="1">
      <alignment horizontal="left"/>
    </xf>
    <xf numFmtId="49" fontId="23" fillId="6" borderId="26" xfId="6" applyNumberFormat="1" applyFont="1" applyFill="1" applyBorder="1" applyAlignment="1">
      <alignment horizontal="left"/>
    </xf>
    <xf numFmtId="49" fontId="22" fillId="5" borderId="27" xfId="6" applyNumberFormat="1" applyFont="1" applyFill="1" applyBorder="1" applyAlignment="1">
      <alignment horizontal="center"/>
    </xf>
    <xf numFmtId="49" fontId="22" fillId="5" borderId="28" xfId="6" applyNumberFormat="1" applyFont="1" applyFill="1" applyBorder="1" applyAlignment="1">
      <alignment horizontal="center"/>
    </xf>
    <xf numFmtId="0" fontId="35" fillId="8" borderId="3" xfId="28" applyFont="1" applyFill="1" applyBorder="1" applyAlignment="1">
      <alignment horizontal="center" vertical="center"/>
    </xf>
    <xf numFmtId="0" fontId="30" fillId="7" borderId="30" xfId="23" applyFont="1" applyFill="1" applyBorder="1" applyAlignment="1">
      <alignment horizontal="center" vertical="center"/>
    </xf>
    <xf numFmtId="0" fontId="30" fillId="7" borderId="32" xfId="23" applyFont="1" applyFill="1" applyBorder="1" applyAlignment="1">
      <alignment horizontal="center" vertical="center"/>
    </xf>
    <xf numFmtId="0" fontId="30" fillId="7" borderId="33" xfId="23" applyFont="1" applyFill="1" applyBorder="1" applyAlignment="1">
      <alignment horizontal="center" vertical="center"/>
    </xf>
    <xf numFmtId="0" fontId="35" fillId="8" borderId="34" xfId="28" applyFont="1" applyFill="1" applyBorder="1" applyAlignment="1">
      <alignment horizontal="center" vertical="center"/>
    </xf>
    <xf numFmtId="0" fontId="35" fillId="8" borderId="35" xfId="28" applyFont="1" applyFill="1" applyBorder="1" applyAlignment="1">
      <alignment horizontal="center" vertical="center"/>
    </xf>
    <xf numFmtId="0" fontId="30" fillId="8" borderId="34" xfId="23" applyFont="1" applyFill="1" applyBorder="1" applyAlignment="1">
      <alignment horizontal="center" vertical="center"/>
    </xf>
    <xf numFmtId="0" fontId="30" fillId="8" borderId="35" xfId="23" applyFont="1" applyFill="1" applyBorder="1" applyAlignment="1">
      <alignment horizontal="center" vertical="center"/>
    </xf>
    <xf numFmtId="0" fontId="30" fillId="8" borderId="36" xfId="23" applyFont="1" applyFill="1" applyBorder="1" applyAlignment="1">
      <alignment horizontal="center" vertical="center"/>
    </xf>
    <xf numFmtId="0" fontId="30" fillId="8" borderId="37" xfId="23" applyFont="1" applyFill="1" applyBorder="1" applyAlignment="1">
      <alignment horizontal="center" vertical="center"/>
    </xf>
    <xf numFmtId="0" fontId="30" fillId="8" borderId="38" xfId="23" applyFont="1" applyFill="1" applyBorder="1" applyAlignment="1">
      <alignment horizontal="center" vertical="center"/>
    </xf>
    <xf numFmtId="0" fontId="35" fillId="8" borderId="39" xfId="28" applyFont="1" applyFill="1" applyBorder="1" applyAlignment="1">
      <alignment horizontal="center" vertical="center"/>
    </xf>
    <xf numFmtId="0" fontId="35" fillId="8" borderId="31" xfId="28" applyFont="1" applyFill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0" fillId="0" borderId="34" xfId="23" applyFont="1" applyFill="1" applyBorder="1" applyAlignment="1">
      <alignment horizontal="center" vertical="center" wrapText="1"/>
    </xf>
    <xf numFmtId="0" fontId="30" fillId="0" borderId="35" xfId="23" applyFont="1" applyFill="1" applyBorder="1" applyAlignment="1">
      <alignment horizontal="center" vertical="center" wrapText="1"/>
    </xf>
    <xf numFmtId="0" fontId="30" fillId="0" borderId="36" xfId="23" applyFont="1" applyFill="1" applyBorder="1" applyAlignment="1">
      <alignment horizontal="center" vertical="center" wrapText="1"/>
    </xf>
    <xf numFmtId="0" fontId="30" fillId="0" borderId="37" xfId="23" applyFont="1" applyFill="1" applyBorder="1" applyAlignment="1">
      <alignment horizontal="center" vertical="center" wrapText="1"/>
    </xf>
    <xf numFmtId="0" fontId="30" fillId="0" borderId="38" xfId="23" applyFont="1" applyFill="1" applyBorder="1" applyAlignment="1">
      <alignment horizontal="center" vertical="center" wrapText="1"/>
    </xf>
  </cellXfs>
  <cellStyles count="30">
    <cellStyle name="Body" xfId="7" xr:uid="{00000000-0005-0000-0000-000000000000}"/>
    <cellStyle name="Calc Currency (0)" xfId="8" xr:uid="{00000000-0005-0000-0000-000001000000}"/>
    <cellStyle name="Copied" xfId="9" xr:uid="{00000000-0005-0000-0000-000004000000}"/>
    <cellStyle name="Entered" xfId="10" xr:uid="{00000000-0005-0000-0000-000007000000}"/>
    <cellStyle name="Grey" xfId="11" xr:uid="{00000000-0005-0000-0000-000008000000}"/>
    <cellStyle name="Header1" xfId="12" xr:uid="{00000000-0005-0000-0000-000009000000}"/>
    <cellStyle name="Header2" xfId="13" xr:uid="{00000000-0005-0000-0000-00000A000000}"/>
    <cellStyle name="Input [yellow]" xfId="14" xr:uid="{00000000-0005-0000-0000-00000B000000}"/>
    <cellStyle name="Normal - Style1" xfId="15" xr:uid="{00000000-0005-0000-0000-00000C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백분율 2" xfId="26" xr:uid="{00000000-0005-0000-0000-000011000000}"/>
    <cellStyle name="백분율 3" xfId="29" xr:uid="{00000000-0005-0000-0000-000012000000}"/>
    <cellStyle name="뷭?_BOOKSHIP" xfId="1" xr:uid="{00000000-0005-0000-0000-000013000000}"/>
    <cellStyle name="스타일 1" xfId="2" xr:uid="{00000000-0005-0000-0000-000014000000}"/>
    <cellStyle name="콤마 [0]_1202" xfId="3" xr:uid="{00000000-0005-0000-0000-000015000000}"/>
    <cellStyle name="콤마_1202" xfId="4" xr:uid="{00000000-0005-0000-0000-000016000000}"/>
    <cellStyle name="표준" xfId="0" builtinId="0"/>
    <cellStyle name="표준 2" xfId="5" xr:uid="{00000000-0005-0000-0000-000018000000}"/>
    <cellStyle name="표준 2 2" xfId="20" xr:uid="{00000000-0005-0000-0000-000019000000}"/>
    <cellStyle name="표준 2 3" xfId="23" xr:uid="{00000000-0005-0000-0000-00001A000000}"/>
    <cellStyle name="표준 3" xfId="19" xr:uid="{00000000-0005-0000-0000-00001B000000}"/>
    <cellStyle name="표준 3 2" xfId="21" xr:uid="{00000000-0005-0000-0000-00001C000000}"/>
    <cellStyle name="표준 4" xfId="22" xr:uid="{00000000-0005-0000-0000-00001D000000}"/>
    <cellStyle name="표준 5" xfId="24" xr:uid="{00000000-0005-0000-0000-00001E000000}"/>
    <cellStyle name="표준 6" xfId="25" xr:uid="{00000000-0005-0000-0000-00001F000000}"/>
    <cellStyle name="표준 6 2" xfId="27" xr:uid="{00000000-0005-0000-0000-000020000000}"/>
    <cellStyle name="표준 7" xfId="28" xr:uid="{00000000-0005-0000-0000-000021000000}"/>
    <cellStyle name="표준_KEISJOB_엑셀템플릿(가로)" xfId="6" xr:uid="{00000000-0005-0000-0000-000022000000}"/>
  </cellStyles>
  <dxfs count="301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FF3399"/>
      <color rgb="FF0033CC"/>
      <color rgb="FFFF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1438236</xdr:rowOff>
    </xdr:from>
    <xdr:to>
      <xdr:col>0</xdr:col>
      <xdr:colOff>9867900</xdr:colOff>
      <xdr:row>0</xdr:row>
      <xdr:rowOff>1438236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47700" y="1438236"/>
          <a:ext cx="9220200" cy="0"/>
        </a:xfrm>
        <a:prstGeom prst="line">
          <a:avLst/>
        </a:prstGeom>
        <a:noFill/>
        <a:ln w="12700">
          <a:solidFill>
            <a:srgbClr val="178BFF"/>
          </a:solidFill>
          <a:round/>
          <a:headEnd/>
          <a:tailEnd/>
        </a:ln>
        <a:effectLst>
          <a:outerShdw dist="12700" dir="5400000" algn="ctr" rotWithShape="0">
            <a:srgbClr val="93C9FF"/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0</xdr:col>
      <xdr:colOff>2180664</xdr:colOff>
      <xdr:row>0</xdr:row>
      <xdr:rowOff>446557</xdr:rowOff>
    </xdr:from>
    <xdr:to>
      <xdr:col>0</xdr:col>
      <xdr:colOff>9923929</xdr:colOff>
      <xdr:row>0</xdr:row>
      <xdr:rowOff>861174</xdr:rowOff>
    </xdr:to>
    <xdr:sp macro="" textlink="프로젝트명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80664" y="437032"/>
          <a:ext cx="7743265" cy="414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r"/>
          <a:fld id="{944EAF13-0A2E-4F39-8571-9A35A03EB933}" type="TxLink">
            <a:rPr lang="ko-KR" altLang="en-US" sz="1900" b="1" i="0" u="none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  <a:cs typeface="+mn-cs"/>
            </a:rPr>
            <a:pPr marL="0" indent="0" algn="r"/>
            <a:t>암 빅데이터 네트워크 및 플랫폼 구축(1단계)</a:t>
          </a:fld>
          <a:endParaRPr lang="ko-KR" altLang="en-US" sz="1900" b="1" i="0" u="none" strike="noStrike">
            <a:solidFill>
              <a:srgbClr val="000000"/>
            </a:solidFill>
            <a:latin typeface="휴먼엑스포" pitchFamily="18" charset="-127"/>
            <a:ea typeface="휴먼엑스포" pitchFamily="18" charset="-127"/>
            <a:cs typeface="+mn-cs"/>
          </a:endParaRPr>
        </a:p>
      </xdr:txBody>
    </xdr:sp>
    <xdr:clientData/>
  </xdr:twoCellAnchor>
  <xdr:twoCellAnchor>
    <xdr:from>
      <xdr:col>0</xdr:col>
      <xdr:colOff>1790700</xdr:colOff>
      <xdr:row>0</xdr:row>
      <xdr:rowOff>880785</xdr:rowOff>
    </xdr:from>
    <xdr:to>
      <xdr:col>0</xdr:col>
      <xdr:colOff>9923929</xdr:colOff>
      <xdr:row>0</xdr:row>
      <xdr:rowOff>1304825</xdr:rowOff>
    </xdr:to>
    <xdr:sp macro="" textlink="산출물명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0700" y="880785"/>
          <a:ext cx="8133229" cy="424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r"/>
          <a:fld id="{45644BC4-58E8-4CDC-A3FD-2BC9BA8FBABE}" type="TxLink">
            <a:rPr lang="ko-KR" altLang="en-US" sz="1900" b="1" i="0" u="none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pPr algn="r"/>
            <a:t>논리적데이터베이스명세서(엔티티정의서)</a:t>
          </a:fld>
          <a:endParaRPr lang="ko-KR" altLang="en-US" sz="1900" b="1">
            <a:latin typeface="휴먼엑스포" pitchFamily="18" charset="-127"/>
            <a:ea typeface="휴먼엑스포" pitchFamily="18" charset="-127"/>
          </a:endParaRPr>
        </a:p>
      </xdr:txBody>
    </xdr:sp>
    <xdr:clientData/>
  </xdr:twoCellAnchor>
  <xdr:oneCellAnchor>
    <xdr:from>
      <xdr:col>0</xdr:col>
      <xdr:colOff>8545605</xdr:colOff>
      <xdr:row>0</xdr:row>
      <xdr:rowOff>1866894</xdr:rowOff>
    </xdr:from>
    <xdr:ext cx="1378324" cy="44653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8545605" y="1866894"/>
          <a:ext cx="1378324" cy="4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en-US" altLang="ko-KR" sz="1600">
              <a:solidFill>
                <a:schemeClr val="bg1"/>
              </a:solidFill>
              <a:latin typeface="휴먼엑스포" pitchFamily="18" charset="-127"/>
              <a:ea typeface="휴먼엑스포" pitchFamily="18" charset="-127"/>
            </a:rPr>
            <a:t>Version</a:t>
          </a:r>
          <a:r>
            <a:rPr lang="en-US" altLang="ko-KR" sz="1900">
              <a:solidFill>
                <a:schemeClr val="bg1"/>
              </a:solidFill>
            </a:rPr>
            <a:t> 1.0</a:t>
          </a:r>
          <a:endParaRPr lang="ko-KR" altLang="en-US" sz="19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4387531</xdr:colOff>
      <xdr:row>0</xdr:row>
      <xdr:rowOff>4123765</xdr:rowOff>
    </xdr:from>
    <xdr:to>
      <xdr:col>0</xdr:col>
      <xdr:colOff>6368433</xdr:colOff>
      <xdr:row>0</xdr:row>
      <xdr:rowOff>4647640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F0F32DF-0F1D-4BBF-9ECF-79E53E5D5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7531" y="4123765"/>
          <a:ext cx="1980902" cy="523875"/>
        </a:xfrm>
        <a:prstGeom prst="rect">
          <a:avLst/>
        </a:prstGeom>
      </xdr:spPr>
    </xdr:pic>
    <xdr:clientData/>
  </xdr:twoCellAnchor>
  <xdr:oneCellAnchor>
    <xdr:from>
      <xdr:col>0</xdr:col>
      <xdr:colOff>6555441</xdr:colOff>
      <xdr:row>0</xdr:row>
      <xdr:rowOff>1456764</xdr:rowOff>
    </xdr:from>
    <xdr:ext cx="3395382" cy="75535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976143E-7E65-44E5-BBB5-3C2BBB61EB4B}"/>
            </a:ext>
          </a:extLst>
        </xdr:cNvPr>
        <xdr:cNvSpPr txBox="1"/>
      </xdr:nvSpPr>
      <xdr:spPr>
        <a:xfrm>
          <a:off x="6555441" y="1456764"/>
          <a:ext cx="3395382" cy="755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ko-KR" altLang="en-US" sz="1600" b="1">
              <a:latin typeface="휴먼엑스포" pitchFamily="18" charset="-127"/>
              <a:ea typeface="휴먼엑스포" pitchFamily="18" charset="-127"/>
            </a:rPr>
            <a:t>문서번호 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: DE_05</a:t>
          </a:r>
        </a:p>
        <a:p>
          <a:pPr algn="r"/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Version</a:t>
          </a:r>
          <a:r>
            <a:rPr lang="en-US" altLang="ko-KR" sz="1600" b="1" baseline="0">
              <a:latin typeface="휴먼엑스포" pitchFamily="18" charset="-127"/>
              <a:ea typeface="휴먼엑스포" pitchFamily="18" charset="-127"/>
            </a:rPr>
            <a:t> 1.0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 </a:t>
          </a:r>
          <a:endParaRPr lang="ko-KR" altLang="en-US" sz="1600" b="1">
            <a:latin typeface="휴먼엑스포" pitchFamily="18" charset="-127"/>
            <a:ea typeface="휴먼엑스포" pitchFamily="18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15</xdr:row>
      <xdr:rowOff>64557</xdr:rowOff>
    </xdr:from>
    <xdr:ext cx="974690" cy="352532"/>
    <xdr:sp macro="" textlink="">
      <xdr:nvSpPr>
        <xdr:cNvPr id="31745" name="Text Box 1">
          <a:extLst>
            <a:ext uri="{FF2B5EF4-FFF2-40B4-BE49-F238E27FC236}">
              <a16:creationId xmlns:a16="http://schemas.microsoft.com/office/drawing/2014/main" id="{00000000-0008-0000-0100-0000017C0000}"/>
            </a:ext>
          </a:extLst>
        </xdr:cNvPr>
        <xdr:cNvSpPr txBox="1">
          <a:spLocks noChangeArrowheads="1"/>
        </xdr:cNvSpPr>
      </xdr:nvSpPr>
      <xdr:spPr bwMode="auto">
        <a:xfrm>
          <a:off x="4829175" y="3217332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개정 이력</a:t>
          </a:r>
        </a:p>
      </xdr:txBody>
    </xdr:sp>
    <xdr:clientData/>
  </xdr:oneCellAnchor>
  <xdr:oneCellAnchor>
    <xdr:from>
      <xdr:col>4</xdr:col>
      <xdr:colOff>247650</xdr:colOff>
      <xdr:row>2</xdr:row>
      <xdr:rowOff>85725</xdr:rowOff>
    </xdr:from>
    <xdr:ext cx="974690" cy="352532"/>
    <xdr:sp macro="" textlink="">
      <xdr:nvSpPr>
        <xdr:cNvPr id="31746" name="Text Box 2">
          <a:extLst>
            <a:ext uri="{FF2B5EF4-FFF2-40B4-BE49-F238E27FC236}">
              <a16:creationId xmlns:a16="http://schemas.microsoft.com/office/drawing/2014/main" id="{00000000-0008-0000-0100-0000027C0000}"/>
            </a:ext>
          </a:extLst>
        </xdr:cNvPr>
        <xdr:cNvSpPr txBox="1">
          <a:spLocks noChangeArrowheads="1"/>
        </xdr:cNvSpPr>
      </xdr:nvSpPr>
      <xdr:spPr bwMode="auto">
        <a:xfrm>
          <a:off x="4798483" y="593725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문서 정보</a:t>
          </a:r>
        </a:p>
      </xdr:txBody>
    </xdr:sp>
    <xdr:clientData/>
  </xdr:oneCellAnchor>
  <xdr:twoCellAnchor>
    <xdr:from>
      <xdr:col>2</xdr:col>
      <xdr:colOff>805264</xdr:colOff>
      <xdr:row>1</xdr:row>
      <xdr:rowOff>23093</xdr:rowOff>
    </xdr:from>
    <xdr:to>
      <xdr:col>4</xdr:col>
      <xdr:colOff>3493130</xdr:colOff>
      <xdr:row>1</xdr:row>
      <xdr:rowOff>122912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C0F3EBE1-5DA7-4964-8020-CD29C48BE49D}"/>
            </a:ext>
          </a:extLst>
        </xdr:cNvPr>
        <xdr:cNvSpPr>
          <a:spLocks noChangeArrowheads="1"/>
        </xdr:cNvSpPr>
      </xdr:nvSpPr>
      <xdr:spPr bwMode="auto">
        <a:xfrm>
          <a:off x="1641347" y="277093"/>
          <a:ext cx="6190950" cy="99819"/>
        </a:xfrm>
        <a:prstGeom prst="rect">
          <a:avLst/>
        </a:prstGeom>
        <a:gradFill rotWithShape="1">
          <a:gsLst>
            <a:gs pos="0">
              <a:srgbClr val="99CCFF"/>
            </a:gs>
            <a:gs pos="100000">
              <a:srgbClr val="FFFFFF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21166</xdr:colOff>
      <xdr:row>0</xdr:row>
      <xdr:rowOff>95250</xdr:rowOff>
    </xdr:from>
    <xdr:to>
      <xdr:col>2</xdr:col>
      <xdr:colOff>773250</xdr:colOff>
      <xdr:row>2</xdr:row>
      <xdr:rowOff>1225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794FBA6-C76C-4CC1-A104-B5DEE63B5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" y="95250"/>
          <a:ext cx="1440000" cy="388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0\2.3.&#48120;&#49548;&#51221;&#48372;&#44592;&#49696;\&#47784;&#45832;&#47553;%20&#49328;&#52636;&#47932;%20&#51089;&#49457;&#51473;\CBNP1_MC_DE_05_&#45436;&#47532;&#51201;&#45936;&#51060;&#53552;&#48288;&#51060;&#49828;&#47749;&#49464;&#49436;(&#50644;&#54000;&#54000;&#51221;&#51032;&#49436;)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3.엔티티정의"/>
      <sheetName val="4.엔티티속성정의서"/>
      <sheetName val="4.칼럼명이 같으나 데이터타입,레이블명이 다른 경우"/>
      <sheetName val="4.레이블명이 같으나 칼럼명,데이터타입이 다른 경우"/>
    </sheetNames>
    <sheetDataSet>
      <sheetData sheetId="0">
        <row r="3">
          <cell r="C3" t="str">
            <v>암 빅데이터 네트워크 및 플랫폼 구축(1단계)</v>
          </cell>
        </row>
        <row r="4">
          <cell r="C4" t="str">
            <v>논리적데이터베이스명세서(엔티티정의서)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view="pageBreakPreview" zoomScale="75" zoomScaleNormal="75" zoomScaleSheetLayoutView="75" workbookViewId="0">
      <selection activeCell="A16" sqref="A16"/>
    </sheetView>
  </sheetViews>
  <sheetFormatPr defaultColWidth="11.42578125" defaultRowHeight="13.5"/>
  <cols>
    <col min="1" max="1" width="155.85546875" style="1" customWidth="1"/>
    <col min="2" max="2" width="14.42578125" style="1" customWidth="1"/>
    <col min="3" max="16384" width="11.42578125" style="1"/>
  </cols>
  <sheetData>
    <row r="1" spans="1:3" ht="409.6" customHeight="1">
      <c r="A1"/>
    </row>
    <row r="3" spans="1:3">
      <c r="B3" s="1" t="s">
        <v>0</v>
      </c>
      <c r="C3" s="1" t="s">
        <v>18</v>
      </c>
    </row>
    <row r="4" spans="1:3">
      <c r="B4" s="1" t="s">
        <v>12</v>
      </c>
      <c r="C4" s="29" t="s">
        <v>20</v>
      </c>
    </row>
    <row r="5" spans="1:3">
      <c r="B5" s="1" t="s">
        <v>13</v>
      </c>
      <c r="C5" s="1" t="s">
        <v>19</v>
      </c>
    </row>
    <row r="6" spans="1:3" ht="16.5">
      <c r="C6" s="5"/>
    </row>
  </sheetData>
  <phoneticPr fontId="8" type="noConversion"/>
  <pageMargins left="0.24" right="0.3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H35"/>
  <sheetViews>
    <sheetView view="pageBreakPreview" zoomScale="85" zoomScaleNormal="100" zoomScaleSheetLayoutView="85" zoomScalePageLayoutView="70" workbookViewId="0">
      <selection activeCell="D25" sqref="D25"/>
    </sheetView>
  </sheetViews>
  <sheetFormatPr defaultColWidth="11.42578125" defaultRowHeight="13.5"/>
  <cols>
    <col min="1" max="1" width="2.28515625" style="2" customWidth="1"/>
    <col min="2" max="2" width="10.28515625" style="2" customWidth="1"/>
    <col min="3" max="3" width="15.7109375" style="2" customWidth="1"/>
    <col min="4" max="4" width="36.85546875" style="2" customWidth="1"/>
    <col min="5" max="5" width="59.7109375" style="2" customWidth="1"/>
    <col min="6" max="6" width="20.5703125" style="2" customWidth="1"/>
    <col min="7" max="7" width="19.28515625" style="2" customWidth="1"/>
    <col min="8" max="8" width="5.42578125" style="2" customWidth="1"/>
    <col min="9" max="9" width="11.42578125" style="2" customWidth="1"/>
    <col min="10" max="10" width="17" style="2" customWidth="1"/>
    <col min="11" max="11" width="7" style="2" customWidth="1"/>
    <col min="12" max="16384" width="11.42578125" style="2"/>
  </cols>
  <sheetData>
    <row r="1" spans="2:7" ht="20.25" customHeight="1">
      <c r="B1"/>
      <c r="G1" s="23" t="str">
        <f>프로젝트명</f>
        <v>암 빅데이터 네트워크 및 플랫폼 구축(1단계)</v>
      </c>
    </row>
    <row r="2" spans="2:7" ht="18" customHeight="1">
      <c r="G2" s="23" t="str">
        <f>산출물명</f>
        <v>논리적데이터베이스명세서(엔티티정의서)</v>
      </c>
    </row>
    <row r="6" spans="2:7" ht="14.25" thickBot="1"/>
    <row r="7" spans="2:7" ht="19.5">
      <c r="B7" s="189" t="s">
        <v>0</v>
      </c>
      <c r="C7" s="190"/>
      <c r="D7" s="186" t="str">
        <f>프로젝트명</f>
        <v>암 빅데이터 네트워크 및 플랫폼 구축(1단계)</v>
      </c>
      <c r="E7" s="187"/>
      <c r="F7" s="187"/>
      <c r="G7" s="188"/>
    </row>
    <row r="8" spans="2:7" ht="19.5">
      <c r="B8" s="176" t="s">
        <v>1</v>
      </c>
      <c r="C8" s="177"/>
      <c r="D8" s="183" t="s">
        <v>14</v>
      </c>
      <c r="E8" s="184"/>
      <c r="F8" s="184"/>
      <c r="G8" s="185"/>
    </row>
    <row r="9" spans="2:7" ht="19.5">
      <c r="B9" s="176" t="s">
        <v>9</v>
      </c>
      <c r="C9" s="177"/>
      <c r="D9" s="183" t="s">
        <v>15</v>
      </c>
      <c r="E9" s="184"/>
      <c r="F9" s="184"/>
      <c r="G9" s="185"/>
    </row>
    <row r="10" spans="2:7" ht="19.5">
      <c r="B10" s="176" t="s">
        <v>10</v>
      </c>
      <c r="C10" s="177"/>
      <c r="D10" s="183" t="s">
        <v>16</v>
      </c>
      <c r="E10" s="184"/>
      <c r="F10" s="184"/>
      <c r="G10" s="185"/>
    </row>
    <row r="11" spans="2:7" ht="19.5">
      <c r="B11" s="176" t="s">
        <v>11</v>
      </c>
      <c r="C11" s="177"/>
      <c r="D11" s="26" t="str">
        <f>산출물명</f>
        <v>논리적데이터베이스명세서(엔티티정의서)</v>
      </c>
      <c r="E11" s="27"/>
      <c r="F11" s="27"/>
      <c r="G11" s="28"/>
    </row>
    <row r="12" spans="2:7" ht="20.25" thickBot="1">
      <c r="B12" s="178" t="s">
        <v>3</v>
      </c>
      <c r="C12" s="179"/>
      <c r="D12" s="180" t="str">
        <f ca="1">MID(CELL("filename"),FIND("[",CELL("filename"))+1,FIND("]",CELL("filename"))-FIND("[",CELL("filename"))-1)</f>
        <v>CBNP1_AS_DE_13_테이블칼럼정의서(1유방암)_20191106_최종본_v1.0.xlsx</v>
      </c>
      <c r="E12" s="181"/>
      <c r="F12" s="181"/>
      <c r="G12" s="182"/>
    </row>
    <row r="17" spans="2:8">
      <c r="F17" s="25"/>
    </row>
    <row r="19" spans="2:8" ht="12.75" customHeight="1" thickBot="1"/>
    <row r="20" spans="2:8" ht="18" customHeight="1">
      <c r="B20" s="6" t="s">
        <v>4</v>
      </c>
      <c r="C20" s="7" t="s">
        <v>6</v>
      </c>
      <c r="D20" s="7" t="s">
        <v>7</v>
      </c>
      <c r="E20" s="7" t="s">
        <v>8</v>
      </c>
      <c r="F20" s="7" t="s">
        <v>2</v>
      </c>
      <c r="G20" s="8" t="s">
        <v>5</v>
      </c>
      <c r="H20" s="3"/>
    </row>
    <row r="21" spans="2:8" ht="17.25">
      <c r="B21" s="9" t="s">
        <v>915</v>
      </c>
      <c r="C21" s="10" t="s">
        <v>45</v>
      </c>
      <c r="D21" s="10" t="s">
        <v>17</v>
      </c>
      <c r="E21" s="11" t="s">
        <v>17</v>
      </c>
      <c r="F21" s="12" t="s">
        <v>44</v>
      </c>
      <c r="G21" s="13"/>
      <c r="H21" s="3"/>
    </row>
    <row r="22" spans="2:8" ht="17.25">
      <c r="B22" s="9"/>
      <c r="C22" s="10"/>
      <c r="D22" s="10"/>
      <c r="E22" s="11"/>
      <c r="F22" s="12"/>
      <c r="G22" s="13"/>
      <c r="H22" s="3"/>
    </row>
    <row r="23" spans="2:8" ht="17.25">
      <c r="B23" s="9"/>
      <c r="C23" s="10"/>
      <c r="D23" s="10"/>
      <c r="E23" s="11"/>
      <c r="F23" s="12"/>
      <c r="G23" s="13"/>
      <c r="H23" s="3"/>
    </row>
    <row r="24" spans="2:8" ht="17.25">
      <c r="B24" s="9"/>
      <c r="C24" s="10"/>
      <c r="D24" s="10"/>
      <c r="E24" s="11"/>
      <c r="F24" s="12"/>
      <c r="G24" s="13"/>
      <c r="H24" s="3"/>
    </row>
    <row r="25" spans="2:8" ht="17.25">
      <c r="B25" s="9"/>
      <c r="C25" s="10"/>
      <c r="D25" s="10"/>
      <c r="E25" s="11"/>
      <c r="F25" s="12"/>
      <c r="G25" s="13"/>
      <c r="H25" s="3"/>
    </row>
    <row r="26" spans="2:8" ht="19.5">
      <c r="B26" s="9"/>
      <c r="C26" s="14"/>
      <c r="D26" s="14"/>
      <c r="E26" s="14"/>
      <c r="F26" s="15"/>
      <c r="G26" s="13"/>
      <c r="H26" s="3"/>
    </row>
    <row r="27" spans="2:8" ht="19.5">
      <c r="B27" s="24"/>
      <c r="C27" s="14"/>
      <c r="D27" s="14"/>
      <c r="E27" s="14"/>
      <c r="F27" s="17"/>
      <c r="G27" s="18"/>
      <c r="H27" s="3"/>
    </row>
    <row r="28" spans="2:8" ht="19.5">
      <c r="B28" s="16"/>
      <c r="C28" s="14"/>
      <c r="D28" s="14"/>
      <c r="E28" s="14"/>
      <c r="F28" s="14"/>
      <c r="G28" s="18"/>
      <c r="H28" s="3"/>
    </row>
    <row r="29" spans="2:8" ht="19.5">
      <c r="B29" s="16"/>
      <c r="C29" s="14"/>
      <c r="D29" s="14"/>
      <c r="E29" s="14"/>
      <c r="F29" s="17"/>
      <c r="G29" s="18"/>
      <c r="H29" s="3"/>
    </row>
    <row r="30" spans="2:8" ht="19.5">
      <c r="B30" s="16"/>
      <c r="C30" s="14"/>
      <c r="D30" s="14"/>
      <c r="E30" s="14"/>
      <c r="F30" s="17"/>
      <c r="G30" s="18"/>
      <c r="H30" s="3"/>
    </row>
    <row r="31" spans="2:8" ht="19.5">
      <c r="B31" s="16"/>
      <c r="C31" s="14"/>
      <c r="D31" s="14"/>
      <c r="E31" s="14"/>
      <c r="F31" s="17"/>
      <c r="G31" s="18"/>
      <c r="H31" s="3"/>
    </row>
    <row r="32" spans="2:8" ht="19.5">
      <c r="B32" s="16"/>
      <c r="C32" s="14"/>
      <c r="D32" s="14"/>
      <c r="E32" s="14"/>
      <c r="F32" s="17"/>
      <c r="G32" s="18"/>
      <c r="H32" s="3"/>
    </row>
    <row r="33" spans="2:8" ht="19.5">
      <c r="B33" s="16"/>
      <c r="C33" s="14"/>
      <c r="D33" s="14"/>
      <c r="E33" s="14"/>
      <c r="F33" s="17"/>
      <c r="G33" s="18"/>
      <c r="H33" s="3"/>
    </row>
    <row r="34" spans="2:8" ht="20.25" thickBot="1">
      <c r="B34" s="19"/>
      <c r="C34" s="20"/>
      <c r="D34" s="20"/>
      <c r="E34" s="20"/>
      <c r="F34" s="21"/>
      <c r="G34" s="22"/>
      <c r="H34" s="3"/>
    </row>
    <row r="35" spans="2:8">
      <c r="B35" s="3"/>
      <c r="C35" s="4"/>
      <c r="D35" s="4"/>
      <c r="E35" s="4"/>
      <c r="F35" s="3"/>
      <c r="G35" s="3"/>
      <c r="H35" s="3"/>
    </row>
  </sheetData>
  <mergeCells count="11">
    <mergeCell ref="B11:C11"/>
    <mergeCell ref="B12:C12"/>
    <mergeCell ref="D12:G12"/>
    <mergeCell ref="D8:G8"/>
    <mergeCell ref="D7:G7"/>
    <mergeCell ref="D9:G9"/>
    <mergeCell ref="D10:G10"/>
    <mergeCell ref="B7:C7"/>
    <mergeCell ref="B8:C8"/>
    <mergeCell ref="B9:C9"/>
    <mergeCell ref="B10:C10"/>
  </mergeCells>
  <phoneticPr fontId="8" type="noConversion"/>
  <pageMargins left="7.874015748031496E-2" right="0.51181102362204722" top="7.874015748031496E-2" bottom="0.98425196850393704" header="0" footer="0.51181102362204722"/>
  <pageSetup paperSize="9" scale="85" orientation="landscape" r:id="rId1"/>
  <headerFooter alignWithMargins="0">
    <oddFooter>&amp;L&amp;"맑은 고딕,굵게"&amp;8&amp;F&amp;C&amp;"맑은 고딕,보통"- &amp;P -&amp;R&amp;G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8"/>
  <sheetViews>
    <sheetView zoomScaleNormal="100" workbookViewId="0">
      <pane xSplit="4" ySplit="1" topLeftCell="E2" activePane="bottomRight" state="frozen"/>
      <selection activeCell="D25" sqref="D25"/>
      <selection pane="topRight" activeCell="D25" sqref="D25"/>
      <selection pane="bottomLeft" activeCell="D25" sqref="D25"/>
      <selection pane="bottomRight" activeCell="N12" sqref="N12"/>
    </sheetView>
  </sheetViews>
  <sheetFormatPr defaultColWidth="9.42578125" defaultRowHeight="13.5"/>
  <cols>
    <col min="1" max="1" width="17" style="42" customWidth="1"/>
    <col min="2" max="2" width="5.85546875" style="36" customWidth="1"/>
    <col min="3" max="5" width="6.85546875" style="69" customWidth="1"/>
    <col min="6" max="6" width="6.85546875" style="36" customWidth="1"/>
    <col min="7" max="7" width="43.28515625" style="42" customWidth="1"/>
    <col min="8" max="8" width="27.5703125" style="42" customWidth="1"/>
    <col min="9" max="9" width="7.5703125" style="42" bestFit="1" customWidth="1"/>
    <col min="10" max="10" width="27.85546875" style="42" customWidth="1"/>
    <col min="11" max="16384" width="9.42578125" style="42"/>
  </cols>
  <sheetData>
    <row r="1" spans="1:10" s="36" customFormat="1" ht="18.75" customHeight="1">
      <c r="A1" s="33" t="s">
        <v>27</v>
      </c>
      <c r="B1" s="192" t="s">
        <v>1342</v>
      </c>
      <c r="C1" s="193"/>
      <c r="D1" s="194"/>
      <c r="E1" s="192" t="s">
        <v>909</v>
      </c>
      <c r="F1" s="194"/>
      <c r="G1" s="34" t="s">
        <v>590</v>
      </c>
      <c r="H1" s="35" t="s">
        <v>862</v>
      </c>
      <c r="I1" s="34" t="s">
        <v>641</v>
      </c>
      <c r="J1" s="35" t="s">
        <v>867</v>
      </c>
    </row>
    <row r="2" spans="1:10">
      <c r="A2" s="195" t="s">
        <v>1181</v>
      </c>
      <c r="B2" s="197">
        <v>1</v>
      </c>
      <c r="C2" s="37" t="s">
        <v>642</v>
      </c>
      <c r="D2" s="38" t="s">
        <v>643</v>
      </c>
      <c r="E2" s="79">
        <v>1</v>
      </c>
      <c r="F2" s="39">
        <v>1101</v>
      </c>
      <c r="G2" s="40" t="s">
        <v>680</v>
      </c>
      <c r="H2" s="41" t="s">
        <v>644</v>
      </c>
      <c r="I2" s="209">
        <v>11</v>
      </c>
      <c r="J2" s="41"/>
    </row>
    <row r="3" spans="1:10">
      <c r="A3" s="196"/>
      <c r="B3" s="198"/>
      <c r="C3" s="43" t="s">
        <v>642</v>
      </c>
      <c r="D3" s="44" t="s">
        <v>643</v>
      </c>
      <c r="E3" s="80">
        <v>2</v>
      </c>
      <c r="F3" s="45">
        <v>1102</v>
      </c>
      <c r="G3" s="46" t="s">
        <v>681</v>
      </c>
      <c r="H3" s="47" t="s">
        <v>645</v>
      </c>
      <c r="I3" s="210">
        <v>62</v>
      </c>
      <c r="J3" s="47"/>
    </row>
    <row r="4" spans="1:10">
      <c r="A4" s="196"/>
      <c r="B4" s="199"/>
      <c r="C4" s="48" t="s">
        <v>642</v>
      </c>
      <c r="D4" s="49" t="s">
        <v>643</v>
      </c>
      <c r="E4" s="81">
        <v>3</v>
      </c>
      <c r="F4" s="50">
        <v>1103</v>
      </c>
      <c r="G4" s="51" t="s">
        <v>716</v>
      </c>
      <c r="H4" s="52" t="s">
        <v>646</v>
      </c>
      <c r="I4" s="211">
        <v>17</v>
      </c>
      <c r="J4" s="52"/>
    </row>
    <row r="5" spans="1:10">
      <c r="A5" s="196"/>
      <c r="B5" s="200">
        <v>2</v>
      </c>
      <c r="C5" s="53" t="s">
        <v>21</v>
      </c>
      <c r="D5" s="54" t="s">
        <v>647</v>
      </c>
      <c r="E5" s="82">
        <v>4</v>
      </c>
      <c r="F5" s="55">
        <v>1104</v>
      </c>
      <c r="G5" s="56" t="s">
        <v>742</v>
      </c>
      <c r="H5" s="57" t="s">
        <v>648</v>
      </c>
      <c r="I5" s="212">
        <v>11</v>
      </c>
      <c r="J5" s="57"/>
    </row>
    <row r="6" spans="1:10">
      <c r="A6" s="196"/>
      <c r="B6" s="198"/>
      <c r="C6" s="43" t="s">
        <v>21</v>
      </c>
      <c r="D6" s="44" t="s">
        <v>647</v>
      </c>
      <c r="E6" s="80">
        <v>5</v>
      </c>
      <c r="F6" s="45">
        <v>1105</v>
      </c>
      <c r="G6" s="46" t="s">
        <v>743</v>
      </c>
      <c r="H6" s="47" t="s">
        <v>649</v>
      </c>
      <c r="I6" s="210">
        <v>12</v>
      </c>
      <c r="J6" s="47"/>
    </row>
    <row r="7" spans="1:10">
      <c r="A7" s="196"/>
      <c r="B7" s="198"/>
      <c r="C7" s="43" t="s">
        <v>21</v>
      </c>
      <c r="D7" s="44" t="s">
        <v>647</v>
      </c>
      <c r="E7" s="80">
        <v>6</v>
      </c>
      <c r="F7" s="45">
        <v>1106</v>
      </c>
      <c r="G7" s="46" t="s">
        <v>744</v>
      </c>
      <c r="H7" s="47" t="s">
        <v>650</v>
      </c>
      <c r="I7" s="210">
        <v>12</v>
      </c>
      <c r="J7" s="47"/>
    </row>
    <row r="8" spans="1:10">
      <c r="A8" s="196"/>
      <c r="B8" s="198"/>
      <c r="C8" s="43" t="s">
        <v>21</v>
      </c>
      <c r="D8" s="44" t="s">
        <v>647</v>
      </c>
      <c r="E8" s="80">
        <v>7</v>
      </c>
      <c r="F8" s="45">
        <v>1107</v>
      </c>
      <c r="G8" s="46" t="s">
        <v>745</v>
      </c>
      <c r="H8" s="47" t="s">
        <v>651</v>
      </c>
      <c r="I8" s="210">
        <v>10</v>
      </c>
      <c r="J8" s="47"/>
    </row>
    <row r="9" spans="1:10">
      <c r="A9" s="196"/>
      <c r="B9" s="198"/>
      <c r="C9" s="43" t="s">
        <v>21</v>
      </c>
      <c r="D9" s="44" t="s">
        <v>647</v>
      </c>
      <c r="E9" s="80">
        <v>8</v>
      </c>
      <c r="F9" s="45">
        <v>1108</v>
      </c>
      <c r="G9" s="46" t="s">
        <v>746</v>
      </c>
      <c r="H9" s="47" t="s">
        <v>652</v>
      </c>
      <c r="I9" s="210">
        <v>12</v>
      </c>
      <c r="J9" s="47"/>
    </row>
    <row r="10" spans="1:10">
      <c r="A10" s="196"/>
      <c r="B10" s="198"/>
      <c r="C10" s="43" t="s">
        <v>21</v>
      </c>
      <c r="D10" s="44" t="s">
        <v>647</v>
      </c>
      <c r="E10" s="80">
        <v>9</v>
      </c>
      <c r="F10" s="45">
        <v>1109</v>
      </c>
      <c r="G10" s="46" t="s">
        <v>747</v>
      </c>
      <c r="H10" s="47" t="s">
        <v>653</v>
      </c>
      <c r="I10" s="210">
        <v>11</v>
      </c>
      <c r="J10" s="47"/>
    </row>
    <row r="11" spans="1:10">
      <c r="A11" s="196"/>
      <c r="B11" s="198"/>
      <c r="C11" s="43" t="s">
        <v>21</v>
      </c>
      <c r="D11" s="44" t="s">
        <v>647</v>
      </c>
      <c r="E11" s="80">
        <v>10</v>
      </c>
      <c r="F11" s="45">
        <v>1110</v>
      </c>
      <c r="G11" s="46" t="s">
        <v>748</v>
      </c>
      <c r="H11" s="47" t="s">
        <v>654</v>
      </c>
      <c r="I11" s="210">
        <v>9</v>
      </c>
      <c r="J11" s="47"/>
    </row>
    <row r="12" spans="1:10">
      <c r="A12" s="196"/>
      <c r="B12" s="201"/>
      <c r="C12" s="58" t="s">
        <v>655</v>
      </c>
      <c r="D12" s="59" t="s">
        <v>647</v>
      </c>
      <c r="E12" s="83">
        <v>11</v>
      </c>
      <c r="F12" s="60">
        <v>1111</v>
      </c>
      <c r="G12" s="61" t="s">
        <v>760</v>
      </c>
      <c r="H12" s="62" t="s">
        <v>656</v>
      </c>
      <c r="I12" s="213">
        <v>8</v>
      </c>
      <c r="J12" s="62"/>
    </row>
    <row r="13" spans="1:10">
      <c r="A13" s="196"/>
      <c r="B13" s="197">
        <v>3</v>
      </c>
      <c r="C13" s="37" t="s">
        <v>22</v>
      </c>
      <c r="D13" s="38" t="s">
        <v>657</v>
      </c>
      <c r="E13" s="79">
        <v>12</v>
      </c>
      <c r="F13" s="39">
        <v>1112</v>
      </c>
      <c r="G13" s="40" t="s">
        <v>768</v>
      </c>
      <c r="H13" s="41" t="s">
        <v>658</v>
      </c>
      <c r="I13" s="209">
        <v>14</v>
      </c>
      <c r="J13" s="41"/>
    </row>
    <row r="14" spans="1:10">
      <c r="A14" s="196"/>
      <c r="B14" s="198"/>
      <c r="C14" s="43" t="s">
        <v>22</v>
      </c>
      <c r="D14" s="44" t="s">
        <v>657</v>
      </c>
      <c r="E14" s="80">
        <v>13</v>
      </c>
      <c r="F14" s="45">
        <v>1113</v>
      </c>
      <c r="G14" s="46" t="s">
        <v>769</v>
      </c>
      <c r="H14" s="47" t="s">
        <v>659</v>
      </c>
      <c r="I14" s="210">
        <v>14</v>
      </c>
      <c r="J14" s="47"/>
    </row>
    <row r="15" spans="1:10">
      <c r="A15" s="196"/>
      <c r="B15" s="198"/>
      <c r="C15" s="43" t="s">
        <v>22</v>
      </c>
      <c r="D15" s="44" t="s">
        <v>657</v>
      </c>
      <c r="E15" s="80">
        <v>14</v>
      </c>
      <c r="F15" s="45">
        <v>1114</v>
      </c>
      <c r="G15" s="46" t="s">
        <v>772</v>
      </c>
      <c r="H15" s="47" t="s">
        <v>660</v>
      </c>
      <c r="I15" s="210">
        <v>7</v>
      </c>
      <c r="J15" s="47"/>
    </row>
    <row r="16" spans="1:10">
      <c r="A16" s="196"/>
      <c r="B16" s="198"/>
      <c r="C16" s="43" t="s">
        <v>22</v>
      </c>
      <c r="D16" s="44" t="s">
        <v>657</v>
      </c>
      <c r="E16" s="80">
        <v>15</v>
      </c>
      <c r="F16" s="45">
        <v>1115</v>
      </c>
      <c r="G16" s="46" t="s">
        <v>773</v>
      </c>
      <c r="H16" s="47" t="s">
        <v>661</v>
      </c>
      <c r="I16" s="210">
        <v>7</v>
      </c>
      <c r="J16" s="47"/>
    </row>
    <row r="17" spans="1:10">
      <c r="A17" s="196"/>
      <c r="B17" s="199"/>
      <c r="C17" s="48" t="s">
        <v>22</v>
      </c>
      <c r="D17" s="49" t="s">
        <v>657</v>
      </c>
      <c r="E17" s="81">
        <v>16</v>
      </c>
      <c r="F17" s="50">
        <v>1116</v>
      </c>
      <c r="G17" s="51" t="s">
        <v>774</v>
      </c>
      <c r="H17" s="52" t="s">
        <v>662</v>
      </c>
      <c r="I17" s="211">
        <v>7</v>
      </c>
      <c r="J17" s="52"/>
    </row>
    <row r="18" spans="1:10">
      <c r="A18" s="196"/>
      <c r="B18" s="200">
        <v>4</v>
      </c>
      <c r="C18" s="53" t="s">
        <v>23</v>
      </c>
      <c r="D18" s="54" t="s">
        <v>663</v>
      </c>
      <c r="E18" s="82">
        <v>17</v>
      </c>
      <c r="F18" s="55">
        <v>1117</v>
      </c>
      <c r="G18" s="56" t="s">
        <v>778</v>
      </c>
      <c r="H18" s="57" t="s">
        <v>664</v>
      </c>
      <c r="I18" s="212">
        <v>14</v>
      </c>
      <c r="J18" s="57"/>
    </row>
    <row r="19" spans="1:10">
      <c r="A19" s="196"/>
      <c r="B19" s="198"/>
      <c r="C19" s="43" t="s">
        <v>23</v>
      </c>
      <c r="D19" s="44" t="s">
        <v>663</v>
      </c>
      <c r="E19" s="80">
        <v>18</v>
      </c>
      <c r="F19" s="45">
        <v>1118</v>
      </c>
      <c r="G19" s="46" t="s">
        <v>779</v>
      </c>
      <c r="H19" s="47" t="s">
        <v>665</v>
      </c>
      <c r="I19" s="210">
        <v>25</v>
      </c>
      <c r="J19" s="47"/>
    </row>
    <row r="20" spans="1:10">
      <c r="A20" s="196"/>
      <c r="B20" s="198"/>
      <c r="C20" s="43" t="s">
        <v>23</v>
      </c>
      <c r="D20" s="44" t="s">
        <v>663</v>
      </c>
      <c r="E20" s="80">
        <v>19</v>
      </c>
      <c r="F20" s="45">
        <v>1119</v>
      </c>
      <c r="G20" s="46" t="s">
        <v>800</v>
      </c>
      <c r="H20" s="47" t="s">
        <v>666</v>
      </c>
      <c r="I20" s="210">
        <v>13</v>
      </c>
      <c r="J20" s="47"/>
    </row>
    <row r="21" spans="1:10">
      <c r="A21" s="196"/>
      <c r="B21" s="201"/>
      <c r="C21" s="58" t="s">
        <v>23</v>
      </c>
      <c r="D21" s="59" t="s">
        <v>663</v>
      </c>
      <c r="E21" s="83">
        <v>20</v>
      </c>
      <c r="F21" s="60">
        <v>1120</v>
      </c>
      <c r="G21" s="61" t="s">
        <v>801</v>
      </c>
      <c r="H21" s="62" t="s">
        <v>667</v>
      </c>
      <c r="I21" s="213">
        <v>40</v>
      </c>
      <c r="J21" s="62"/>
    </row>
    <row r="22" spans="1:10">
      <c r="A22" s="196"/>
      <c r="B22" s="197">
        <v>5</v>
      </c>
      <c r="C22" s="37" t="s">
        <v>24</v>
      </c>
      <c r="D22" s="38" t="s">
        <v>668</v>
      </c>
      <c r="E22" s="79">
        <v>21</v>
      </c>
      <c r="F22" s="39">
        <v>1121</v>
      </c>
      <c r="G22" s="40" t="s">
        <v>803</v>
      </c>
      <c r="H22" s="41" t="s">
        <v>669</v>
      </c>
      <c r="I22" s="209">
        <v>35</v>
      </c>
      <c r="J22" s="110"/>
    </row>
    <row r="23" spans="1:10">
      <c r="A23" s="196"/>
      <c r="B23" s="198"/>
      <c r="C23" s="43" t="s">
        <v>24</v>
      </c>
      <c r="D23" s="44" t="s">
        <v>668</v>
      </c>
      <c r="E23" s="80">
        <v>22</v>
      </c>
      <c r="F23" s="45">
        <v>1122</v>
      </c>
      <c r="G23" s="46" t="s">
        <v>916</v>
      </c>
      <c r="H23" s="47" t="s">
        <v>917</v>
      </c>
      <c r="I23" s="210">
        <v>10</v>
      </c>
      <c r="J23" s="104"/>
    </row>
    <row r="24" spans="1:10">
      <c r="A24" s="196"/>
      <c r="B24" s="198"/>
      <c r="C24" s="43" t="s">
        <v>24</v>
      </c>
      <c r="D24" s="44" t="s">
        <v>668</v>
      </c>
      <c r="E24" s="80">
        <v>23</v>
      </c>
      <c r="F24" s="45">
        <v>1123</v>
      </c>
      <c r="G24" s="46" t="s">
        <v>809</v>
      </c>
      <c r="H24" s="47" t="s">
        <v>670</v>
      </c>
      <c r="I24" s="210">
        <v>11</v>
      </c>
      <c r="J24" s="47"/>
    </row>
    <row r="25" spans="1:10">
      <c r="A25" s="196"/>
      <c r="B25" s="198"/>
      <c r="C25" s="43" t="s">
        <v>24</v>
      </c>
      <c r="D25" s="44" t="s">
        <v>668</v>
      </c>
      <c r="E25" s="80">
        <v>24</v>
      </c>
      <c r="F25" s="45">
        <v>1124</v>
      </c>
      <c r="G25" s="46" t="s">
        <v>824</v>
      </c>
      <c r="H25" s="47" t="s">
        <v>671</v>
      </c>
      <c r="I25" s="210">
        <v>7</v>
      </c>
      <c r="J25" s="47"/>
    </row>
    <row r="26" spans="1:10">
      <c r="A26" s="196"/>
      <c r="B26" s="199"/>
      <c r="C26" s="48" t="s">
        <v>24</v>
      </c>
      <c r="D26" s="49" t="s">
        <v>668</v>
      </c>
      <c r="E26" s="81">
        <v>25</v>
      </c>
      <c r="F26" s="50">
        <v>1125</v>
      </c>
      <c r="G26" s="51" t="s">
        <v>831</v>
      </c>
      <c r="H26" s="52" t="s">
        <v>672</v>
      </c>
      <c r="I26" s="211">
        <v>13</v>
      </c>
      <c r="J26" s="52"/>
    </row>
    <row r="27" spans="1:10">
      <c r="A27" s="196"/>
      <c r="B27" s="200">
        <v>6</v>
      </c>
      <c r="C27" s="53" t="s">
        <v>25</v>
      </c>
      <c r="D27" s="54" t="s">
        <v>673</v>
      </c>
      <c r="E27" s="82">
        <v>26</v>
      </c>
      <c r="F27" s="55">
        <v>1126</v>
      </c>
      <c r="G27" s="56" t="s">
        <v>832</v>
      </c>
      <c r="H27" s="57" t="s">
        <v>674</v>
      </c>
      <c r="I27" s="212">
        <v>22</v>
      </c>
      <c r="J27" s="57"/>
    </row>
    <row r="28" spans="1:10">
      <c r="A28" s="196"/>
      <c r="B28" s="198"/>
      <c r="C28" s="43" t="s">
        <v>25</v>
      </c>
      <c r="D28" s="44" t="s">
        <v>673</v>
      </c>
      <c r="E28" s="80">
        <v>27</v>
      </c>
      <c r="F28" s="45">
        <v>1127</v>
      </c>
      <c r="G28" s="46" t="s">
        <v>840</v>
      </c>
      <c r="H28" s="47" t="s">
        <v>675</v>
      </c>
      <c r="I28" s="210">
        <v>19</v>
      </c>
      <c r="J28" s="47"/>
    </row>
    <row r="29" spans="1:10">
      <c r="A29" s="196"/>
      <c r="B29" s="198"/>
      <c r="C29" s="43" t="s">
        <v>25</v>
      </c>
      <c r="D29" s="44" t="s">
        <v>673</v>
      </c>
      <c r="E29" s="80">
        <v>28</v>
      </c>
      <c r="F29" s="45">
        <v>1128</v>
      </c>
      <c r="G29" s="46" t="s">
        <v>847</v>
      </c>
      <c r="H29" s="47" t="s">
        <v>676</v>
      </c>
      <c r="I29" s="210">
        <v>21</v>
      </c>
      <c r="J29" s="47"/>
    </row>
    <row r="30" spans="1:10">
      <c r="A30" s="196"/>
      <c r="B30" s="201"/>
      <c r="C30" s="58" t="s">
        <v>25</v>
      </c>
      <c r="D30" s="59" t="s">
        <v>673</v>
      </c>
      <c r="E30" s="83">
        <v>29</v>
      </c>
      <c r="F30" s="60">
        <v>1129</v>
      </c>
      <c r="G30" s="61" t="s">
        <v>853</v>
      </c>
      <c r="H30" s="62" t="s">
        <v>677</v>
      </c>
      <c r="I30" s="213">
        <v>9</v>
      </c>
      <c r="J30" s="62"/>
    </row>
    <row r="31" spans="1:10">
      <c r="A31" s="196"/>
      <c r="B31" s="63">
        <v>7</v>
      </c>
      <c r="C31" s="63" t="s">
        <v>26</v>
      </c>
      <c r="D31" s="64" t="s">
        <v>678</v>
      </c>
      <c r="E31" s="32">
        <v>30</v>
      </c>
      <c r="F31" s="65">
        <v>1130</v>
      </c>
      <c r="G31" s="66" t="s">
        <v>860</v>
      </c>
      <c r="H31" s="67" t="s">
        <v>1223</v>
      </c>
      <c r="I31" s="68">
        <v>6</v>
      </c>
      <c r="J31" s="67"/>
    </row>
    <row r="32" spans="1:10">
      <c r="A32" s="191" t="s">
        <v>1341</v>
      </c>
      <c r="B32" s="191">
        <v>1</v>
      </c>
      <c r="C32" s="115" t="s">
        <v>576</v>
      </c>
      <c r="D32" s="115" t="s">
        <v>1183</v>
      </c>
      <c r="E32" s="113">
        <v>1</v>
      </c>
      <c r="F32" s="113">
        <v>2101</v>
      </c>
      <c r="G32" s="174" t="s">
        <v>1488</v>
      </c>
      <c r="H32" s="114" t="s">
        <v>1323</v>
      </c>
      <c r="I32" s="113">
        <v>12</v>
      </c>
      <c r="J32" s="114"/>
    </row>
    <row r="33" spans="1:10">
      <c r="A33" s="191"/>
      <c r="B33" s="191"/>
      <c r="C33" s="115" t="s">
        <v>576</v>
      </c>
      <c r="D33" s="115" t="s">
        <v>1183</v>
      </c>
      <c r="E33" s="113">
        <v>2</v>
      </c>
      <c r="F33" s="113">
        <v>2102</v>
      </c>
      <c r="G33" s="114" t="s">
        <v>1219</v>
      </c>
      <c r="H33" s="114" t="s">
        <v>1324</v>
      </c>
      <c r="I33" s="113">
        <v>23</v>
      </c>
      <c r="J33" s="114"/>
    </row>
    <row r="34" spans="1:10">
      <c r="A34" s="191"/>
      <c r="B34" s="191">
        <v>2</v>
      </c>
      <c r="C34" s="115" t="s">
        <v>582</v>
      </c>
      <c r="D34" s="115" t="s">
        <v>1184</v>
      </c>
      <c r="E34" s="113">
        <v>3</v>
      </c>
      <c r="F34" s="113">
        <v>2103</v>
      </c>
      <c r="G34" s="114" t="s">
        <v>1220</v>
      </c>
      <c r="H34" s="114" t="s">
        <v>1340</v>
      </c>
      <c r="I34" s="113">
        <v>6</v>
      </c>
      <c r="J34" s="114"/>
    </row>
    <row r="35" spans="1:10">
      <c r="A35" s="191"/>
      <c r="B35" s="191"/>
      <c r="C35" s="115" t="s">
        <v>582</v>
      </c>
      <c r="D35" s="115" t="s">
        <v>1184</v>
      </c>
      <c r="E35" s="113">
        <v>4</v>
      </c>
      <c r="F35" s="113">
        <v>2104</v>
      </c>
      <c r="G35" s="114" t="s">
        <v>1221</v>
      </c>
      <c r="H35" s="114" t="s">
        <v>1326</v>
      </c>
      <c r="I35" s="113">
        <v>7</v>
      </c>
      <c r="J35" s="114"/>
    </row>
    <row r="36" spans="1:10">
      <c r="A36" s="191"/>
      <c r="B36" s="202">
        <v>3</v>
      </c>
      <c r="C36" s="116" t="s">
        <v>1182</v>
      </c>
      <c r="D36" s="126" t="s">
        <v>1185</v>
      </c>
      <c r="E36" s="113">
        <v>5</v>
      </c>
      <c r="F36" s="113">
        <v>2105</v>
      </c>
      <c r="G36" s="174" t="s">
        <v>1486</v>
      </c>
      <c r="H36" s="114" t="s">
        <v>1327</v>
      </c>
      <c r="I36" s="113">
        <v>4</v>
      </c>
      <c r="J36" s="114"/>
    </row>
    <row r="37" spans="1:10">
      <c r="A37" s="191"/>
      <c r="B37" s="203"/>
      <c r="C37" s="116" t="s">
        <v>1182</v>
      </c>
      <c r="D37" s="115" t="s">
        <v>1185</v>
      </c>
      <c r="E37" s="113">
        <v>6</v>
      </c>
      <c r="F37" s="113">
        <v>2106</v>
      </c>
      <c r="G37" s="174" t="s">
        <v>1487</v>
      </c>
      <c r="H37" s="114" t="s">
        <v>1328</v>
      </c>
      <c r="I37" s="113">
        <v>7</v>
      </c>
      <c r="J37" s="114"/>
    </row>
    <row r="38" spans="1:10">
      <c r="A38" s="159" t="s">
        <v>1401</v>
      </c>
      <c r="C38" s="36"/>
      <c r="D38" s="36"/>
      <c r="I38" s="36"/>
    </row>
  </sheetData>
  <mergeCells count="13">
    <mergeCell ref="B32:B33"/>
    <mergeCell ref="B34:B35"/>
    <mergeCell ref="A32:A37"/>
    <mergeCell ref="B1:D1"/>
    <mergeCell ref="E1:F1"/>
    <mergeCell ref="A2:A31"/>
    <mergeCell ref="B2:B4"/>
    <mergeCell ref="B5:B12"/>
    <mergeCell ref="B13:B17"/>
    <mergeCell ref="B18:B21"/>
    <mergeCell ref="B22:B26"/>
    <mergeCell ref="B27:B30"/>
    <mergeCell ref="B36:B37"/>
  </mergeCells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R471"/>
  <sheetViews>
    <sheetView tabSelected="1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defaultColWidth="23.7109375" defaultRowHeight="13.5"/>
  <cols>
    <col min="1" max="1" width="5.28515625" style="36" customWidth="1"/>
    <col min="2" max="2" width="7.28515625" style="36" customWidth="1"/>
    <col min="3" max="3" width="6.5703125" style="36" customWidth="1"/>
    <col min="4" max="4" width="18" style="69" customWidth="1"/>
    <col min="5" max="5" width="27" style="69" customWidth="1"/>
    <col min="6" max="6" width="5.85546875" style="36" customWidth="1"/>
    <col min="7" max="7" width="28.85546875" style="69" customWidth="1"/>
    <col min="8" max="8" width="31" style="69" customWidth="1"/>
    <col min="9" max="9" width="18.28515625" style="42" customWidth="1"/>
    <col min="10" max="10" width="6.140625" style="84" customWidth="1"/>
    <col min="11" max="11" width="17.140625" style="42" customWidth="1"/>
    <col min="12" max="12" width="56.28515625" style="42" customWidth="1"/>
    <col min="13" max="13" width="19.140625" style="71" bestFit="1" customWidth="1"/>
    <col min="14" max="14" width="16.5703125" style="107" customWidth="1"/>
    <col min="15" max="15" width="13.5703125" style="107" customWidth="1"/>
    <col min="16" max="16" width="22" style="36" hidden="1" customWidth="1"/>
    <col min="17" max="17" width="27.140625" style="36" hidden="1" customWidth="1"/>
    <col min="18" max="16384" width="23.7109375" style="42"/>
  </cols>
  <sheetData>
    <row r="1" spans="1:18" s="70" customFormat="1" ht="54">
      <c r="A1" s="100" t="s">
        <v>46</v>
      </c>
      <c r="B1" s="101" t="s">
        <v>1193</v>
      </c>
      <c r="C1" s="108" t="s">
        <v>876</v>
      </c>
      <c r="D1" s="101" t="s">
        <v>861</v>
      </c>
      <c r="E1" s="101" t="s">
        <v>862</v>
      </c>
      <c r="F1" s="108" t="s">
        <v>879</v>
      </c>
      <c r="G1" s="100" t="s">
        <v>48</v>
      </c>
      <c r="H1" s="100" t="s">
        <v>49</v>
      </c>
      <c r="I1" s="100" t="s">
        <v>883</v>
      </c>
      <c r="J1" s="100" t="s">
        <v>575</v>
      </c>
      <c r="K1" s="100" t="s">
        <v>863</v>
      </c>
      <c r="L1" s="102" t="s">
        <v>913</v>
      </c>
      <c r="M1" s="103" t="s">
        <v>877</v>
      </c>
      <c r="N1" s="109" t="s">
        <v>878</v>
      </c>
      <c r="O1" s="109" t="s">
        <v>908</v>
      </c>
      <c r="P1" s="102" t="s">
        <v>591</v>
      </c>
      <c r="Q1" s="102" t="s">
        <v>591</v>
      </c>
      <c r="R1" s="70" t="s">
        <v>1400</v>
      </c>
    </row>
    <row r="2" spans="1:18" s="72" customFormat="1">
      <c r="A2" s="75">
        <v>1</v>
      </c>
      <c r="B2" s="90" t="s">
        <v>942</v>
      </c>
      <c r="C2" s="90">
        <v>1</v>
      </c>
      <c r="D2" s="91" t="s">
        <v>680</v>
      </c>
      <c r="E2" s="91" t="s">
        <v>644</v>
      </c>
      <c r="F2" s="90">
        <f>IF(C2&lt;&gt;C1,1,F1+1)</f>
        <v>1</v>
      </c>
      <c r="G2" s="92" t="s">
        <v>951</v>
      </c>
      <c r="H2" s="92" t="s">
        <v>952</v>
      </c>
      <c r="I2" s="92" t="s">
        <v>104</v>
      </c>
      <c r="J2" s="95" t="s">
        <v>953</v>
      </c>
      <c r="K2" s="92" t="s">
        <v>952</v>
      </c>
      <c r="L2" s="160" t="s">
        <v>954</v>
      </c>
      <c r="M2" s="94">
        <v>1</v>
      </c>
      <c r="N2" s="106" t="s">
        <v>884</v>
      </c>
      <c r="O2" s="106" t="s">
        <v>874</v>
      </c>
      <c r="P2" s="75">
        <v>0</v>
      </c>
      <c r="Q2" s="95">
        <v>0</v>
      </c>
    </row>
    <row r="3" spans="1:18" s="72" customFormat="1">
      <c r="A3" s="75">
        <v>2</v>
      </c>
      <c r="B3" s="90" t="s">
        <v>942</v>
      </c>
      <c r="C3" s="90">
        <v>1</v>
      </c>
      <c r="D3" s="91" t="s">
        <v>680</v>
      </c>
      <c r="E3" s="91" t="s">
        <v>644</v>
      </c>
      <c r="F3" s="90">
        <f t="shared" ref="F3:F66" si="0">IF(C3&lt;&gt;C2,1,F2+1)</f>
        <v>2</v>
      </c>
      <c r="G3" s="92" t="s">
        <v>1211</v>
      </c>
      <c r="H3" s="92" t="s">
        <v>1196</v>
      </c>
      <c r="I3" s="92" t="s">
        <v>260</v>
      </c>
      <c r="J3" s="95" t="s">
        <v>864</v>
      </c>
      <c r="K3" s="92" t="s">
        <v>1195</v>
      </c>
      <c r="L3" s="160" t="s">
        <v>1197</v>
      </c>
      <c r="M3" s="94">
        <v>1</v>
      </c>
      <c r="N3" s="106"/>
      <c r="O3" s="106"/>
      <c r="P3" s="75">
        <v>0</v>
      </c>
      <c r="Q3" s="95">
        <v>0</v>
      </c>
    </row>
    <row r="4" spans="1:18" s="72" customFormat="1" ht="27">
      <c r="A4" s="75">
        <v>3</v>
      </c>
      <c r="B4" s="90" t="s">
        <v>942</v>
      </c>
      <c r="C4" s="90">
        <v>1</v>
      </c>
      <c r="D4" s="91" t="s">
        <v>680</v>
      </c>
      <c r="E4" s="91" t="s">
        <v>644</v>
      </c>
      <c r="F4" s="90">
        <f t="shared" si="0"/>
        <v>3</v>
      </c>
      <c r="G4" s="92" t="s">
        <v>32</v>
      </c>
      <c r="H4" s="92" t="s">
        <v>51</v>
      </c>
      <c r="I4" s="92" t="s">
        <v>52</v>
      </c>
      <c r="J4" s="95" t="s">
        <v>865</v>
      </c>
      <c r="K4" s="92" t="s">
        <v>51</v>
      </c>
      <c r="L4" s="160" t="s">
        <v>955</v>
      </c>
      <c r="M4" s="94">
        <v>1</v>
      </c>
      <c r="N4" s="106"/>
      <c r="O4" s="106"/>
      <c r="P4" s="75">
        <v>0</v>
      </c>
      <c r="Q4" s="95">
        <v>0</v>
      </c>
    </row>
    <row r="5" spans="1:18" s="72" customFormat="1" ht="40.5">
      <c r="A5" s="75">
        <v>4</v>
      </c>
      <c r="B5" s="90" t="s">
        <v>942</v>
      </c>
      <c r="C5" s="90">
        <v>1</v>
      </c>
      <c r="D5" s="91" t="s">
        <v>680</v>
      </c>
      <c r="E5" s="91" t="s">
        <v>644</v>
      </c>
      <c r="F5" s="90">
        <f t="shared" si="0"/>
        <v>4</v>
      </c>
      <c r="G5" s="92" t="s">
        <v>165</v>
      </c>
      <c r="H5" s="92" t="s">
        <v>166</v>
      </c>
      <c r="I5" s="92" t="s">
        <v>534</v>
      </c>
      <c r="J5" s="95"/>
      <c r="K5" s="92" t="s">
        <v>1212</v>
      </c>
      <c r="L5" s="134" t="s">
        <v>1415</v>
      </c>
      <c r="M5" s="94">
        <v>1</v>
      </c>
      <c r="N5" s="106"/>
      <c r="O5" s="106"/>
      <c r="P5" s="75">
        <v>0</v>
      </c>
      <c r="Q5" s="75">
        <v>0</v>
      </c>
    </row>
    <row r="6" spans="1:18" s="72" customFormat="1" ht="40.5">
      <c r="A6" s="75">
        <v>5</v>
      </c>
      <c r="B6" s="90" t="s">
        <v>942</v>
      </c>
      <c r="C6" s="90">
        <v>1</v>
      </c>
      <c r="D6" s="91" t="s">
        <v>680</v>
      </c>
      <c r="E6" s="91" t="s">
        <v>644</v>
      </c>
      <c r="F6" s="90">
        <f t="shared" si="0"/>
        <v>5</v>
      </c>
      <c r="G6" s="92" t="s">
        <v>167</v>
      </c>
      <c r="H6" s="92" t="s">
        <v>168</v>
      </c>
      <c r="I6" s="92" t="s">
        <v>534</v>
      </c>
      <c r="J6" s="95"/>
      <c r="K6" s="92" t="s">
        <v>1212</v>
      </c>
      <c r="L6" s="134" t="s">
        <v>1416</v>
      </c>
      <c r="M6" s="94">
        <v>1</v>
      </c>
      <c r="N6" s="106"/>
      <c r="O6" s="106"/>
      <c r="P6" s="75">
        <v>0</v>
      </c>
      <c r="Q6" s="75">
        <v>0</v>
      </c>
    </row>
    <row r="7" spans="1:18" s="72" customFormat="1" ht="40.5">
      <c r="A7" s="75">
        <v>6</v>
      </c>
      <c r="B7" s="90" t="s">
        <v>942</v>
      </c>
      <c r="C7" s="90">
        <v>1</v>
      </c>
      <c r="D7" s="91" t="s">
        <v>680</v>
      </c>
      <c r="E7" s="91" t="s">
        <v>644</v>
      </c>
      <c r="F7" s="90">
        <f t="shared" si="0"/>
        <v>6</v>
      </c>
      <c r="G7" s="133" t="s">
        <v>1498</v>
      </c>
      <c r="H7" s="133" t="s">
        <v>1489</v>
      </c>
      <c r="I7" s="92" t="s">
        <v>534</v>
      </c>
      <c r="J7" s="95"/>
      <c r="K7" s="92" t="s">
        <v>1212</v>
      </c>
      <c r="L7" s="134" t="s">
        <v>1417</v>
      </c>
      <c r="M7" s="94">
        <v>1</v>
      </c>
      <c r="N7" s="106"/>
      <c r="O7" s="106"/>
      <c r="P7" s="75">
        <v>0</v>
      </c>
      <c r="Q7" s="75">
        <v>0</v>
      </c>
    </row>
    <row r="8" spans="1:18" s="72" customFormat="1" ht="27">
      <c r="A8" s="75">
        <v>7</v>
      </c>
      <c r="B8" s="90" t="s">
        <v>942</v>
      </c>
      <c r="C8" s="90">
        <v>1</v>
      </c>
      <c r="D8" s="91" t="s">
        <v>680</v>
      </c>
      <c r="E8" s="91" t="s">
        <v>644</v>
      </c>
      <c r="F8" s="90">
        <f t="shared" si="0"/>
        <v>7</v>
      </c>
      <c r="G8" s="92" t="s">
        <v>1178</v>
      </c>
      <c r="H8" s="127" t="s">
        <v>1530</v>
      </c>
      <c r="I8" s="92" t="s">
        <v>534</v>
      </c>
      <c r="J8" s="95"/>
      <c r="K8" s="92" t="s">
        <v>1212</v>
      </c>
      <c r="L8" s="165" t="s">
        <v>1529</v>
      </c>
      <c r="M8" s="94">
        <v>1</v>
      </c>
      <c r="N8" s="106"/>
      <c r="O8" s="106"/>
      <c r="P8" s="75">
        <v>0</v>
      </c>
      <c r="Q8" s="75">
        <v>0</v>
      </c>
    </row>
    <row r="9" spans="1:18" s="72" customFormat="1" ht="40.5">
      <c r="A9" s="75">
        <v>8</v>
      </c>
      <c r="B9" s="90" t="s">
        <v>942</v>
      </c>
      <c r="C9" s="90">
        <v>1</v>
      </c>
      <c r="D9" s="91" t="s">
        <v>680</v>
      </c>
      <c r="E9" s="91" t="s">
        <v>644</v>
      </c>
      <c r="F9" s="90">
        <f t="shared" si="0"/>
        <v>8</v>
      </c>
      <c r="G9" s="92" t="s">
        <v>171</v>
      </c>
      <c r="H9" s="92" t="s">
        <v>172</v>
      </c>
      <c r="I9" s="92" t="s">
        <v>173</v>
      </c>
      <c r="J9" s="95"/>
      <c r="K9" s="92" t="s">
        <v>868</v>
      </c>
      <c r="L9" s="134" t="s">
        <v>1430</v>
      </c>
      <c r="M9" s="94">
        <v>1</v>
      </c>
      <c r="N9" s="106"/>
      <c r="O9" s="106"/>
      <c r="P9" s="75">
        <v>0</v>
      </c>
      <c r="Q9" s="75">
        <v>0</v>
      </c>
    </row>
    <row r="10" spans="1:18" s="72" customFormat="1" ht="27">
      <c r="A10" s="75">
        <v>9</v>
      </c>
      <c r="B10" s="90" t="s">
        <v>942</v>
      </c>
      <c r="C10" s="90">
        <v>1</v>
      </c>
      <c r="D10" s="91" t="s">
        <v>680</v>
      </c>
      <c r="E10" s="91" t="s">
        <v>644</v>
      </c>
      <c r="F10" s="90">
        <f t="shared" si="0"/>
        <v>9</v>
      </c>
      <c r="G10" s="92" t="s">
        <v>174</v>
      </c>
      <c r="H10" s="92" t="s">
        <v>175</v>
      </c>
      <c r="I10" s="92" t="s">
        <v>173</v>
      </c>
      <c r="J10" s="95"/>
      <c r="K10" s="92" t="s">
        <v>868</v>
      </c>
      <c r="L10" s="134" t="s">
        <v>1386</v>
      </c>
      <c r="M10" s="94">
        <v>1</v>
      </c>
      <c r="N10" s="106"/>
      <c r="O10" s="106"/>
      <c r="P10" s="75">
        <v>0</v>
      </c>
      <c r="Q10" s="75">
        <v>0</v>
      </c>
    </row>
    <row r="11" spans="1:18" s="72" customFormat="1" ht="54">
      <c r="A11" s="75">
        <v>10</v>
      </c>
      <c r="B11" s="90" t="s">
        <v>942</v>
      </c>
      <c r="C11" s="90">
        <v>1</v>
      </c>
      <c r="D11" s="91" t="s">
        <v>680</v>
      </c>
      <c r="E11" s="91" t="s">
        <v>644</v>
      </c>
      <c r="F11" s="90">
        <f t="shared" si="0"/>
        <v>10</v>
      </c>
      <c r="G11" s="92" t="s">
        <v>1180</v>
      </c>
      <c r="H11" s="92" t="s">
        <v>1179</v>
      </c>
      <c r="I11" s="92" t="s">
        <v>104</v>
      </c>
      <c r="J11" s="95"/>
      <c r="K11" s="92" t="s">
        <v>1177</v>
      </c>
      <c r="L11" s="135" t="s">
        <v>1442</v>
      </c>
      <c r="M11" s="94">
        <v>1</v>
      </c>
      <c r="N11" s="106" t="s">
        <v>1403</v>
      </c>
      <c r="O11" s="106" t="s">
        <v>874</v>
      </c>
      <c r="P11" s="75">
        <v>0</v>
      </c>
      <c r="Q11" s="75">
        <v>0</v>
      </c>
    </row>
    <row r="12" spans="1:18" s="72" customFormat="1">
      <c r="A12" s="75">
        <v>11</v>
      </c>
      <c r="B12" s="90" t="s">
        <v>942</v>
      </c>
      <c r="C12" s="90">
        <v>1</v>
      </c>
      <c r="D12" s="91" t="s">
        <v>680</v>
      </c>
      <c r="E12" s="91" t="s">
        <v>644</v>
      </c>
      <c r="F12" s="90">
        <f t="shared" si="0"/>
        <v>11</v>
      </c>
      <c r="G12" s="92" t="s">
        <v>919</v>
      </c>
      <c r="H12" s="92" t="s">
        <v>920</v>
      </c>
      <c r="I12" s="92" t="s">
        <v>683</v>
      </c>
      <c r="J12" s="95"/>
      <c r="K12" s="92" t="s">
        <v>1159</v>
      </c>
      <c r="L12" s="160" t="s">
        <v>1354</v>
      </c>
      <c r="M12" s="94">
        <v>1</v>
      </c>
      <c r="N12" s="106"/>
      <c r="O12" s="106"/>
      <c r="P12" s="75"/>
      <c r="Q12" s="75"/>
    </row>
    <row r="13" spans="1:18" s="72" customFormat="1">
      <c r="A13" s="75">
        <v>12</v>
      </c>
      <c r="B13" s="90" t="s">
        <v>942</v>
      </c>
      <c r="C13" s="90">
        <v>2</v>
      </c>
      <c r="D13" s="91" t="s">
        <v>681</v>
      </c>
      <c r="E13" s="91" t="s">
        <v>645</v>
      </c>
      <c r="F13" s="90">
        <f t="shared" si="0"/>
        <v>1</v>
      </c>
      <c r="G13" s="92" t="s">
        <v>951</v>
      </c>
      <c r="H13" s="92" t="s">
        <v>952</v>
      </c>
      <c r="I13" s="92" t="s">
        <v>104</v>
      </c>
      <c r="J13" s="155" t="s">
        <v>953</v>
      </c>
      <c r="K13" s="92" t="s">
        <v>952</v>
      </c>
      <c r="L13" s="160" t="s">
        <v>954</v>
      </c>
      <c r="M13" s="94">
        <v>1</v>
      </c>
      <c r="N13" s="106" t="s">
        <v>884</v>
      </c>
      <c r="O13" s="106" t="s">
        <v>874</v>
      </c>
      <c r="P13" s="75">
        <v>0</v>
      </c>
      <c r="Q13" s="95">
        <v>0</v>
      </c>
    </row>
    <row r="14" spans="1:18" s="72" customFormat="1">
      <c r="A14" s="75">
        <v>13</v>
      </c>
      <c r="B14" s="90" t="s">
        <v>942</v>
      </c>
      <c r="C14" s="90">
        <v>2</v>
      </c>
      <c r="D14" s="91" t="s">
        <v>681</v>
      </c>
      <c r="E14" s="91" t="s">
        <v>645</v>
      </c>
      <c r="F14" s="90">
        <f t="shared" si="0"/>
        <v>2</v>
      </c>
      <c r="G14" s="92" t="s">
        <v>1211</v>
      </c>
      <c r="H14" s="92" t="s">
        <v>1196</v>
      </c>
      <c r="I14" s="92" t="s">
        <v>1198</v>
      </c>
      <c r="J14" s="155" t="s">
        <v>864</v>
      </c>
      <c r="K14" s="92" t="s">
        <v>1195</v>
      </c>
      <c r="L14" s="160" t="s">
        <v>1197</v>
      </c>
      <c r="M14" s="94">
        <v>1</v>
      </c>
      <c r="N14" s="106"/>
      <c r="O14" s="106"/>
      <c r="P14" s="113"/>
      <c r="Q14" s="113"/>
    </row>
    <row r="15" spans="1:18" s="73" customFormat="1" ht="27">
      <c r="A15" s="75">
        <v>14</v>
      </c>
      <c r="B15" s="90" t="s">
        <v>942</v>
      </c>
      <c r="C15" s="90">
        <v>2</v>
      </c>
      <c r="D15" s="91" t="s">
        <v>681</v>
      </c>
      <c r="E15" s="91" t="s">
        <v>645</v>
      </c>
      <c r="F15" s="90">
        <f t="shared" si="0"/>
        <v>3</v>
      </c>
      <c r="G15" s="92" t="s">
        <v>32</v>
      </c>
      <c r="H15" s="92" t="s">
        <v>51</v>
      </c>
      <c r="I15" s="92" t="s">
        <v>52</v>
      </c>
      <c r="J15" s="155" t="s">
        <v>865</v>
      </c>
      <c r="K15" s="92" t="s">
        <v>51</v>
      </c>
      <c r="L15" s="160" t="s">
        <v>955</v>
      </c>
      <c r="M15" s="94">
        <v>1</v>
      </c>
      <c r="N15" s="106"/>
      <c r="O15" s="106"/>
      <c r="P15" s="75">
        <v>0</v>
      </c>
      <c r="Q15" s="95">
        <v>0</v>
      </c>
    </row>
    <row r="16" spans="1:18" s="72" customFormat="1" ht="27">
      <c r="A16" s="75">
        <v>15</v>
      </c>
      <c r="B16" s="90" t="s">
        <v>942</v>
      </c>
      <c r="C16" s="90">
        <v>2</v>
      </c>
      <c r="D16" s="91" t="s">
        <v>681</v>
      </c>
      <c r="E16" s="91" t="s">
        <v>645</v>
      </c>
      <c r="F16" s="90">
        <f t="shared" si="0"/>
        <v>4</v>
      </c>
      <c r="G16" s="92" t="s">
        <v>56</v>
      </c>
      <c r="H16" s="92" t="s">
        <v>57</v>
      </c>
      <c r="I16" s="92" t="s">
        <v>534</v>
      </c>
      <c r="J16" s="155"/>
      <c r="K16" s="92" t="s">
        <v>1212</v>
      </c>
      <c r="L16" s="160" t="s">
        <v>926</v>
      </c>
      <c r="M16" s="94">
        <v>1</v>
      </c>
      <c r="N16" s="106"/>
      <c r="O16" s="106"/>
      <c r="P16" s="75">
        <v>0</v>
      </c>
      <c r="Q16" s="75">
        <v>0</v>
      </c>
    </row>
    <row r="17" spans="1:17" s="72" customFormat="1" ht="40.5">
      <c r="A17" s="75">
        <v>16</v>
      </c>
      <c r="B17" s="90" t="s">
        <v>942</v>
      </c>
      <c r="C17" s="90">
        <v>2</v>
      </c>
      <c r="D17" s="91" t="s">
        <v>681</v>
      </c>
      <c r="E17" s="91" t="s">
        <v>645</v>
      </c>
      <c r="F17" s="90">
        <f t="shared" si="0"/>
        <v>5</v>
      </c>
      <c r="G17" s="92" t="s">
        <v>1209</v>
      </c>
      <c r="H17" s="92" t="s">
        <v>956</v>
      </c>
      <c r="I17" s="92" t="s">
        <v>534</v>
      </c>
      <c r="J17" s="155" t="s">
        <v>880</v>
      </c>
      <c r="K17" s="92" t="s">
        <v>1212</v>
      </c>
      <c r="L17" s="162" t="s">
        <v>1422</v>
      </c>
      <c r="M17" s="94">
        <v>1</v>
      </c>
      <c r="N17" s="106"/>
      <c r="O17" s="106"/>
      <c r="P17" s="75">
        <v>0</v>
      </c>
      <c r="Q17" s="75">
        <v>0</v>
      </c>
    </row>
    <row r="18" spans="1:17" s="72" customFormat="1" ht="27">
      <c r="A18" s="75">
        <v>17</v>
      </c>
      <c r="B18" s="90" t="s">
        <v>942</v>
      </c>
      <c r="C18" s="90">
        <v>2</v>
      </c>
      <c r="D18" s="91" t="s">
        <v>681</v>
      </c>
      <c r="E18" s="91" t="s">
        <v>645</v>
      </c>
      <c r="F18" s="90">
        <f t="shared" si="0"/>
        <v>6</v>
      </c>
      <c r="G18" s="92" t="s">
        <v>682</v>
      </c>
      <c r="H18" s="92" t="s">
        <v>53</v>
      </c>
      <c r="I18" s="92" t="s">
        <v>54</v>
      </c>
      <c r="J18" s="155"/>
      <c r="K18" s="92" t="s">
        <v>55</v>
      </c>
      <c r="L18" s="160" t="s">
        <v>957</v>
      </c>
      <c r="M18" s="94">
        <v>1</v>
      </c>
      <c r="N18" s="106"/>
      <c r="O18" s="106"/>
      <c r="P18" s="75">
        <v>0</v>
      </c>
      <c r="Q18" s="75">
        <v>0</v>
      </c>
    </row>
    <row r="19" spans="1:17" s="72" customFormat="1" ht="27">
      <c r="A19" s="75">
        <v>18</v>
      </c>
      <c r="B19" s="90" t="s">
        <v>942</v>
      </c>
      <c r="C19" s="90">
        <v>2</v>
      </c>
      <c r="D19" s="91" t="s">
        <v>681</v>
      </c>
      <c r="E19" s="91" t="s">
        <v>645</v>
      </c>
      <c r="F19" s="90">
        <f t="shared" si="0"/>
        <v>7</v>
      </c>
      <c r="G19" s="92" t="s">
        <v>58</v>
      </c>
      <c r="H19" s="92" t="s">
        <v>59</v>
      </c>
      <c r="I19" s="92" t="s">
        <v>534</v>
      </c>
      <c r="J19" s="95"/>
      <c r="K19" s="92" t="s">
        <v>1212</v>
      </c>
      <c r="L19" s="160" t="s">
        <v>927</v>
      </c>
      <c r="M19" s="94">
        <v>1</v>
      </c>
      <c r="N19" s="106"/>
      <c r="O19" s="106"/>
      <c r="P19" s="75">
        <v>0</v>
      </c>
      <c r="Q19" s="75">
        <v>0</v>
      </c>
    </row>
    <row r="20" spans="1:17" s="72" customFormat="1" ht="40.5">
      <c r="A20" s="75">
        <v>19</v>
      </c>
      <c r="B20" s="90" t="s">
        <v>942</v>
      </c>
      <c r="C20" s="90">
        <v>2</v>
      </c>
      <c r="D20" s="91" t="s">
        <v>681</v>
      </c>
      <c r="E20" s="91" t="s">
        <v>645</v>
      </c>
      <c r="F20" s="90">
        <f t="shared" si="0"/>
        <v>8</v>
      </c>
      <c r="G20" s="92" t="s">
        <v>60</v>
      </c>
      <c r="H20" s="92" t="s">
        <v>61</v>
      </c>
      <c r="I20" s="136" t="s">
        <v>173</v>
      </c>
      <c r="J20" s="137"/>
      <c r="K20" s="133" t="s">
        <v>868</v>
      </c>
      <c r="L20" s="163" t="s">
        <v>1443</v>
      </c>
      <c r="M20" s="94">
        <v>1</v>
      </c>
      <c r="N20" s="106"/>
      <c r="O20" s="106"/>
      <c r="P20" s="75">
        <v>0</v>
      </c>
      <c r="Q20" s="75">
        <v>0</v>
      </c>
    </row>
    <row r="21" spans="1:17" s="72" customFormat="1" ht="67.5">
      <c r="A21" s="75">
        <v>20</v>
      </c>
      <c r="B21" s="90" t="s">
        <v>942</v>
      </c>
      <c r="C21" s="90">
        <v>2</v>
      </c>
      <c r="D21" s="91" t="s">
        <v>681</v>
      </c>
      <c r="E21" s="91" t="s">
        <v>645</v>
      </c>
      <c r="F21" s="90">
        <f t="shared" si="0"/>
        <v>9</v>
      </c>
      <c r="G21" s="92" t="s">
        <v>63</v>
      </c>
      <c r="H21" s="92" t="s">
        <v>64</v>
      </c>
      <c r="I21" s="92" t="s">
        <v>104</v>
      </c>
      <c r="J21" s="95"/>
      <c r="K21" s="92" t="s">
        <v>64</v>
      </c>
      <c r="L21" s="160" t="s">
        <v>684</v>
      </c>
      <c r="M21" s="94">
        <v>1</v>
      </c>
      <c r="N21" s="106" t="s">
        <v>885</v>
      </c>
      <c r="O21" s="106" t="s">
        <v>874</v>
      </c>
      <c r="P21" s="75">
        <v>0</v>
      </c>
      <c r="Q21" s="75">
        <v>0</v>
      </c>
    </row>
    <row r="22" spans="1:17" s="72" customFormat="1" ht="40.5">
      <c r="A22" s="75">
        <v>21</v>
      </c>
      <c r="B22" s="90" t="s">
        <v>942</v>
      </c>
      <c r="C22" s="90">
        <v>2</v>
      </c>
      <c r="D22" s="91" t="s">
        <v>681</v>
      </c>
      <c r="E22" s="91" t="s">
        <v>645</v>
      </c>
      <c r="F22" s="90">
        <f t="shared" si="0"/>
        <v>10</v>
      </c>
      <c r="G22" s="92" t="s">
        <v>65</v>
      </c>
      <c r="H22" s="92" t="s">
        <v>66</v>
      </c>
      <c r="I22" s="92" t="s">
        <v>104</v>
      </c>
      <c r="J22" s="95"/>
      <c r="K22" s="92" t="s">
        <v>66</v>
      </c>
      <c r="L22" s="160" t="s">
        <v>958</v>
      </c>
      <c r="M22" s="94">
        <v>1</v>
      </c>
      <c r="N22" s="106" t="s">
        <v>886</v>
      </c>
      <c r="O22" s="106" t="s">
        <v>874</v>
      </c>
      <c r="P22" s="75">
        <v>0</v>
      </c>
      <c r="Q22" s="75">
        <v>0</v>
      </c>
    </row>
    <row r="23" spans="1:17" s="72" customFormat="1" ht="108">
      <c r="A23" s="75">
        <v>22</v>
      </c>
      <c r="B23" s="90" t="s">
        <v>942</v>
      </c>
      <c r="C23" s="90">
        <v>2</v>
      </c>
      <c r="D23" s="91" t="s">
        <v>681</v>
      </c>
      <c r="E23" s="91" t="s">
        <v>645</v>
      </c>
      <c r="F23" s="90">
        <f t="shared" si="0"/>
        <v>11</v>
      </c>
      <c r="G23" s="92" t="s">
        <v>67</v>
      </c>
      <c r="H23" s="92" t="s">
        <v>68</v>
      </c>
      <c r="I23" s="92" t="s">
        <v>104</v>
      </c>
      <c r="J23" s="95"/>
      <c r="K23" s="92" t="s">
        <v>68</v>
      </c>
      <c r="L23" s="160" t="s">
        <v>959</v>
      </c>
      <c r="M23" s="94">
        <v>2</v>
      </c>
      <c r="N23" s="106" t="s">
        <v>887</v>
      </c>
      <c r="O23" s="106" t="s">
        <v>874</v>
      </c>
      <c r="P23" s="75">
        <v>0</v>
      </c>
      <c r="Q23" s="75">
        <v>0</v>
      </c>
    </row>
    <row r="24" spans="1:17" s="72" customFormat="1" ht="27">
      <c r="A24" s="75">
        <v>23</v>
      </c>
      <c r="B24" s="90" t="s">
        <v>942</v>
      </c>
      <c r="C24" s="90">
        <v>2</v>
      </c>
      <c r="D24" s="91" t="s">
        <v>681</v>
      </c>
      <c r="E24" s="91" t="s">
        <v>645</v>
      </c>
      <c r="F24" s="90">
        <f t="shared" si="0"/>
        <v>12</v>
      </c>
      <c r="G24" s="92" t="s">
        <v>70</v>
      </c>
      <c r="H24" s="92" t="s">
        <v>71</v>
      </c>
      <c r="I24" s="92" t="s">
        <v>72</v>
      </c>
      <c r="J24" s="95"/>
      <c r="K24" s="92" t="s">
        <v>73</v>
      </c>
      <c r="L24" s="160" t="s">
        <v>960</v>
      </c>
      <c r="M24" s="94">
        <v>2</v>
      </c>
      <c r="N24" s="106"/>
      <c r="O24" s="106"/>
      <c r="P24" s="75">
        <v>0</v>
      </c>
      <c r="Q24" s="75">
        <v>0</v>
      </c>
    </row>
    <row r="25" spans="1:17" s="72" customFormat="1" ht="135">
      <c r="A25" s="75">
        <v>24</v>
      </c>
      <c r="B25" s="90" t="s">
        <v>942</v>
      </c>
      <c r="C25" s="90">
        <v>2</v>
      </c>
      <c r="D25" s="91" t="s">
        <v>681</v>
      </c>
      <c r="E25" s="91" t="s">
        <v>645</v>
      </c>
      <c r="F25" s="90">
        <f t="shared" si="0"/>
        <v>13</v>
      </c>
      <c r="G25" s="92" t="s">
        <v>74</v>
      </c>
      <c r="H25" s="92" t="s">
        <v>75</v>
      </c>
      <c r="I25" s="92" t="s">
        <v>104</v>
      </c>
      <c r="J25" s="95"/>
      <c r="K25" s="92" t="s">
        <v>75</v>
      </c>
      <c r="L25" s="160" t="s">
        <v>866</v>
      </c>
      <c r="M25" s="94">
        <v>1</v>
      </c>
      <c r="N25" s="106" t="s">
        <v>888</v>
      </c>
      <c r="O25" s="106" t="s">
        <v>874</v>
      </c>
      <c r="P25" s="75">
        <v>1</v>
      </c>
      <c r="Q25" s="75">
        <v>0</v>
      </c>
    </row>
    <row r="26" spans="1:17" s="72" customFormat="1" ht="27">
      <c r="A26" s="75">
        <v>25</v>
      </c>
      <c r="B26" s="90" t="s">
        <v>942</v>
      </c>
      <c r="C26" s="90">
        <v>2</v>
      </c>
      <c r="D26" s="91" t="s">
        <v>681</v>
      </c>
      <c r="E26" s="91" t="s">
        <v>645</v>
      </c>
      <c r="F26" s="90">
        <f t="shared" si="0"/>
        <v>14</v>
      </c>
      <c r="G26" s="92" t="s">
        <v>76</v>
      </c>
      <c r="H26" s="92" t="s">
        <v>77</v>
      </c>
      <c r="I26" s="92" t="s">
        <v>72</v>
      </c>
      <c r="J26" s="95"/>
      <c r="K26" s="92" t="s">
        <v>73</v>
      </c>
      <c r="L26" s="160" t="s">
        <v>961</v>
      </c>
      <c r="M26" s="94">
        <v>2</v>
      </c>
      <c r="N26" s="106"/>
      <c r="O26" s="106"/>
      <c r="P26" s="75">
        <v>0</v>
      </c>
      <c r="Q26" s="75">
        <v>0</v>
      </c>
    </row>
    <row r="27" spans="1:17" s="72" customFormat="1" ht="40.5">
      <c r="A27" s="75">
        <v>26</v>
      </c>
      <c r="B27" s="90" t="s">
        <v>942</v>
      </c>
      <c r="C27" s="90">
        <v>2</v>
      </c>
      <c r="D27" s="91" t="s">
        <v>681</v>
      </c>
      <c r="E27" s="91" t="s">
        <v>645</v>
      </c>
      <c r="F27" s="90">
        <f t="shared" si="0"/>
        <v>15</v>
      </c>
      <c r="G27" s="92" t="s">
        <v>686</v>
      </c>
      <c r="H27" s="92" t="s">
        <v>685</v>
      </c>
      <c r="I27" s="92" t="s">
        <v>104</v>
      </c>
      <c r="J27" s="95"/>
      <c r="K27" s="92" t="s">
        <v>107</v>
      </c>
      <c r="L27" s="135" t="s">
        <v>1444</v>
      </c>
      <c r="M27" s="94">
        <v>1</v>
      </c>
      <c r="N27" s="106" t="s">
        <v>907</v>
      </c>
      <c r="O27" s="106" t="s">
        <v>874</v>
      </c>
      <c r="P27" s="75">
        <v>0</v>
      </c>
      <c r="Q27" s="75">
        <v>0</v>
      </c>
    </row>
    <row r="28" spans="1:17" s="72" customFormat="1" ht="27">
      <c r="A28" s="75">
        <v>27</v>
      </c>
      <c r="B28" s="90" t="s">
        <v>942</v>
      </c>
      <c r="C28" s="90">
        <v>2</v>
      </c>
      <c r="D28" s="91" t="s">
        <v>681</v>
      </c>
      <c r="E28" s="91" t="s">
        <v>645</v>
      </c>
      <c r="F28" s="90">
        <f t="shared" si="0"/>
        <v>16</v>
      </c>
      <c r="G28" s="92" t="s">
        <v>78</v>
      </c>
      <c r="H28" s="92" t="s">
        <v>79</v>
      </c>
      <c r="I28" s="92" t="s">
        <v>72</v>
      </c>
      <c r="J28" s="95"/>
      <c r="K28" s="92" t="s">
        <v>80</v>
      </c>
      <c r="L28" s="135" t="s">
        <v>1445</v>
      </c>
      <c r="M28" s="94">
        <v>2</v>
      </c>
      <c r="N28" s="106"/>
      <c r="O28" s="106"/>
      <c r="P28" s="75">
        <v>0</v>
      </c>
      <c r="Q28" s="75">
        <v>0</v>
      </c>
    </row>
    <row r="29" spans="1:17" s="72" customFormat="1" ht="67.5">
      <c r="A29" s="75">
        <v>28</v>
      </c>
      <c r="B29" s="90" t="s">
        <v>942</v>
      </c>
      <c r="C29" s="90">
        <v>2</v>
      </c>
      <c r="D29" s="91" t="s">
        <v>681</v>
      </c>
      <c r="E29" s="91" t="s">
        <v>645</v>
      </c>
      <c r="F29" s="90">
        <f t="shared" si="0"/>
        <v>17</v>
      </c>
      <c r="G29" s="92" t="s">
        <v>81</v>
      </c>
      <c r="H29" s="92" t="s">
        <v>82</v>
      </c>
      <c r="I29" s="92" t="s">
        <v>104</v>
      </c>
      <c r="J29" s="95"/>
      <c r="K29" s="92" t="s">
        <v>82</v>
      </c>
      <c r="L29" s="161" t="s">
        <v>962</v>
      </c>
      <c r="M29" s="94">
        <v>1</v>
      </c>
      <c r="N29" s="106" t="s">
        <v>889</v>
      </c>
      <c r="O29" s="106" t="s">
        <v>874</v>
      </c>
      <c r="P29" s="75">
        <v>0</v>
      </c>
      <c r="Q29" s="75">
        <v>0</v>
      </c>
    </row>
    <row r="30" spans="1:17" s="72" customFormat="1" ht="27">
      <c r="A30" s="75">
        <v>29</v>
      </c>
      <c r="B30" s="90" t="s">
        <v>942</v>
      </c>
      <c r="C30" s="90">
        <v>2</v>
      </c>
      <c r="D30" s="91" t="s">
        <v>681</v>
      </c>
      <c r="E30" s="91" t="s">
        <v>645</v>
      </c>
      <c r="F30" s="90">
        <f t="shared" si="0"/>
        <v>18</v>
      </c>
      <c r="G30" s="92" t="s">
        <v>83</v>
      </c>
      <c r="H30" s="92" t="s">
        <v>84</v>
      </c>
      <c r="I30" s="92" t="s">
        <v>72</v>
      </c>
      <c r="J30" s="95"/>
      <c r="K30" s="92" t="s">
        <v>73</v>
      </c>
      <c r="L30" s="161" t="s">
        <v>963</v>
      </c>
      <c r="M30" s="94">
        <v>2</v>
      </c>
      <c r="N30" s="106"/>
      <c r="O30" s="106"/>
      <c r="P30" s="75">
        <v>0</v>
      </c>
      <c r="Q30" s="75">
        <v>0</v>
      </c>
    </row>
    <row r="31" spans="1:17" s="72" customFormat="1" ht="27">
      <c r="A31" s="75">
        <v>30</v>
      </c>
      <c r="B31" s="90" t="s">
        <v>942</v>
      </c>
      <c r="C31" s="90">
        <v>2</v>
      </c>
      <c r="D31" s="91" t="s">
        <v>681</v>
      </c>
      <c r="E31" s="91" t="s">
        <v>645</v>
      </c>
      <c r="F31" s="90">
        <f t="shared" si="0"/>
        <v>19</v>
      </c>
      <c r="G31" s="92" t="s">
        <v>85</v>
      </c>
      <c r="H31" s="92" t="s">
        <v>86</v>
      </c>
      <c r="I31" s="92" t="s">
        <v>87</v>
      </c>
      <c r="J31" s="95"/>
      <c r="K31" s="92" t="s">
        <v>88</v>
      </c>
      <c r="L31" s="161" t="s">
        <v>89</v>
      </c>
      <c r="M31" s="94">
        <v>1</v>
      </c>
      <c r="N31" s="106"/>
      <c r="O31" s="106"/>
      <c r="P31" s="75">
        <v>0</v>
      </c>
      <c r="Q31" s="75">
        <v>0</v>
      </c>
    </row>
    <row r="32" spans="1:17" s="72" customFormat="1" ht="27">
      <c r="A32" s="75">
        <v>31</v>
      </c>
      <c r="B32" s="90" t="s">
        <v>942</v>
      </c>
      <c r="C32" s="90">
        <v>2</v>
      </c>
      <c r="D32" s="91" t="s">
        <v>681</v>
      </c>
      <c r="E32" s="91" t="s">
        <v>645</v>
      </c>
      <c r="F32" s="90">
        <f t="shared" si="0"/>
        <v>20</v>
      </c>
      <c r="G32" s="92" t="s">
        <v>90</v>
      </c>
      <c r="H32" s="92" t="s">
        <v>91</v>
      </c>
      <c r="I32" s="92" t="s">
        <v>87</v>
      </c>
      <c r="J32" s="95"/>
      <c r="K32" s="92" t="s">
        <v>88</v>
      </c>
      <c r="L32" s="161" t="s">
        <v>92</v>
      </c>
      <c r="M32" s="94">
        <v>1</v>
      </c>
      <c r="N32" s="106"/>
      <c r="O32" s="106"/>
      <c r="P32" s="75">
        <v>0</v>
      </c>
      <c r="Q32" s="75">
        <v>0</v>
      </c>
    </row>
    <row r="33" spans="1:17" s="72" customFormat="1" ht="27">
      <c r="A33" s="75">
        <v>32</v>
      </c>
      <c r="B33" s="90" t="s">
        <v>942</v>
      </c>
      <c r="C33" s="90">
        <v>2</v>
      </c>
      <c r="D33" s="91" t="s">
        <v>681</v>
      </c>
      <c r="E33" s="91" t="s">
        <v>645</v>
      </c>
      <c r="F33" s="90">
        <f t="shared" si="0"/>
        <v>21</v>
      </c>
      <c r="G33" s="92" t="s">
        <v>93</v>
      </c>
      <c r="H33" s="92" t="s">
        <v>94</v>
      </c>
      <c r="I33" s="92" t="s">
        <v>87</v>
      </c>
      <c r="J33" s="95"/>
      <c r="K33" s="92" t="s">
        <v>95</v>
      </c>
      <c r="L33" s="161" t="s">
        <v>964</v>
      </c>
      <c r="M33" s="94">
        <v>1</v>
      </c>
      <c r="N33" s="106"/>
      <c r="O33" s="106"/>
      <c r="P33" s="75">
        <v>0</v>
      </c>
      <c r="Q33" s="75">
        <v>0</v>
      </c>
    </row>
    <row r="34" spans="1:17" s="72" customFormat="1" ht="40.5">
      <c r="A34" s="75">
        <v>33</v>
      </c>
      <c r="B34" s="90" t="s">
        <v>942</v>
      </c>
      <c r="C34" s="90">
        <v>2</v>
      </c>
      <c r="D34" s="91" t="s">
        <v>681</v>
      </c>
      <c r="E34" s="91" t="s">
        <v>645</v>
      </c>
      <c r="F34" s="90">
        <f t="shared" si="0"/>
        <v>22</v>
      </c>
      <c r="G34" s="92" t="s">
        <v>688</v>
      </c>
      <c r="H34" s="92" t="s">
        <v>687</v>
      </c>
      <c r="I34" s="92" t="s">
        <v>104</v>
      </c>
      <c r="J34" s="95"/>
      <c r="K34" s="92" t="s">
        <v>107</v>
      </c>
      <c r="L34" s="161" t="s">
        <v>689</v>
      </c>
      <c r="M34" s="94">
        <v>1</v>
      </c>
      <c r="N34" s="106" t="s">
        <v>907</v>
      </c>
      <c r="O34" s="106" t="s">
        <v>874</v>
      </c>
      <c r="P34" s="75">
        <v>0</v>
      </c>
      <c r="Q34" s="75">
        <v>0</v>
      </c>
    </row>
    <row r="35" spans="1:17" s="72" customFormat="1" ht="40.5">
      <c r="A35" s="75">
        <v>34</v>
      </c>
      <c r="B35" s="90" t="s">
        <v>942</v>
      </c>
      <c r="C35" s="90">
        <v>2</v>
      </c>
      <c r="D35" s="91" t="s">
        <v>681</v>
      </c>
      <c r="E35" s="91" t="s">
        <v>645</v>
      </c>
      <c r="F35" s="90">
        <f t="shared" si="0"/>
        <v>23</v>
      </c>
      <c r="G35" s="92" t="s">
        <v>691</v>
      </c>
      <c r="H35" s="92" t="s">
        <v>690</v>
      </c>
      <c r="I35" s="92" t="s">
        <v>104</v>
      </c>
      <c r="J35" s="95"/>
      <c r="K35" s="92" t="s">
        <v>107</v>
      </c>
      <c r="L35" s="161" t="s">
        <v>692</v>
      </c>
      <c r="M35" s="94">
        <v>1</v>
      </c>
      <c r="N35" s="106" t="s">
        <v>907</v>
      </c>
      <c r="O35" s="106" t="s">
        <v>874</v>
      </c>
      <c r="P35" s="75">
        <v>0</v>
      </c>
      <c r="Q35" s="75">
        <v>0</v>
      </c>
    </row>
    <row r="36" spans="1:17" s="72" customFormat="1" ht="27">
      <c r="A36" s="75">
        <v>35</v>
      </c>
      <c r="B36" s="90" t="s">
        <v>942</v>
      </c>
      <c r="C36" s="90">
        <v>2</v>
      </c>
      <c r="D36" s="91" t="s">
        <v>681</v>
      </c>
      <c r="E36" s="91" t="s">
        <v>645</v>
      </c>
      <c r="F36" s="90">
        <f t="shared" si="0"/>
        <v>24</v>
      </c>
      <c r="G36" s="92" t="s">
        <v>96</v>
      </c>
      <c r="H36" s="92" t="s">
        <v>97</v>
      </c>
      <c r="I36" s="133" t="s">
        <v>72</v>
      </c>
      <c r="J36" s="137"/>
      <c r="K36" s="133" t="s">
        <v>80</v>
      </c>
      <c r="L36" s="135" t="s">
        <v>1446</v>
      </c>
      <c r="M36" s="94">
        <v>2</v>
      </c>
      <c r="N36" s="106"/>
      <c r="O36" s="106"/>
      <c r="P36" s="75">
        <v>0</v>
      </c>
      <c r="Q36" s="75">
        <v>0</v>
      </c>
    </row>
    <row r="37" spans="1:17" s="72" customFormat="1" ht="27">
      <c r="A37" s="75">
        <v>36</v>
      </c>
      <c r="B37" s="90" t="s">
        <v>942</v>
      </c>
      <c r="C37" s="90">
        <v>2</v>
      </c>
      <c r="D37" s="91" t="s">
        <v>681</v>
      </c>
      <c r="E37" s="91" t="s">
        <v>645</v>
      </c>
      <c r="F37" s="90">
        <f t="shared" si="0"/>
        <v>25</v>
      </c>
      <c r="G37" s="92" t="s">
        <v>98</v>
      </c>
      <c r="H37" s="92" t="s">
        <v>99</v>
      </c>
      <c r="I37" s="92" t="s">
        <v>87</v>
      </c>
      <c r="J37" s="95"/>
      <c r="K37" s="92" t="s">
        <v>88</v>
      </c>
      <c r="L37" s="161" t="s">
        <v>965</v>
      </c>
      <c r="M37" s="94">
        <v>1</v>
      </c>
      <c r="N37" s="106"/>
      <c r="O37" s="106"/>
      <c r="P37" s="75">
        <v>0</v>
      </c>
      <c r="Q37" s="75">
        <v>0</v>
      </c>
    </row>
    <row r="38" spans="1:17" s="72" customFormat="1" ht="27">
      <c r="A38" s="75">
        <v>37</v>
      </c>
      <c r="B38" s="90" t="s">
        <v>942</v>
      </c>
      <c r="C38" s="90">
        <v>2</v>
      </c>
      <c r="D38" s="91" t="s">
        <v>681</v>
      </c>
      <c r="E38" s="91" t="s">
        <v>645</v>
      </c>
      <c r="F38" s="90">
        <f t="shared" si="0"/>
        <v>26</v>
      </c>
      <c r="G38" s="92" t="s">
        <v>100</v>
      </c>
      <c r="H38" s="92" t="s">
        <v>101</v>
      </c>
      <c r="I38" s="92" t="s">
        <v>87</v>
      </c>
      <c r="J38" s="95"/>
      <c r="K38" s="92" t="s">
        <v>95</v>
      </c>
      <c r="L38" s="161" t="s">
        <v>966</v>
      </c>
      <c r="M38" s="94">
        <v>1</v>
      </c>
      <c r="N38" s="106"/>
      <c r="O38" s="106"/>
      <c r="P38" s="75">
        <v>0</v>
      </c>
      <c r="Q38" s="75">
        <v>0</v>
      </c>
    </row>
    <row r="39" spans="1:17" s="72" customFormat="1" ht="27">
      <c r="A39" s="75">
        <v>38</v>
      </c>
      <c r="B39" s="90" t="s">
        <v>942</v>
      </c>
      <c r="C39" s="90">
        <v>2</v>
      </c>
      <c r="D39" s="91" t="s">
        <v>681</v>
      </c>
      <c r="E39" s="91" t="s">
        <v>645</v>
      </c>
      <c r="F39" s="90">
        <f t="shared" si="0"/>
        <v>27</v>
      </c>
      <c r="G39" s="92" t="s">
        <v>102</v>
      </c>
      <c r="H39" s="92" t="s">
        <v>103</v>
      </c>
      <c r="I39" s="92" t="s">
        <v>87</v>
      </c>
      <c r="J39" s="95"/>
      <c r="K39" s="92" t="s">
        <v>95</v>
      </c>
      <c r="L39" s="160" t="s">
        <v>967</v>
      </c>
      <c r="M39" s="94">
        <v>2</v>
      </c>
      <c r="N39" s="106"/>
      <c r="O39" s="106"/>
      <c r="P39" s="75">
        <v>0</v>
      </c>
      <c r="Q39" s="75">
        <v>0</v>
      </c>
    </row>
    <row r="40" spans="1:17" s="74" customFormat="1" ht="40.5">
      <c r="A40" s="75">
        <v>39</v>
      </c>
      <c r="B40" s="90" t="s">
        <v>942</v>
      </c>
      <c r="C40" s="90">
        <v>2</v>
      </c>
      <c r="D40" s="91" t="s">
        <v>681</v>
      </c>
      <c r="E40" s="91" t="s">
        <v>645</v>
      </c>
      <c r="F40" s="90">
        <f t="shared" si="0"/>
        <v>28</v>
      </c>
      <c r="G40" s="92" t="s">
        <v>694</v>
      </c>
      <c r="H40" s="92" t="s">
        <v>693</v>
      </c>
      <c r="I40" s="92" t="s">
        <v>104</v>
      </c>
      <c r="J40" s="95"/>
      <c r="K40" s="92" t="s">
        <v>107</v>
      </c>
      <c r="L40" s="161" t="s">
        <v>695</v>
      </c>
      <c r="M40" s="94">
        <v>1</v>
      </c>
      <c r="N40" s="106" t="s">
        <v>907</v>
      </c>
      <c r="O40" s="106" t="s">
        <v>874</v>
      </c>
      <c r="P40" s="75">
        <v>0</v>
      </c>
      <c r="Q40" s="75">
        <v>0</v>
      </c>
    </row>
    <row r="41" spans="1:17" s="76" customFormat="1" ht="40.5">
      <c r="A41" s="75">
        <v>40</v>
      </c>
      <c r="B41" s="90" t="s">
        <v>942</v>
      </c>
      <c r="C41" s="90">
        <v>2</v>
      </c>
      <c r="D41" s="91" t="s">
        <v>681</v>
      </c>
      <c r="E41" s="91" t="s">
        <v>645</v>
      </c>
      <c r="F41" s="90">
        <f t="shared" si="0"/>
        <v>29</v>
      </c>
      <c r="G41" s="92" t="s">
        <v>105</v>
      </c>
      <c r="H41" s="92" t="s">
        <v>106</v>
      </c>
      <c r="I41" s="92" t="s">
        <v>104</v>
      </c>
      <c r="J41" s="95"/>
      <c r="K41" s="92" t="s">
        <v>107</v>
      </c>
      <c r="L41" s="161" t="s">
        <v>696</v>
      </c>
      <c r="M41" s="94">
        <v>1</v>
      </c>
      <c r="N41" s="106" t="s">
        <v>907</v>
      </c>
      <c r="O41" s="106" t="s">
        <v>874</v>
      </c>
      <c r="P41" s="75">
        <v>0</v>
      </c>
      <c r="Q41" s="75">
        <v>0</v>
      </c>
    </row>
    <row r="42" spans="1:17" s="74" customFormat="1" ht="27">
      <c r="A42" s="75">
        <v>41</v>
      </c>
      <c r="B42" s="90" t="s">
        <v>942</v>
      </c>
      <c r="C42" s="90">
        <v>2</v>
      </c>
      <c r="D42" s="91" t="s">
        <v>681</v>
      </c>
      <c r="E42" s="91" t="s">
        <v>645</v>
      </c>
      <c r="F42" s="90">
        <f t="shared" si="0"/>
        <v>30</v>
      </c>
      <c r="G42" s="92" t="s">
        <v>108</v>
      </c>
      <c r="H42" s="92" t="s">
        <v>109</v>
      </c>
      <c r="I42" s="92" t="s">
        <v>72</v>
      </c>
      <c r="J42" s="95"/>
      <c r="K42" s="92" t="s">
        <v>73</v>
      </c>
      <c r="L42" s="161" t="s">
        <v>968</v>
      </c>
      <c r="M42" s="94">
        <v>2</v>
      </c>
      <c r="N42" s="106"/>
      <c r="O42" s="106"/>
      <c r="P42" s="75">
        <v>0</v>
      </c>
      <c r="Q42" s="75">
        <v>0</v>
      </c>
    </row>
    <row r="43" spans="1:17" s="76" customFormat="1" ht="40.5">
      <c r="A43" s="75">
        <v>42</v>
      </c>
      <c r="B43" s="90" t="s">
        <v>942</v>
      </c>
      <c r="C43" s="90">
        <v>2</v>
      </c>
      <c r="D43" s="91" t="s">
        <v>681</v>
      </c>
      <c r="E43" s="91" t="s">
        <v>645</v>
      </c>
      <c r="F43" s="90">
        <f t="shared" si="0"/>
        <v>31</v>
      </c>
      <c r="G43" s="92" t="s">
        <v>110</v>
      </c>
      <c r="H43" s="92" t="s">
        <v>111</v>
      </c>
      <c r="I43" s="92" t="s">
        <v>104</v>
      </c>
      <c r="J43" s="95"/>
      <c r="K43" s="92" t="s">
        <v>107</v>
      </c>
      <c r="L43" s="161" t="s">
        <v>697</v>
      </c>
      <c r="M43" s="94">
        <v>1</v>
      </c>
      <c r="N43" s="106" t="s">
        <v>907</v>
      </c>
      <c r="O43" s="106" t="s">
        <v>874</v>
      </c>
      <c r="P43" s="75">
        <v>0</v>
      </c>
      <c r="Q43" s="75">
        <v>0</v>
      </c>
    </row>
    <row r="44" spans="1:17" s="74" customFormat="1" ht="27">
      <c r="A44" s="75">
        <v>43</v>
      </c>
      <c r="B44" s="90" t="s">
        <v>942</v>
      </c>
      <c r="C44" s="90">
        <v>2</v>
      </c>
      <c r="D44" s="91" t="s">
        <v>681</v>
      </c>
      <c r="E44" s="91" t="s">
        <v>645</v>
      </c>
      <c r="F44" s="90">
        <f t="shared" si="0"/>
        <v>32</v>
      </c>
      <c r="G44" s="92" t="s">
        <v>112</v>
      </c>
      <c r="H44" s="92" t="s">
        <v>113</v>
      </c>
      <c r="I44" s="92" t="s">
        <v>114</v>
      </c>
      <c r="J44" s="95"/>
      <c r="K44" s="92" t="s">
        <v>115</v>
      </c>
      <c r="L44" s="161" t="s">
        <v>969</v>
      </c>
      <c r="M44" s="94">
        <v>2</v>
      </c>
      <c r="N44" s="106"/>
      <c r="O44" s="106"/>
      <c r="P44" s="75">
        <v>0</v>
      </c>
      <c r="Q44" s="75">
        <v>0</v>
      </c>
    </row>
    <row r="45" spans="1:17" s="74" customFormat="1" ht="40.5">
      <c r="A45" s="75">
        <v>44</v>
      </c>
      <c r="B45" s="90" t="s">
        <v>942</v>
      </c>
      <c r="C45" s="90">
        <v>2</v>
      </c>
      <c r="D45" s="91" t="s">
        <v>681</v>
      </c>
      <c r="E45" s="91" t="s">
        <v>645</v>
      </c>
      <c r="F45" s="90">
        <f t="shared" si="0"/>
        <v>33</v>
      </c>
      <c r="G45" s="92" t="s">
        <v>116</v>
      </c>
      <c r="H45" s="92" t="s">
        <v>117</v>
      </c>
      <c r="I45" s="92" t="s">
        <v>104</v>
      </c>
      <c r="J45" s="95"/>
      <c r="K45" s="92" t="s">
        <v>107</v>
      </c>
      <c r="L45" s="161" t="s">
        <v>698</v>
      </c>
      <c r="M45" s="94">
        <v>1</v>
      </c>
      <c r="N45" s="106" t="s">
        <v>907</v>
      </c>
      <c r="O45" s="106" t="s">
        <v>874</v>
      </c>
      <c r="P45" s="75">
        <v>0</v>
      </c>
      <c r="Q45" s="75">
        <v>0</v>
      </c>
    </row>
    <row r="46" spans="1:17" s="74" customFormat="1" ht="40.5">
      <c r="A46" s="75">
        <v>45</v>
      </c>
      <c r="B46" s="90" t="s">
        <v>942</v>
      </c>
      <c r="C46" s="90">
        <v>2</v>
      </c>
      <c r="D46" s="91" t="s">
        <v>681</v>
      </c>
      <c r="E46" s="91" t="s">
        <v>645</v>
      </c>
      <c r="F46" s="90">
        <f t="shared" si="0"/>
        <v>34</v>
      </c>
      <c r="G46" s="92" t="s">
        <v>118</v>
      </c>
      <c r="H46" s="92" t="s">
        <v>119</v>
      </c>
      <c r="I46" s="92" t="s">
        <v>104</v>
      </c>
      <c r="J46" s="95"/>
      <c r="K46" s="92" t="s">
        <v>107</v>
      </c>
      <c r="L46" s="161" t="s">
        <v>699</v>
      </c>
      <c r="M46" s="94">
        <v>1</v>
      </c>
      <c r="N46" s="106" t="s">
        <v>907</v>
      </c>
      <c r="O46" s="106" t="s">
        <v>874</v>
      </c>
      <c r="P46" s="75">
        <v>0</v>
      </c>
      <c r="Q46" s="75">
        <v>0</v>
      </c>
    </row>
    <row r="47" spans="1:17" s="74" customFormat="1" ht="40.5">
      <c r="A47" s="75">
        <v>46</v>
      </c>
      <c r="B47" s="90" t="s">
        <v>942</v>
      </c>
      <c r="C47" s="90">
        <v>2</v>
      </c>
      <c r="D47" s="91" t="s">
        <v>681</v>
      </c>
      <c r="E47" s="91" t="s">
        <v>645</v>
      </c>
      <c r="F47" s="90">
        <f t="shared" si="0"/>
        <v>35</v>
      </c>
      <c r="G47" s="92" t="s">
        <v>120</v>
      </c>
      <c r="H47" s="92" t="s">
        <v>121</v>
      </c>
      <c r="I47" s="92" t="s">
        <v>104</v>
      </c>
      <c r="J47" s="95"/>
      <c r="K47" s="92" t="s">
        <v>107</v>
      </c>
      <c r="L47" s="161" t="s">
        <v>700</v>
      </c>
      <c r="M47" s="94">
        <v>1</v>
      </c>
      <c r="N47" s="106" t="s">
        <v>907</v>
      </c>
      <c r="O47" s="106" t="s">
        <v>874</v>
      </c>
      <c r="P47" s="75">
        <v>0</v>
      </c>
      <c r="Q47" s="75">
        <v>0</v>
      </c>
    </row>
    <row r="48" spans="1:17" s="74" customFormat="1" ht="40.5">
      <c r="A48" s="75">
        <v>47</v>
      </c>
      <c r="B48" s="90" t="s">
        <v>942</v>
      </c>
      <c r="C48" s="90">
        <v>2</v>
      </c>
      <c r="D48" s="91" t="s">
        <v>681</v>
      </c>
      <c r="E48" s="91" t="s">
        <v>645</v>
      </c>
      <c r="F48" s="90">
        <f t="shared" si="0"/>
        <v>36</v>
      </c>
      <c r="G48" s="92" t="s">
        <v>122</v>
      </c>
      <c r="H48" s="92" t="s">
        <v>123</v>
      </c>
      <c r="I48" s="92" t="s">
        <v>104</v>
      </c>
      <c r="J48" s="95"/>
      <c r="K48" s="92" t="s">
        <v>107</v>
      </c>
      <c r="L48" s="161" t="s">
        <v>701</v>
      </c>
      <c r="M48" s="94">
        <v>2</v>
      </c>
      <c r="N48" s="106" t="s">
        <v>907</v>
      </c>
      <c r="O48" s="106" t="s">
        <v>874</v>
      </c>
      <c r="P48" s="75">
        <v>0</v>
      </c>
      <c r="Q48" s="75">
        <v>0</v>
      </c>
    </row>
    <row r="49" spans="1:17" s="74" customFormat="1" ht="40.5">
      <c r="A49" s="75">
        <v>48</v>
      </c>
      <c r="B49" s="90" t="s">
        <v>942</v>
      </c>
      <c r="C49" s="90">
        <v>2</v>
      </c>
      <c r="D49" s="91" t="s">
        <v>681</v>
      </c>
      <c r="E49" s="91" t="s">
        <v>645</v>
      </c>
      <c r="F49" s="90">
        <f t="shared" si="0"/>
        <v>37</v>
      </c>
      <c r="G49" s="92" t="s">
        <v>124</v>
      </c>
      <c r="H49" s="92" t="s">
        <v>125</v>
      </c>
      <c r="I49" s="92" t="s">
        <v>104</v>
      </c>
      <c r="J49" s="95"/>
      <c r="K49" s="92" t="s">
        <v>107</v>
      </c>
      <c r="L49" s="161" t="s">
        <v>702</v>
      </c>
      <c r="M49" s="94">
        <v>2</v>
      </c>
      <c r="N49" s="106" t="s">
        <v>907</v>
      </c>
      <c r="O49" s="106" t="s">
        <v>874</v>
      </c>
      <c r="P49" s="75">
        <v>0</v>
      </c>
      <c r="Q49" s="75">
        <v>0</v>
      </c>
    </row>
    <row r="50" spans="1:17" s="74" customFormat="1" ht="40.5">
      <c r="A50" s="75">
        <v>49</v>
      </c>
      <c r="B50" s="90" t="s">
        <v>942</v>
      </c>
      <c r="C50" s="90">
        <v>2</v>
      </c>
      <c r="D50" s="91" t="s">
        <v>681</v>
      </c>
      <c r="E50" s="91" t="s">
        <v>645</v>
      </c>
      <c r="F50" s="90">
        <f t="shared" si="0"/>
        <v>38</v>
      </c>
      <c r="G50" s="92" t="s">
        <v>126</v>
      </c>
      <c r="H50" s="92" t="s">
        <v>127</v>
      </c>
      <c r="I50" s="92" t="s">
        <v>104</v>
      </c>
      <c r="J50" s="95"/>
      <c r="K50" s="92" t="s">
        <v>107</v>
      </c>
      <c r="L50" s="135" t="s">
        <v>1447</v>
      </c>
      <c r="M50" s="94">
        <v>2</v>
      </c>
      <c r="N50" s="106" t="s">
        <v>907</v>
      </c>
      <c r="O50" s="106" t="s">
        <v>874</v>
      </c>
      <c r="P50" s="75">
        <v>0</v>
      </c>
      <c r="Q50" s="75">
        <v>0</v>
      </c>
    </row>
    <row r="51" spans="1:17" s="74" customFormat="1" ht="27">
      <c r="A51" s="75">
        <v>50</v>
      </c>
      <c r="B51" s="90" t="s">
        <v>942</v>
      </c>
      <c r="C51" s="90">
        <v>2</v>
      </c>
      <c r="D51" s="91" t="s">
        <v>681</v>
      </c>
      <c r="E51" s="91" t="s">
        <v>645</v>
      </c>
      <c r="F51" s="90">
        <f t="shared" si="0"/>
        <v>39</v>
      </c>
      <c r="G51" s="92" t="s">
        <v>128</v>
      </c>
      <c r="H51" s="92" t="s">
        <v>129</v>
      </c>
      <c r="I51" s="92" t="s">
        <v>72</v>
      </c>
      <c r="J51" s="95"/>
      <c r="K51" s="92" t="s">
        <v>73</v>
      </c>
      <c r="L51" s="161" t="s">
        <v>970</v>
      </c>
      <c r="M51" s="94">
        <v>2</v>
      </c>
      <c r="N51" s="106"/>
      <c r="O51" s="106"/>
      <c r="P51" s="75">
        <v>0</v>
      </c>
      <c r="Q51" s="75">
        <v>0</v>
      </c>
    </row>
    <row r="52" spans="1:17" s="74" customFormat="1" ht="40.5">
      <c r="A52" s="75">
        <v>51</v>
      </c>
      <c r="B52" s="90" t="s">
        <v>942</v>
      </c>
      <c r="C52" s="90">
        <v>2</v>
      </c>
      <c r="D52" s="91" t="s">
        <v>681</v>
      </c>
      <c r="E52" s="91" t="s">
        <v>645</v>
      </c>
      <c r="F52" s="90">
        <f t="shared" si="0"/>
        <v>40</v>
      </c>
      <c r="G52" s="92" t="s">
        <v>704</v>
      </c>
      <c r="H52" s="92" t="s">
        <v>703</v>
      </c>
      <c r="I52" s="92" t="s">
        <v>104</v>
      </c>
      <c r="J52" s="95"/>
      <c r="K52" s="92" t="s">
        <v>107</v>
      </c>
      <c r="L52" s="161" t="s">
        <v>705</v>
      </c>
      <c r="M52" s="94">
        <v>1</v>
      </c>
      <c r="N52" s="106" t="s">
        <v>907</v>
      </c>
      <c r="O52" s="106" t="s">
        <v>874</v>
      </c>
      <c r="P52" s="75">
        <v>0</v>
      </c>
      <c r="Q52" s="75">
        <v>0</v>
      </c>
    </row>
    <row r="53" spans="1:17" s="74" customFormat="1" ht="27">
      <c r="A53" s="75">
        <v>52</v>
      </c>
      <c r="B53" s="90" t="s">
        <v>942</v>
      </c>
      <c r="C53" s="90">
        <v>2</v>
      </c>
      <c r="D53" s="91" t="s">
        <v>681</v>
      </c>
      <c r="E53" s="91" t="s">
        <v>645</v>
      </c>
      <c r="F53" s="90">
        <f t="shared" si="0"/>
        <v>41</v>
      </c>
      <c r="G53" s="92" t="s">
        <v>130</v>
      </c>
      <c r="H53" s="92" t="s">
        <v>131</v>
      </c>
      <c r="I53" s="92" t="s">
        <v>54</v>
      </c>
      <c r="J53" s="95"/>
      <c r="K53" s="92" t="s">
        <v>55</v>
      </c>
      <c r="L53" s="161" t="s">
        <v>971</v>
      </c>
      <c r="M53" s="94">
        <v>1</v>
      </c>
      <c r="N53" s="106"/>
      <c r="O53" s="106"/>
      <c r="P53" s="75">
        <v>0</v>
      </c>
      <c r="Q53" s="75">
        <v>0</v>
      </c>
    </row>
    <row r="54" spans="1:17" s="74" customFormat="1" ht="27">
      <c r="A54" s="75">
        <v>53</v>
      </c>
      <c r="B54" s="90" t="s">
        <v>942</v>
      </c>
      <c r="C54" s="90">
        <v>2</v>
      </c>
      <c r="D54" s="91" t="s">
        <v>681</v>
      </c>
      <c r="E54" s="91" t="s">
        <v>645</v>
      </c>
      <c r="F54" s="90">
        <f t="shared" si="0"/>
        <v>42</v>
      </c>
      <c r="G54" s="133" t="s">
        <v>1499</v>
      </c>
      <c r="H54" s="133" t="s">
        <v>1359</v>
      </c>
      <c r="I54" s="92" t="s">
        <v>114</v>
      </c>
      <c r="J54" s="95"/>
      <c r="K54" s="92" t="s">
        <v>115</v>
      </c>
      <c r="L54" s="135" t="s">
        <v>1448</v>
      </c>
      <c r="M54" s="94">
        <v>1</v>
      </c>
      <c r="N54" s="106"/>
      <c r="O54" s="106"/>
      <c r="P54" s="75">
        <v>0</v>
      </c>
      <c r="Q54" s="75">
        <v>0</v>
      </c>
    </row>
    <row r="55" spans="1:17" s="74" customFormat="1" ht="40.5">
      <c r="A55" s="75">
        <v>54</v>
      </c>
      <c r="B55" s="90" t="s">
        <v>942</v>
      </c>
      <c r="C55" s="90">
        <v>2</v>
      </c>
      <c r="D55" s="91" t="s">
        <v>681</v>
      </c>
      <c r="E55" s="91" t="s">
        <v>645</v>
      </c>
      <c r="F55" s="90">
        <f t="shared" si="0"/>
        <v>43</v>
      </c>
      <c r="G55" s="133" t="s">
        <v>1500</v>
      </c>
      <c r="H55" s="133" t="s">
        <v>1360</v>
      </c>
      <c r="I55" s="92" t="s">
        <v>104</v>
      </c>
      <c r="J55" s="95"/>
      <c r="K55" s="92" t="s">
        <v>107</v>
      </c>
      <c r="L55" s="134" t="s">
        <v>1357</v>
      </c>
      <c r="M55" s="94">
        <v>1</v>
      </c>
      <c r="N55" s="106" t="s">
        <v>907</v>
      </c>
      <c r="O55" s="106" t="s">
        <v>874</v>
      </c>
      <c r="P55" s="75">
        <v>0</v>
      </c>
      <c r="Q55" s="75">
        <v>0</v>
      </c>
    </row>
    <row r="56" spans="1:17" s="74" customFormat="1" ht="27">
      <c r="A56" s="75">
        <v>55</v>
      </c>
      <c r="B56" s="90" t="s">
        <v>942</v>
      </c>
      <c r="C56" s="90">
        <v>2</v>
      </c>
      <c r="D56" s="91" t="s">
        <v>681</v>
      </c>
      <c r="E56" s="91" t="s">
        <v>645</v>
      </c>
      <c r="F56" s="90">
        <f t="shared" si="0"/>
        <v>44</v>
      </c>
      <c r="G56" s="133" t="s">
        <v>1501</v>
      </c>
      <c r="H56" s="133" t="s">
        <v>1490</v>
      </c>
      <c r="I56" s="92" t="s">
        <v>114</v>
      </c>
      <c r="J56" s="95"/>
      <c r="K56" s="92" t="s">
        <v>115</v>
      </c>
      <c r="L56" s="135" t="s">
        <v>1449</v>
      </c>
      <c r="M56" s="94">
        <v>1</v>
      </c>
      <c r="N56" s="106"/>
      <c r="O56" s="106"/>
      <c r="P56" s="75">
        <v>0</v>
      </c>
      <c r="Q56" s="75">
        <v>0</v>
      </c>
    </row>
    <row r="57" spans="1:17" s="74" customFormat="1" ht="40.5">
      <c r="A57" s="75">
        <v>56</v>
      </c>
      <c r="B57" s="90" t="s">
        <v>942</v>
      </c>
      <c r="C57" s="90">
        <v>2</v>
      </c>
      <c r="D57" s="91" t="s">
        <v>681</v>
      </c>
      <c r="E57" s="91" t="s">
        <v>645</v>
      </c>
      <c r="F57" s="90">
        <f t="shared" si="0"/>
        <v>45</v>
      </c>
      <c r="G57" s="133" t="s">
        <v>1502</v>
      </c>
      <c r="H57" s="133" t="s">
        <v>1361</v>
      </c>
      <c r="I57" s="92" t="s">
        <v>104</v>
      </c>
      <c r="J57" s="95"/>
      <c r="K57" s="92" t="s">
        <v>107</v>
      </c>
      <c r="L57" s="134" t="s">
        <v>1358</v>
      </c>
      <c r="M57" s="94">
        <v>1</v>
      </c>
      <c r="N57" s="106" t="s">
        <v>907</v>
      </c>
      <c r="O57" s="106" t="s">
        <v>874</v>
      </c>
      <c r="P57" s="75">
        <v>0</v>
      </c>
      <c r="Q57" s="75">
        <v>0</v>
      </c>
    </row>
    <row r="58" spans="1:17" s="74" customFormat="1" ht="27">
      <c r="A58" s="75">
        <v>57</v>
      </c>
      <c r="B58" s="90" t="s">
        <v>942</v>
      </c>
      <c r="C58" s="90">
        <v>2</v>
      </c>
      <c r="D58" s="91" t="s">
        <v>681</v>
      </c>
      <c r="E58" s="91" t="s">
        <v>645</v>
      </c>
      <c r="F58" s="90">
        <f t="shared" si="0"/>
        <v>46</v>
      </c>
      <c r="G58" s="92" t="s">
        <v>132</v>
      </c>
      <c r="H58" s="92" t="s">
        <v>133</v>
      </c>
      <c r="I58" s="92" t="s">
        <v>72</v>
      </c>
      <c r="J58" s="95"/>
      <c r="K58" s="92" t="s">
        <v>80</v>
      </c>
      <c r="L58" s="135" t="s">
        <v>1450</v>
      </c>
      <c r="M58" s="94">
        <v>2</v>
      </c>
      <c r="N58" s="106"/>
      <c r="O58" s="106"/>
      <c r="P58" s="75">
        <v>0</v>
      </c>
      <c r="Q58" s="75">
        <v>0</v>
      </c>
    </row>
    <row r="59" spans="1:17" s="74" customFormat="1" ht="40.5">
      <c r="A59" s="75">
        <v>58</v>
      </c>
      <c r="B59" s="90" t="s">
        <v>942</v>
      </c>
      <c r="C59" s="90">
        <v>2</v>
      </c>
      <c r="D59" s="91" t="s">
        <v>681</v>
      </c>
      <c r="E59" s="91" t="s">
        <v>645</v>
      </c>
      <c r="F59" s="90">
        <f t="shared" si="0"/>
        <v>47</v>
      </c>
      <c r="G59" s="92" t="s">
        <v>134</v>
      </c>
      <c r="H59" s="92" t="s">
        <v>135</v>
      </c>
      <c r="I59" s="92" t="s">
        <v>104</v>
      </c>
      <c r="J59" s="95"/>
      <c r="K59" s="92" t="s">
        <v>107</v>
      </c>
      <c r="L59" s="135" t="s">
        <v>706</v>
      </c>
      <c r="M59" s="94">
        <v>2</v>
      </c>
      <c r="N59" s="106" t="s">
        <v>907</v>
      </c>
      <c r="O59" s="106" t="s">
        <v>874</v>
      </c>
      <c r="P59" s="75">
        <v>0</v>
      </c>
      <c r="Q59" s="75">
        <v>0</v>
      </c>
    </row>
    <row r="60" spans="1:17" s="74" customFormat="1" ht="27">
      <c r="A60" s="75">
        <v>59</v>
      </c>
      <c r="B60" s="90" t="s">
        <v>942</v>
      </c>
      <c r="C60" s="90">
        <v>2</v>
      </c>
      <c r="D60" s="91" t="s">
        <v>681</v>
      </c>
      <c r="E60" s="91" t="s">
        <v>645</v>
      </c>
      <c r="F60" s="90">
        <f t="shared" si="0"/>
        <v>48</v>
      </c>
      <c r="G60" s="92" t="s">
        <v>136</v>
      </c>
      <c r="H60" s="92" t="s">
        <v>137</v>
      </c>
      <c r="I60" s="92" t="s">
        <v>72</v>
      </c>
      <c r="J60" s="95"/>
      <c r="K60" s="92" t="s">
        <v>80</v>
      </c>
      <c r="L60" s="135" t="s">
        <v>1451</v>
      </c>
      <c r="M60" s="94">
        <v>2</v>
      </c>
      <c r="N60" s="106"/>
      <c r="O60" s="106"/>
      <c r="P60" s="75">
        <v>0</v>
      </c>
      <c r="Q60" s="75">
        <v>0</v>
      </c>
    </row>
    <row r="61" spans="1:17" s="74" customFormat="1" ht="27">
      <c r="A61" s="75">
        <v>60</v>
      </c>
      <c r="B61" s="90" t="s">
        <v>942</v>
      </c>
      <c r="C61" s="90">
        <v>2</v>
      </c>
      <c r="D61" s="91" t="s">
        <v>681</v>
      </c>
      <c r="E61" s="91" t="s">
        <v>645</v>
      </c>
      <c r="F61" s="90">
        <f t="shared" si="0"/>
        <v>49</v>
      </c>
      <c r="G61" s="92" t="s">
        <v>138</v>
      </c>
      <c r="H61" s="92" t="s">
        <v>139</v>
      </c>
      <c r="I61" s="92" t="s">
        <v>87</v>
      </c>
      <c r="J61" s="95"/>
      <c r="K61" s="92" t="s">
        <v>140</v>
      </c>
      <c r="L61" s="161" t="s">
        <v>972</v>
      </c>
      <c r="M61" s="94">
        <v>2</v>
      </c>
      <c r="N61" s="106"/>
      <c r="O61" s="106"/>
      <c r="P61" s="75">
        <v>0</v>
      </c>
      <c r="Q61" s="75">
        <v>0</v>
      </c>
    </row>
    <row r="62" spans="1:17" s="74" customFormat="1" ht="40.5">
      <c r="A62" s="75">
        <v>61</v>
      </c>
      <c r="B62" s="90" t="s">
        <v>942</v>
      </c>
      <c r="C62" s="90">
        <v>2</v>
      </c>
      <c r="D62" s="91" t="s">
        <v>681</v>
      </c>
      <c r="E62" s="91" t="s">
        <v>645</v>
      </c>
      <c r="F62" s="90">
        <f t="shared" si="0"/>
        <v>50</v>
      </c>
      <c r="G62" s="92" t="s">
        <v>141</v>
      </c>
      <c r="H62" s="92" t="s">
        <v>142</v>
      </c>
      <c r="I62" s="92" t="s">
        <v>104</v>
      </c>
      <c r="J62" s="95"/>
      <c r="K62" s="92" t="s">
        <v>107</v>
      </c>
      <c r="L62" s="161" t="s">
        <v>707</v>
      </c>
      <c r="M62" s="94">
        <v>1</v>
      </c>
      <c r="N62" s="106" t="s">
        <v>907</v>
      </c>
      <c r="O62" s="106" t="s">
        <v>874</v>
      </c>
      <c r="P62" s="75">
        <v>0</v>
      </c>
      <c r="Q62" s="75">
        <v>0</v>
      </c>
    </row>
    <row r="63" spans="1:17" s="74" customFormat="1" ht="40.5">
      <c r="A63" s="75">
        <v>62</v>
      </c>
      <c r="B63" s="90" t="s">
        <v>942</v>
      </c>
      <c r="C63" s="90">
        <v>2</v>
      </c>
      <c r="D63" s="91" t="s">
        <v>681</v>
      </c>
      <c r="E63" s="91" t="s">
        <v>645</v>
      </c>
      <c r="F63" s="90">
        <f t="shared" si="0"/>
        <v>51</v>
      </c>
      <c r="G63" s="92" t="s">
        <v>709</v>
      </c>
      <c r="H63" s="92" t="s">
        <v>708</v>
      </c>
      <c r="I63" s="92" t="s">
        <v>104</v>
      </c>
      <c r="J63" s="95"/>
      <c r="K63" s="92" t="s">
        <v>107</v>
      </c>
      <c r="L63" s="161" t="s">
        <v>710</v>
      </c>
      <c r="M63" s="94">
        <v>1</v>
      </c>
      <c r="N63" s="106" t="s">
        <v>907</v>
      </c>
      <c r="O63" s="106" t="s">
        <v>874</v>
      </c>
      <c r="P63" s="75">
        <v>0</v>
      </c>
      <c r="Q63" s="75">
        <v>0</v>
      </c>
    </row>
    <row r="64" spans="1:17" s="74" customFormat="1" ht="27">
      <c r="A64" s="75">
        <v>63</v>
      </c>
      <c r="B64" s="90" t="s">
        <v>942</v>
      </c>
      <c r="C64" s="90">
        <v>2</v>
      </c>
      <c r="D64" s="91" t="s">
        <v>681</v>
      </c>
      <c r="E64" s="91" t="s">
        <v>645</v>
      </c>
      <c r="F64" s="90">
        <f t="shared" si="0"/>
        <v>52</v>
      </c>
      <c r="G64" s="92" t="s">
        <v>143</v>
      </c>
      <c r="H64" s="92" t="s">
        <v>144</v>
      </c>
      <c r="I64" s="133" t="s">
        <v>72</v>
      </c>
      <c r="J64" s="137"/>
      <c r="K64" s="133" t="s">
        <v>80</v>
      </c>
      <c r="L64" s="135" t="s">
        <v>1451</v>
      </c>
      <c r="M64" s="94">
        <v>1</v>
      </c>
      <c r="N64" s="106"/>
      <c r="O64" s="106"/>
      <c r="P64" s="75">
        <v>0</v>
      </c>
      <c r="Q64" s="75">
        <v>0</v>
      </c>
    </row>
    <row r="65" spans="1:17" s="74" customFormat="1" ht="27">
      <c r="A65" s="75">
        <v>64</v>
      </c>
      <c r="B65" s="90" t="s">
        <v>942</v>
      </c>
      <c r="C65" s="90">
        <v>2</v>
      </c>
      <c r="D65" s="91" t="s">
        <v>681</v>
      </c>
      <c r="E65" s="91" t="s">
        <v>645</v>
      </c>
      <c r="F65" s="90">
        <f t="shared" si="0"/>
        <v>53</v>
      </c>
      <c r="G65" s="92" t="s">
        <v>145</v>
      </c>
      <c r="H65" s="92" t="s">
        <v>146</v>
      </c>
      <c r="I65" s="92" t="s">
        <v>87</v>
      </c>
      <c r="J65" s="95"/>
      <c r="K65" s="92" t="s">
        <v>88</v>
      </c>
      <c r="L65" s="161" t="s">
        <v>973</v>
      </c>
      <c r="M65" s="94">
        <v>1</v>
      </c>
      <c r="N65" s="106"/>
      <c r="O65" s="106"/>
      <c r="P65" s="75">
        <v>0</v>
      </c>
      <c r="Q65" s="75">
        <v>0</v>
      </c>
    </row>
    <row r="66" spans="1:17" s="74" customFormat="1" ht="40.5">
      <c r="A66" s="75">
        <v>65</v>
      </c>
      <c r="B66" s="90" t="s">
        <v>942</v>
      </c>
      <c r="C66" s="90">
        <v>2</v>
      </c>
      <c r="D66" s="91" t="s">
        <v>681</v>
      </c>
      <c r="E66" s="91" t="s">
        <v>645</v>
      </c>
      <c r="F66" s="90">
        <f t="shared" si="0"/>
        <v>54</v>
      </c>
      <c r="G66" s="92" t="s">
        <v>147</v>
      </c>
      <c r="H66" s="92" t="s">
        <v>148</v>
      </c>
      <c r="I66" s="92" t="s">
        <v>104</v>
      </c>
      <c r="J66" s="95"/>
      <c r="K66" s="92" t="s">
        <v>107</v>
      </c>
      <c r="L66" s="161" t="s">
        <v>974</v>
      </c>
      <c r="M66" s="94">
        <v>1</v>
      </c>
      <c r="N66" s="106" t="s">
        <v>907</v>
      </c>
      <c r="O66" s="106" t="s">
        <v>874</v>
      </c>
      <c r="P66" s="75">
        <v>0</v>
      </c>
      <c r="Q66" s="75">
        <v>0</v>
      </c>
    </row>
    <row r="67" spans="1:17" s="74" customFormat="1" ht="27">
      <c r="A67" s="75">
        <v>66</v>
      </c>
      <c r="B67" s="90" t="s">
        <v>942</v>
      </c>
      <c r="C67" s="90">
        <v>2</v>
      </c>
      <c r="D67" s="91" t="s">
        <v>681</v>
      </c>
      <c r="E67" s="91" t="s">
        <v>645</v>
      </c>
      <c r="F67" s="90">
        <f t="shared" ref="F67:F125" si="1">IF(C67&lt;&gt;C66,1,F66+1)</f>
        <v>55</v>
      </c>
      <c r="G67" s="92" t="s">
        <v>149</v>
      </c>
      <c r="H67" s="92" t="s">
        <v>150</v>
      </c>
      <c r="I67" s="92" t="s">
        <v>87</v>
      </c>
      <c r="J67" s="95"/>
      <c r="K67" s="92" t="s">
        <v>151</v>
      </c>
      <c r="L67" s="161" t="s">
        <v>975</v>
      </c>
      <c r="M67" s="94">
        <v>1</v>
      </c>
      <c r="N67" s="106"/>
      <c r="O67" s="106"/>
      <c r="P67" s="75">
        <v>0</v>
      </c>
      <c r="Q67" s="75">
        <v>0</v>
      </c>
    </row>
    <row r="68" spans="1:17" s="74" customFormat="1" ht="40.5">
      <c r="A68" s="75">
        <v>67</v>
      </c>
      <c r="B68" s="90" t="s">
        <v>942</v>
      </c>
      <c r="C68" s="90">
        <v>2</v>
      </c>
      <c r="D68" s="91" t="s">
        <v>681</v>
      </c>
      <c r="E68" s="91" t="s">
        <v>645</v>
      </c>
      <c r="F68" s="90">
        <f t="shared" si="1"/>
        <v>56</v>
      </c>
      <c r="G68" s="92" t="s">
        <v>152</v>
      </c>
      <c r="H68" s="92" t="s">
        <v>153</v>
      </c>
      <c r="I68" s="92" t="s">
        <v>104</v>
      </c>
      <c r="J68" s="95"/>
      <c r="K68" s="92" t="s">
        <v>107</v>
      </c>
      <c r="L68" s="161" t="s">
        <v>711</v>
      </c>
      <c r="M68" s="94">
        <v>1</v>
      </c>
      <c r="N68" s="106" t="s">
        <v>907</v>
      </c>
      <c r="O68" s="106" t="s">
        <v>874</v>
      </c>
      <c r="P68" s="75">
        <v>0</v>
      </c>
      <c r="Q68" s="75">
        <v>0</v>
      </c>
    </row>
    <row r="69" spans="1:17" s="74" customFormat="1" ht="27">
      <c r="A69" s="75">
        <v>68</v>
      </c>
      <c r="B69" s="90" t="s">
        <v>942</v>
      </c>
      <c r="C69" s="90">
        <v>2</v>
      </c>
      <c r="D69" s="91" t="s">
        <v>681</v>
      </c>
      <c r="E69" s="91" t="s">
        <v>645</v>
      </c>
      <c r="F69" s="90">
        <f t="shared" si="1"/>
        <v>57</v>
      </c>
      <c r="G69" s="92" t="s">
        <v>154</v>
      </c>
      <c r="H69" s="92" t="s">
        <v>155</v>
      </c>
      <c r="I69" s="92" t="s">
        <v>156</v>
      </c>
      <c r="J69" s="95"/>
      <c r="K69" s="92" t="s">
        <v>157</v>
      </c>
      <c r="L69" s="161" t="s">
        <v>976</v>
      </c>
      <c r="M69" s="94">
        <v>1</v>
      </c>
      <c r="N69" s="106"/>
      <c r="O69" s="106"/>
      <c r="P69" s="75">
        <v>0</v>
      </c>
      <c r="Q69" s="75">
        <v>0</v>
      </c>
    </row>
    <row r="70" spans="1:17" s="74" customFormat="1" ht="40.5">
      <c r="A70" s="75">
        <v>69</v>
      </c>
      <c r="B70" s="90" t="s">
        <v>942</v>
      </c>
      <c r="C70" s="90">
        <v>2</v>
      </c>
      <c r="D70" s="91" t="s">
        <v>681</v>
      </c>
      <c r="E70" s="91" t="s">
        <v>645</v>
      </c>
      <c r="F70" s="90">
        <f t="shared" si="1"/>
        <v>58</v>
      </c>
      <c r="G70" s="92" t="s">
        <v>158</v>
      </c>
      <c r="H70" s="92" t="s">
        <v>159</v>
      </c>
      <c r="I70" s="92" t="s">
        <v>104</v>
      </c>
      <c r="J70" s="95"/>
      <c r="K70" s="92" t="s">
        <v>107</v>
      </c>
      <c r="L70" s="161" t="s">
        <v>712</v>
      </c>
      <c r="M70" s="94">
        <v>1</v>
      </c>
      <c r="N70" s="106" t="s">
        <v>907</v>
      </c>
      <c r="O70" s="106" t="s">
        <v>874</v>
      </c>
      <c r="P70" s="75">
        <v>0</v>
      </c>
      <c r="Q70" s="75">
        <v>0</v>
      </c>
    </row>
    <row r="71" spans="1:17" s="74" customFormat="1" ht="27">
      <c r="A71" s="75">
        <v>70</v>
      </c>
      <c r="B71" s="90" t="s">
        <v>942</v>
      </c>
      <c r="C71" s="90">
        <v>2</v>
      </c>
      <c r="D71" s="91" t="s">
        <v>681</v>
      </c>
      <c r="E71" s="91" t="s">
        <v>645</v>
      </c>
      <c r="F71" s="90">
        <f t="shared" si="1"/>
        <v>59</v>
      </c>
      <c r="G71" s="92" t="s">
        <v>160</v>
      </c>
      <c r="H71" s="92" t="s">
        <v>161</v>
      </c>
      <c r="I71" s="92" t="s">
        <v>87</v>
      </c>
      <c r="J71" s="95"/>
      <c r="K71" s="92" t="s">
        <v>151</v>
      </c>
      <c r="L71" s="161" t="s">
        <v>977</v>
      </c>
      <c r="M71" s="94">
        <v>1</v>
      </c>
      <c r="N71" s="106"/>
      <c r="O71" s="106"/>
      <c r="P71" s="75">
        <v>0</v>
      </c>
      <c r="Q71" s="75">
        <v>0</v>
      </c>
    </row>
    <row r="72" spans="1:17" s="74" customFormat="1" ht="40.5">
      <c r="A72" s="75">
        <v>71</v>
      </c>
      <c r="B72" s="90" t="s">
        <v>942</v>
      </c>
      <c r="C72" s="90">
        <v>2</v>
      </c>
      <c r="D72" s="91" t="s">
        <v>681</v>
      </c>
      <c r="E72" s="91" t="s">
        <v>645</v>
      </c>
      <c r="F72" s="90">
        <f t="shared" si="1"/>
        <v>60</v>
      </c>
      <c r="G72" s="92" t="s">
        <v>714</v>
      </c>
      <c r="H72" s="92" t="s">
        <v>713</v>
      </c>
      <c r="I72" s="92" t="s">
        <v>104</v>
      </c>
      <c r="J72" s="95"/>
      <c r="K72" s="92" t="s">
        <v>107</v>
      </c>
      <c r="L72" s="161" t="s">
        <v>715</v>
      </c>
      <c r="M72" s="94">
        <v>1</v>
      </c>
      <c r="N72" s="106" t="s">
        <v>907</v>
      </c>
      <c r="O72" s="106" t="s">
        <v>874</v>
      </c>
      <c r="P72" s="75">
        <v>0</v>
      </c>
      <c r="Q72" s="75">
        <v>0</v>
      </c>
    </row>
    <row r="73" spans="1:17" s="74" customFormat="1" ht="27">
      <c r="A73" s="75">
        <v>72</v>
      </c>
      <c r="B73" s="90" t="s">
        <v>942</v>
      </c>
      <c r="C73" s="90">
        <v>2</v>
      </c>
      <c r="D73" s="91" t="s">
        <v>681</v>
      </c>
      <c r="E73" s="91" t="s">
        <v>645</v>
      </c>
      <c r="F73" s="90">
        <f t="shared" si="1"/>
        <v>61</v>
      </c>
      <c r="G73" s="92" t="s">
        <v>162</v>
      </c>
      <c r="H73" s="92" t="s">
        <v>163</v>
      </c>
      <c r="I73" s="92" t="s">
        <v>87</v>
      </c>
      <c r="J73" s="95"/>
      <c r="K73" s="92" t="s">
        <v>151</v>
      </c>
      <c r="L73" s="161" t="s">
        <v>978</v>
      </c>
      <c r="M73" s="94">
        <v>1</v>
      </c>
      <c r="N73" s="106"/>
      <c r="O73" s="106"/>
      <c r="P73" s="75">
        <v>0</v>
      </c>
      <c r="Q73" s="75">
        <v>0</v>
      </c>
    </row>
    <row r="74" spans="1:17" s="72" customFormat="1">
      <c r="A74" s="75">
        <v>73</v>
      </c>
      <c r="B74" s="90" t="s">
        <v>942</v>
      </c>
      <c r="C74" s="90">
        <v>2</v>
      </c>
      <c r="D74" s="91" t="s">
        <v>681</v>
      </c>
      <c r="E74" s="91" t="s">
        <v>645</v>
      </c>
      <c r="F74" s="90">
        <f t="shared" si="1"/>
        <v>62</v>
      </c>
      <c r="G74" s="92" t="s">
        <v>1383</v>
      </c>
      <c r="H74" s="92" t="s">
        <v>920</v>
      </c>
      <c r="I74" s="92" t="s">
        <v>683</v>
      </c>
      <c r="J74" s="95"/>
      <c r="K74" s="92" t="s">
        <v>1159</v>
      </c>
      <c r="L74" s="160" t="s">
        <v>1354</v>
      </c>
      <c r="M74" s="94">
        <v>1</v>
      </c>
      <c r="N74" s="106"/>
      <c r="O74" s="106"/>
      <c r="P74" s="75"/>
      <c r="Q74" s="75"/>
    </row>
    <row r="75" spans="1:17" s="77" customFormat="1">
      <c r="A75" s="75">
        <v>74</v>
      </c>
      <c r="B75" s="90" t="s">
        <v>942</v>
      </c>
      <c r="C75" s="96">
        <v>3</v>
      </c>
      <c r="D75" s="91" t="s">
        <v>716</v>
      </c>
      <c r="E75" s="91" t="s">
        <v>646</v>
      </c>
      <c r="F75" s="90">
        <f t="shared" si="1"/>
        <v>1</v>
      </c>
      <c r="G75" s="92" t="s">
        <v>951</v>
      </c>
      <c r="H75" s="92" t="s">
        <v>952</v>
      </c>
      <c r="I75" s="92" t="s">
        <v>104</v>
      </c>
      <c r="J75" s="155" t="s">
        <v>953</v>
      </c>
      <c r="K75" s="92" t="s">
        <v>952</v>
      </c>
      <c r="L75" s="160" t="s">
        <v>954</v>
      </c>
      <c r="M75" s="94">
        <v>1</v>
      </c>
      <c r="N75" s="106" t="s">
        <v>884</v>
      </c>
      <c r="O75" s="106" t="s">
        <v>874</v>
      </c>
      <c r="P75" s="75">
        <v>0</v>
      </c>
      <c r="Q75" s="95">
        <v>0</v>
      </c>
    </row>
    <row r="76" spans="1:17" s="77" customFormat="1">
      <c r="A76" s="75">
        <v>75</v>
      </c>
      <c r="B76" s="90" t="s">
        <v>942</v>
      </c>
      <c r="C76" s="90">
        <v>3</v>
      </c>
      <c r="D76" s="91" t="s">
        <v>716</v>
      </c>
      <c r="E76" s="91" t="s">
        <v>646</v>
      </c>
      <c r="F76" s="90">
        <f t="shared" si="1"/>
        <v>2</v>
      </c>
      <c r="G76" s="92" t="s">
        <v>1211</v>
      </c>
      <c r="H76" s="92" t="s">
        <v>1196</v>
      </c>
      <c r="I76" s="92" t="s">
        <v>1198</v>
      </c>
      <c r="J76" s="155" t="s">
        <v>864</v>
      </c>
      <c r="K76" s="92" t="s">
        <v>1195</v>
      </c>
      <c r="L76" s="160" t="s">
        <v>1197</v>
      </c>
      <c r="M76" s="94">
        <v>1</v>
      </c>
      <c r="N76" s="106"/>
      <c r="O76" s="106"/>
      <c r="P76" s="113"/>
      <c r="Q76" s="113"/>
    </row>
    <row r="77" spans="1:17" s="77" customFormat="1" ht="27">
      <c r="A77" s="75">
        <v>76</v>
      </c>
      <c r="B77" s="90" t="s">
        <v>942</v>
      </c>
      <c r="C77" s="96">
        <v>3</v>
      </c>
      <c r="D77" s="91" t="s">
        <v>716</v>
      </c>
      <c r="E77" s="91" t="s">
        <v>646</v>
      </c>
      <c r="F77" s="90">
        <f t="shared" si="1"/>
        <v>3</v>
      </c>
      <c r="G77" s="92" t="s">
        <v>32</v>
      </c>
      <c r="H77" s="92" t="s">
        <v>51</v>
      </c>
      <c r="I77" s="92" t="s">
        <v>52</v>
      </c>
      <c r="J77" s="155" t="s">
        <v>865</v>
      </c>
      <c r="K77" s="92" t="s">
        <v>51</v>
      </c>
      <c r="L77" s="161" t="s">
        <v>955</v>
      </c>
      <c r="M77" s="97">
        <v>1</v>
      </c>
      <c r="N77" s="106"/>
      <c r="O77" s="106"/>
      <c r="P77" s="95"/>
      <c r="Q77" s="95">
        <v>1</v>
      </c>
    </row>
    <row r="78" spans="1:17" s="77" customFormat="1" ht="40.5">
      <c r="A78" s="75">
        <v>77</v>
      </c>
      <c r="B78" s="90" t="s">
        <v>942</v>
      </c>
      <c r="C78" s="96">
        <v>3</v>
      </c>
      <c r="D78" s="91" t="s">
        <v>716</v>
      </c>
      <c r="E78" s="91" t="s">
        <v>646</v>
      </c>
      <c r="F78" s="90">
        <f t="shared" si="1"/>
        <v>4</v>
      </c>
      <c r="G78" s="92" t="s">
        <v>1209</v>
      </c>
      <c r="H78" s="92" t="s">
        <v>956</v>
      </c>
      <c r="I78" s="92" t="s">
        <v>534</v>
      </c>
      <c r="J78" s="155" t="s">
        <v>1397</v>
      </c>
      <c r="K78" s="92" t="s">
        <v>1212</v>
      </c>
      <c r="L78" s="164" t="s">
        <v>1422</v>
      </c>
      <c r="M78" s="97">
        <v>1</v>
      </c>
      <c r="N78" s="106"/>
      <c r="O78" s="106"/>
      <c r="P78" s="95">
        <v>0</v>
      </c>
      <c r="Q78" s="95">
        <v>1</v>
      </c>
    </row>
    <row r="79" spans="1:17" s="77" customFormat="1" ht="81">
      <c r="A79" s="75">
        <v>78</v>
      </c>
      <c r="B79" s="90" t="s">
        <v>942</v>
      </c>
      <c r="C79" s="96">
        <v>3</v>
      </c>
      <c r="D79" s="91" t="s">
        <v>716</v>
      </c>
      <c r="E79" s="91" t="s">
        <v>646</v>
      </c>
      <c r="F79" s="90">
        <f t="shared" si="1"/>
        <v>5</v>
      </c>
      <c r="G79" s="92" t="s">
        <v>718</v>
      </c>
      <c r="H79" s="92" t="s">
        <v>717</v>
      </c>
      <c r="I79" s="92" t="s">
        <v>104</v>
      </c>
      <c r="J79" s="155" t="s">
        <v>1396</v>
      </c>
      <c r="K79" s="92" t="s">
        <v>717</v>
      </c>
      <c r="L79" s="163" t="s">
        <v>1452</v>
      </c>
      <c r="M79" s="97">
        <v>1</v>
      </c>
      <c r="N79" s="106" t="s">
        <v>1404</v>
      </c>
      <c r="O79" s="106" t="s">
        <v>874</v>
      </c>
      <c r="P79" s="95">
        <v>1</v>
      </c>
      <c r="Q79" s="95">
        <v>0</v>
      </c>
    </row>
    <row r="80" spans="1:17" s="77" customFormat="1" ht="27">
      <c r="A80" s="75">
        <v>79</v>
      </c>
      <c r="B80" s="90" t="s">
        <v>942</v>
      </c>
      <c r="C80" s="96">
        <v>3</v>
      </c>
      <c r="D80" s="91" t="s">
        <v>716</v>
      </c>
      <c r="E80" s="91" t="s">
        <v>646</v>
      </c>
      <c r="F80" s="90">
        <f t="shared" si="1"/>
        <v>6</v>
      </c>
      <c r="G80" s="92" t="s">
        <v>56</v>
      </c>
      <c r="H80" s="92" t="s">
        <v>57</v>
      </c>
      <c r="I80" s="92" t="s">
        <v>534</v>
      </c>
      <c r="J80" s="95"/>
      <c r="K80" s="92" t="s">
        <v>1212</v>
      </c>
      <c r="L80" s="160" t="s">
        <v>926</v>
      </c>
      <c r="M80" s="97">
        <v>1</v>
      </c>
      <c r="N80" s="106"/>
      <c r="O80" s="106"/>
      <c r="P80" s="95">
        <v>0</v>
      </c>
      <c r="Q80" s="95">
        <v>1</v>
      </c>
    </row>
    <row r="81" spans="1:17" s="77" customFormat="1" ht="27">
      <c r="A81" s="75">
        <v>80</v>
      </c>
      <c r="B81" s="90" t="s">
        <v>942</v>
      </c>
      <c r="C81" s="96">
        <v>3</v>
      </c>
      <c r="D81" s="91" t="s">
        <v>716</v>
      </c>
      <c r="E81" s="91" t="s">
        <v>646</v>
      </c>
      <c r="F81" s="90">
        <f t="shared" si="1"/>
        <v>7</v>
      </c>
      <c r="G81" s="92" t="s">
        <v>58</v>
      </c>
      <c r="H81" s="92" t="s">
        <v>59</v>
      </c>
      <c r="I81" s="92" t="s">
        <v>534</v>
      </c>
      <c r="J81" s="95"/>
      <c r="K81" s="92" t="s">
        <v>1212</v>
      </c>
      <c r="L81" s="160" t="s">
        <v>927</v>
      </c>
      <c r="M81" s="97">
        <v>1</v>
      </c>
      <c r="N81" s="106"/>
      <c r="O81" s="106"/>
      <c r="P81" s="95">
        <v>0</v>
      </c>
      <c r="Q81" s="95">
        <v>1</v>
      </c>
    </row>
    <row r="82" spans="1:17" s="77" customFormat="1" ht="40.5">
      <c r="A82" s="75">
        <v>81</v>
      </c>
      <c r="B82" s="90" t="s">
        <v>942</v>
      </c>
      <c r="C82" s="96">
        <v>3</v>
      </c>
      <c r="D82" s="91" t="s">
        <v>716</v>
      </c>
      <c r="E82" s="91" t="s">
        <v>646</v>
      </c>
      <c r="F82" s="90">
        <f t="shared" si="1"/>
        <v>8</v>
      </c>
      <c r="G82" s="92" t="s">
        <v>720</v>
      </c>
      <c r="H82" s="92" t="s">
        <v>719</v>
      </c>
      <c r="I82" s="92" t="s">
        <v>104</v>
      </c>
      <c r="J82" s="95"/>
      <c r="K82" s="92" t="s">
        <v>107</v>
      </c>
      <c r="L82" s="161" t="s">
        <v>721</v>
      </c>
      <c r="M82" s="97">
        <v>1</v>
      </c>
      <c r="N82" s="106" t="s">
        <v>907</v>
      </c>
      <c r="O82" s="106" t="s">
        <v>874</v>
      </c>
      <c r="P82" s="95">
        <v>1</v>
      </c>
      <c r="Q82" s="95">
        <v>0</v>
      </c>
    </row>
    <row r="83" spans="1:17" s="77" customFormat="1" ht="40.5">
      <c r="A83" s="75">
        <v>82</v>
      </c>
      <c r="B83" s="90" t="s">
        <v>942</v>
      </c>
      <c r="C83" s="96">
        <v>3</v>
      </c>
      <c r="D83" s="91" t="s">
        <v>716</v>
      </c>
      <c r="E83" s="91" t="s">
        <v>646</v>
      </c>
      <c r="F83" s="90">
        <f t="shared" si="1"/>
        <v>9</v>
      </c>
      <c r="G83" s="92" t="s">
        <v>723</v>
      </c>
      <c r="H83" s="92" t="s">
        <v>722</v>
      </c>
      <c r="I83" s="92" t="s">
        <v>104</v>
      </c>
      <c r="J83" s="95"/>
      <c r="K83" s="92" t="s">
        <v>107</v>
      </c>
      <c r="L83" s="161" t="s">
        <v>724</v>
      </c>
      <c r="M83" s="97">
        <v>2</v>
      </c>
      <c r="N83" s="106" t="s">
        <v>907</v>
      </c>
      <c r="O83" s="106" t="s">
        <v>874</v>
      </c>
      <c r="P83" s="95">
        <v>1</v>
      </c>
      <c r="Q83" s="95">
        <v>0</v>
      </c>
    </row>
    <row r="84" spans="1:17" s="77" customFormat="1" ht="40.5">
      <c r="A84" s="75">
        <v>83</v>
      </c>
      <c r="B84" s="90" t="s">
        <v>942</v>
      </c>
      <c r="C84" s="96">
        <v>3</v>
      </c>
      <c r="D84" s="91" t="s">
        <v>716</v>
      </c>
      <c r="E84" s="91" t="s">
        <v>646</v>
      </c>
      <c r="F84" s="90">
        <f t="shared" si="1"/>
        <v>10</v>
      </c>
      <c r="G84" s="92" t="s">
        <v>726</v>
      </c>
      <c r="H84" s="92" t="s">
        <v>725</v>
      </c>
      <c r="I84" s="92" t="s">
        <v>104</v>
      </c>
      <c r="J84" s="95"/>
      <c r="K84" s="92" t="s">
        <v>107</v>
      </c>
      <c r="L84" s="161" t="s">
        <v>727</v>
      </c>
      <c r="M84" s="97">
        <v>2</v>
      </c>
      <c r="N84" s="106" t="s">
        <v>907</v>
      </c>
      <c r="O84" s="106" t="s">
        <v>874</v>
      </c>
      <c r="P84" s="95">
        <v>1</v>
      </c>
      <c r="Q84" s="95">
        <v>0</v>
      </c>
    </row>
    <row r="85" spans="1:17" s="77" customFormat="1" ht="40.5">
      <c r="A85" s="75">
        <v>84</v>
      </c>
      <c r="B85" s="90" t="s">
        <v>942</v>
      </c>
      <c r="C85" s="96">
        <v>3</v>
      </c>
      <c r="D85" s="91" t="s">
        <v>716</v>
      </c>
      <c r="E85" s="91" t="s">
        <v>646</v>
      </c>
      <c r="F85" s="90">
        <f t="shared" si="1"/>
        <v>11</v>
      </c>
      <c r="G85" s="92" t="s">
        <v>729</v>
      </c>
      <c r="H85" s="92" t="s">
        <v>728</v>
      </c>
      <c r="I85" s="92" t="s">
        <v>104</v>
      </c>
      <c r="J85" s="95"/>
      <c r="K85" s="92" t="s">
        <v>107</v>
      </c>
      <c r="L85" s="161" t="s">
        <v>730</v>
      </c>
      <c r="M85" s="97">
        <v>2</v>
      </c>
      <c r="N85" s="106" t="s">
        <v>907</v>
      </c>
      <c r="O85" s="106" t="s">
        <v>874</v>
      </c>
      <c r="P85" s="95">
        <v>1</v>
      </c>
      <c r="Q85" s="95">
        <v>0</v>
      </c>
    </row>
    <row r="86" spans="1:17" s="77" customFormat="1" ht="40.5">
      <c r="A86" s="75">
        <v>85</v>
      </c>
      <c r="B86" s="90" t="s">
        <v>942</v>
      </c>
      <c r="C86" s="96">
        <v>3</v>
      </c>
      <c r="D86" s="91" t="s">
        <v>716</v>
      </c>
      <c r="E86" s="91" t="s">
        <v>646</v>
      </c>
      <c r="F86" s="90">
        <f t="shared" si="1"/>
        <v>12</v>
      </c>
      <c r="G86" s="92" t="s">
        <v>732</v>
      </c>
      <c r="H86" s="92" t="s">
        <v>731</v>
      </c>
      <c r="I86" s="92" t="s">
        <v>104</v>
      </c>
      <c r="J86" s="95"/>
      <c r="K86" s="92" t="s">
        <v>107</v>
      </c>
      <c r="L86" s="161" t="s">
        <v>733</v>
      </c>
      <c r="M86" s="97">
        <v>2</v>
      </c>
      <c r="N86" s="106" t="s">
        <v>907</v>
      </c>
      <c r="O86" s="106" t="s">
        <v>874</v>
      </c>
      <c r="P86" s="95">
        <v>1</v>
      </c>
      <c r="Q86" s="95">
        <v>0</v>
      </c>
    </row>
    <row r="87" spans="1:17" s="77" customFormat="1" ht="40.5">
      <c r="A87" s="75">
        <v>86</v>
      </c>
      <c r="B87" s="90" t="s">
        <v>942</v>
      </c>
      <c r="C87" s="96">
        <v>3</v>
      </c>
      <c r="D87" s="91" t="s">
        <v>716</v>
      </c>
      <c r="E87" s="91" t="s">
        <v>646</v>
      </c>
      <c r="F87" s="90">
        <f t="shared" si="1"/>
        <v>13</v>
      </c>
      <c r="G87" s="92" t="s">
        <v>735</v>
      </c>
      <c r="H87" s="92" t="s">
        <v>734</v>
      </c>
      <c r="I87" s="92" t="s">
        <v>104</v>
      </c>
      <c r="J87" s="95"/>
      <c r="K87" s="92" t="s">
        <v>107</v>
      </c>
      <c r="L87" s="161" t="s">
        <v>736</v>
      </c>
      <c r="M87" s="97">
        <v>1</v>
      </c>
      <c r="N87" s="106" t="s">
        <v>907</v>
      </c>
      <c r="O87" s="106" t="s">
        <v>874</v>
      </c>
      <c r="P87" s="95">
        <v>1</v>
      </c>
      <c r="Q87" s="95">
        <v>0</v>
      </c>
    </row>
    <row r="88" spans="1:17" s="77" customFormat="1" ht="162">
      <c r="A88" s="75">
        <v>87</v>
      </c>
      <c r="B88" s="90" t="s">
        <v>942</v>
      </c>
      <c r="C88" s="96">
        <v>3</v>
      </c>
      <c r="D88" s="91" t="s">
        <v>716</v>
      </c>
      <c r="E88" s="91" t="s">
        <v>646</v>
      </c>
      <c r="F88" s="90">
        <f t="shared" si="1"/>
        <v>14</v>
      </c>
      <c r="G88" s="92" t="s">
        <v>737</v>
      </c>
      <c r="H88" s="92" t="s">
        <v>592</v>
      </c>
      <c r="I88" s="92" t="s">
        <v>104</v>
      </c>
      <c r="J88" s="95"/>
      <c r="K88" s="92" t="s">
        <v>164</v>
      </c>
      <c r="L88" s="135" t="s">
        <v>1453</v>
      </c>
      <c r="M88" s="97">
        <v>1</v>
      </c>
      <c r="N88" s="106" t="s">
        <v>1405</v>
      </c>
      <c r="O88" s="106" t="s">
        <v>874</v>
      </c>
      <c r="P88" s="95">
        <v>1</v>
      </c>
      <c r="Q88" s="95">
        <v>0</v>
      </c>
    </row>
    <row r="89" spans="1:17" s="77" customFormat="1" ht="40.5">
      <c r="A89" s="75">
        <v>88</v>
      </c>
      <c r="B89" s="90" t="s">
        <v>942</v>
      </c>
      <c r="C89" s="96">
        <v>3</v>
      </c>
      <c r="D89" s="91" t="s">
        <v>716</v>
      </c>
      <c r="E89" s="91" t="s">
        <v>646</v>
      </c>
      <c r="F89" s="90">
        <f t="shared" si="1"/>
        <v>15</v>
      </c>
      <c r="G89" s="92" t="s">
        <v>739</v>
      </c>
      <c r="H89" s="92" t="s">
        <v>738</v>
      </c>
      <c r="I89" s="92" t="s">
        <v>104</v>
      </c>
      <c r="J89" s="95"/>
      <c r="K89" s="92" t="s">
        <v>107</v>
      </c>
      <c r="L89" s="161" t="s">
        <v>740</v>
      </c>
      <c r="M89" s="97">
        <v>1</v>
      </c>
      <c r="N89" s="106" t="s">
        <v>907</v>
      </c>
      <c r="O89" s="106" t="s">
        <v>874</v>
      </c>
      <c r="P89" s="95">
        <v>1</v>
      </c>
      <c r="Q89" s="95">
        <v>0</v>
      </c>
    </row>
    <row r="90" spans="1:17" s="72" customFormat="1" ht="40.5">
      <c r="A90" s="75">
        <v>89</v>
      </c>
      <c r="B90" s="90" t="s">
        <v>942</v>
      </c>
      <c r="C90" s="96">
        <v>3</v>
      </c>
      <c r="D90" s="91" t="s">
        <v>716</v>
      </c>
      <c r="E90" s="91" t="s">
        <v>646</v>
      </c>
      <c r="F90" s="90">
        <f t="shared" si="1"/>
        <v>16</v>
      </c>
      <c r="G90" s="92" t="s">
        <v>741</v>
      </c>
      <c r="H90" s="92" t="s">
        <v>593</v>
      </c>
      <c r="I90" s="92" t="s">
        <v>87</v>
      </c>
      <c r="J90" s="95"/>
      <c r="K90" s="98" t="s">
        <v>271</v>
      </c>
      <c r="L90" s="161" t="s">
        <v>594</v>
      </c>
      <c r="M90" s="97">
        <v>1</v>
      </c>
      <c r="N90" s="106"/>
      <c r="O90" s="106"/>
      <c r="P90" s="95">
        <v>1</v>
      </c>
      <c r="Q90" s="95">
        <v>0</v>
      </c>
    </row>
    <row r="91" spans="1:17" s="77" customFormat="1">
      <c r="A91" s="75">
        <v>90</v>
      </c>
      <c r="B91" s="90" t="s">
        <v>942</v>
      </c>
      <c r="C91" s="90">
        <v>3</v>
      </c>
      <c r="D91" s="91" t="s">
        <v>716</v>
      </c>
      <c r="E91" s="91" t="s">
        <v>646</v>
      </c>
      <c r="F91" s="90">
        <f t="shared" si="1"/>
        <v>17</v>
      </c>
      <c r="G91" s="92" t="s">
        <v>919</v>
      </c>
      <c r="H91" s="92" t="s">
        <v>920</v>
      </c>
      <c r="I91" s="92" t="s">
        <v>683</v>
      </c>
      <c r="J91" s="95"/>
      <c r="K91" s="92" t="s">
        <v>1159</v>
      </c>
      <c r="L91" s="160" t="s">
        <v>1354</v>
      </c>
      <c r="M91" s="94">
        <v>1</v>
      </c>
      <c r="N91" s="106"/>
      <c r="O91" s="106"/>
      <c r="P91" s="95"/>
      <c r="Q91" s="95"/>
    </row>
    <row r="92" spans="1:17" s="89" customFormat="1">
      <c r="A92" s="75">
        <v>91</v>
      </c>
      <c r="B92" s="90" t="s">
        <v>21</v>
      </c>
      <c r="C92" s="90">
        <v>4</v>
      </c>
      <c r="D92" s="91" t="s">
        <v>742</v>
      </c>
      <c r="E92" s="91" t="s">
        <v>648</v>
      </c>
      <c r="F92" s="90">
        <f t="shared" si="1"/>
        <v>1</v>
      </c>
      <c r="G92" s="92" t="s">
        <v>951</v>
      </c>
      <c r="H92" s="92" t="s">
        <v>952</v>
      </c>
      <c r="I92" s="92" t="s">
        <v>104</v>
      </c>
      <c r="J92" s="155" t="s">
        <v>953</v>
      </c>
      <c r="K92" s="92" t="s">
        <v>952</v>
      </c>
      <c r="L92" s="160" t="s">
        <v>954</v>
      </c>
      <c r="M92" s="94">
        <v>1</v>
      </c>
      <c r="N92" s="106" t="s">
        <v>884</v>
      </c>
      <c r="O92" s="106" t="s">
        <v>874</v>
      </c>
      <c r="P92" s="75">
        <v>0</v>
      </c>
      <c r="Q92" s="95">
        <v>0</v>
      </c>
    </row>
    <row r="93" spans="1:17" s="77" customFormat="1">
      <c r="A93" s="75">
        <v>92</v>
      </c>
      <c r="B93" s="90" t="s">
        <v>21</v>
      </c>
      <c r="C93" s="90">
        <v>4</v>
      </c>
      <c r="D93" s="91" t="s">
        <v>742</v>
      </c>
      <c r="E93" s="91" t="s">
        <v>648</v>
      </c>
      <c r="F93" s="90">
        <f t="shared" si="1"/>
        <v>2</v>
      </c>
      <c r="G93" s="92" t="s">
        <v>1211</v>
      </c>
      <c r="H93" s="92" t="s">
        <v>1196</v>
      </c>
      <c r="I93" s="92" t="s">
        <v>1198</v>
      </c>
      <c r="J93" s="155" t="s">
        <v>864</v>
      </c>
      <c r="K93" s="92" t="s">
        <v>1195</v>
      </c>
      <c r="L93" s="160" t="s">
        <v>1197</v>
      </c>
      <c r="M93" s="94">
        <v>1</v>
      </c>
      <c r="N93" s="106"/>
      <c r="O93" s="106"/>
      <c r="P93" s="113"/>
      <c r="Q93" s="113"/>
    </row>
    <row r="94" spans="1:17" s="77" customFormat="1" ht="27">
      <c r="A94" s="75">
        <v>93</v>
      </c>
      <c r="B94" s="90" t="s">
        <v>21</v>
      </c>
      <c r="C94" s="90">
        <v>4</v>
      </c>
      <c r="D94" s="91" t="s">
        <v>742</v>
      </c>
      <c r="E94" s="91" t="s">
        <v>648</v>
      </c>
      <c r="F94" s="90">
        <f t="shared" si="1"/>
        <v>3</v>
      </c>
      <c r="G94" s="92" t="s">
        <v>32</v>
      </c>
      <c r="H94" s="92" t="s">
        <v>51</v>
      </c>
      <c r="I94" s="92" t="s">
        <v>52</v>
      </c>
      <c r="J94" s="155" t="s">
        <v>865</v>
      </c>
      <c r="K94" s="92" t="s">
        <v>51</v>
      </c>
      <c r="L94" s="160" t="s">
        <v>955</v>
      </c>
      <c r="M94" s="94">
        <v>1</v>
      </c>
      <c r="N94" s="106"/>
      <c r="O94" s="106"/>
      <c r="P94" s="75">
        <v>0</v>
      </c>
      <c r="Q94" s="75">
        <v>0</v>
      </c>
    </row>
    <row r="95" spans="1:17" s="77" customFormat="1" ht="40.5">
      <c r="A95" s="75">
        <v>94</v>
      </c>
      <c r="B95" s="90" t="s">
        <v>21</v>
      </c>
      <c r="C95" s="90">
        <v>4</v>
      </c>
      <c r="D95" s="91" t="s">
        <v>742</v>
      </c>
      <c r="E95" s="91" t="s">
        <v>648</v>
      </c>
      <c r="F95" s="90">
        <f t="shared" si="1"/>
        <v>4</v>
      </c>
      <c r="G95" s="92" t="s">
        <v>42</v>
      </c>
      <c r="H95" s="92" t="s">
        <v>178</v>
      </c>
      <c r="I95" s="92" t="s">
        <v>534</v>
      </c>
      <c r="J95" s="155" t="s">
        <v>880</v>
      </c>
      <c r="K95" s="92" t="s">
        <v>1212</v>
      </c>
      <c r="L95" s="162" t="s">
        <v>1431</v>
      </c>
      <c r="M95" s="94">
        <v>2</v>
      </c>
      <c r="N95" s="106"/>
      <c r="O95" s="106"/>
      <c r="P95" s="75">
        <v>0</v>
      </c>
      <c r="Q95" s="75">
        <v>0</v>
      </c>
    </row>
    <row r="96" spans="1:17" s="77" customFormat="1">
      <c r="A96" s="75">
        <v>95</v>
      </c>
      <c r="B96" s="90" t="s">
        <v>21</v>
      </c>
      <c r="C96" s="90">
        <v>4</v>
      </c>
      <c r="D96" s="91" t="s">
        <v>742</v>
      </c>
      <c r="E96" s="91" t="s">
        <v>648</v>
      </c>
      <c r="F96" s="90">
        <f t="shared" si="1"/>
        <v>5</v>
      </c>
      <c r="G96" s="92" t="s">
        <v>979</v>
      </c>
      <c r="H96" s="92" t="s">
        <v>980</v>
      </c>
      <c r="I96" s="92" t="s">
        <v>62</v>
      </c>
      <c r="J96" s="155" t="s">
        <v>1396</v>
      </c>
      <c r="K96" s="92" t="s">
        <v>870</v>
      </c>
      <c r="L96" s="162" t="s">
        <v>1362</v>
      </c>
      <c r="M96" s="94">
        <v>1</v>
      </c>
      <c r="N96" s="106"/>
      <c r="O96" s="106"/>
      <c r="P96" s="88"/>
      <c r="Q96" s="88"/>
    </row>
    <row r="97" spans="1:17" s="77" customFormat="1" ht="27">
      <c r="A97" s="75">
        <v>96</v>
      </c>
      <c r="B97" s="90" t="s">
        <v>21</v>
      </c>
      <c r="C97" s="90">
        <v>4</v>
      </c>
      <c r="D97" s="91" t="s">
        <v>742</v>
      </c>
      <c r="E97" s="91" t="s">
        <v>648</v>
      </c>
      <c r="F97" s="90">
        <f t="shared" si="1"/>
        <v>6</v>
      </c>
      <c r="G97" s="92" t="s">
        <v>179</v>
      </c>
      <c r="H97" s="92" t="s">
        <v>180</v>
      </c>
      <c r="I97" s="92" t="s">
        <v>114</v>
      </c>
      <c r="J97" s="95"/>
      <c r="K97" s="92" t="s">
        <v>115</v>
      </c>
      <c r="L97" s="160" t="s">
        <v>981</v>
      </c>
      <c r="M97" s="94">
        <v>2</v>
      </c>
      <c r="N97" s="106"/>
      <c r="O97" s="106"/>
      <c r="P97" s="75">
        <v>0</v>
      </c>
      <c r="Q97" s="75">
        <v>0</v>
      </c>
    </row>
    <row r="98" spans="1:17" s="77" customFormat="1" ht="27">
      <c r="A98" s="75">
        <v>97</v>
      </c>
      <c r="B98" s="90" t="s">
        <v>21</v>
      </c>
      <c r="C98" s="90">
        <v>4</v>
      </c>
      <c r="D98" s="91" t="s">
        <v>742</v>
      </c>
      <c r="E98" s="91" t="s">
        <v>648</v>
      </c>
      <c r="F98" s="90">
        <f t="shared" si="1"/>
        <v>7</v>
      </c>
      <c r="G98" s="92" t="s">
        <v>181</v>
      </c>
      <c r="H98" s="92" t="s">
        <v>182</v>
      </c>
      <c r="I98" s="92" t="s">
        <v>114</v>
      </c>
      <c r="J98" s="95"/>
      <c r="K98" s="92" t="s">
        <v>115</v>
      </c>
      <c r="L98" s="161" t="s">
        <v>982</v>
      </c>
      <c r="M98" s="94">
        <v>2</v>
      </c>
      <c r="N98" s="106"/>
      <c r="O98" s="106"/>
      <c r="P98" s="75">
        <v>0</v>
      </c>
      <c r="Q98" s="75">
        <v>0</v>
      </c>
    </row>
    <row r="99" spans="1:17" s="77" customFormat="1" ht="81">
      <c r="A99" s="75">
        <v>98</v>
      </c>
      <c r="B99" s="90" t="s">
        <v>21</v>
      </c>
      <c r="C99" s="90">
        <v>4</v>
      </c>
      <c r="D99" s="91" t="s">
        <v>742</v>
      </c>
      <c r="E99" s="91" t="s">
        <v>648</v>
      </c>
      <c r="F99" s="90">
        <f t="shared" si="1"/>
        <v>8</v>
      </c>
      <c r="G99" s="92" t="s">
        <v>41</v>
      </c>
      <c r="H99" s="92" t="s">
        <v>183</v>
      </c>
      <c r="I99" s="92" t="s">
        <v>104</v>
      </c>
      <c r="J99" s="95"/>
      <c r="K99" s="92" t="s">
        <v>183</v>
      </c>
      <c r="L99" s="161" t="s">
        <v>983</v>
      </c>
      <c r="M99" s="94">
        <v>2</v>
      </c>
      <c r="N99" s="106" t="s">
        <v>890</v>
      </c>
      <c r="O99" s="106" t="s">
        <v>874</v>
      </c>
      <c r="P99" s="75">
        <v>0</v>
      </c>
      <c r="Q99" s="75">
        <v>0</v>
      </c>
    </row>
    <row r="100" spans="1:17" s="72" customFormat="1" ht="27">
      <c r="A100" s="75">
        <v>99</v>
      </c>
      <c r="B100" s="90" t="s">
        <v>21</v>
      </c>
      <c r="C100" s="90">
        <v>4</v>
      </c>
      <c r="D100" s="91" t="s">
        <v>742</v>
      </c>
      <c r="E100" s="91" t="s">
        <v>648</v>
      </c>
      <c r="F100" s="90">
        <f t="shared" si="1"/>
        <v>9</v>
      </c>
      <c r="G100" s="92" t="s">
        <v>184</v>
      </c>
      <c r="H100" s="92" t="s">
        <v>185</v>
      </c>
      <c r="I100" s="92" t="s">
        <v>54</v>
      </c>
      <c r="J100" s="95"/>
      <c r="K100" s="92" t="s">
        <v>186</v>
      </c>
      <c r="L100" s="161" t="s">
        <v>984</v>
      </c>
      <c r="M100" s="94">
        <v>2</v>
      </c>
      <c r="N100" s="106"/>
      <c r="O100" s="106"/>
      <c r="P100" s="75">
        <v>0</v>
      </c>
      <c r="Q100" s="75">
        <v>0</v>
      </c>
    </row>
    <row r="101" spans="1:17" s="77" customFormat="1" ht="27">
      <c r="A101" s="75">
        <v>100</v>
      </c>
      <c r="B101" s="90" t="s">
        <v>21</v>
      </c>
      <c r="C101" s="90">
        <v>4</v>
      </c>
      <c r="D101" s="91" t="s">
        <v>742</v>
      </c>
      <c r="E101" s="91" t="s">
        <v>648</v>
      </c>
      <c r="F101" s="90">
        <f t="shared" si="1"/>
        <v>10</v>
      </c>
      <c r="G101" s="92" t="s">
        <v>187</v>
      </c>
      <c r="H101" s="92" t="s">
        <v>188</v>
      </c>
      <c r="I101" s="92" t="s">
        <v>54</v>
      </c>
      <c r="J101" s="95"/>
      <c r="K101" s="92" t="s">
        <v>55</v>
      </c>
      <c r="L101" s="161" t="s">
        <v>985</v>
      </c>
      <c r="M101" s="94">
        <v>2</v>
      </c>
      <c r="N101" s="106"/>
      <c r="O101" s="106"/>
      <c r="P101" s="75">
        <v>0</v>
      </c>
      <c r="Q101" s="75">
        <v>0</v>
      </c>
    </row>
    <row r="102" spans="1:17" s="77" customFormat="1">
      <c r="A102" s="75">
        <v>101</v>
      </c>
      <c r="B102" s="90" t="s">
        <v>21</v>
      </c>
      <c r="C102" s="90">
        <v>4</v>
      </c>
      <c r="D102" s="91" t="s">
        <v>742</v>
      </c>
      <c r="E102" s="91" t="s">
        <v>648</v>
      </c>
      <c r="F102" s="90">
        <f t="shared" si="1"/>
        <v>11</v>
      </c>
      <c r="G102" s="92" t="s">
        <v>919</v>
      </c>
      <c r="H102" s="92" t="s">
        <v>920</v>
      </c>
      <c r="I102" s="92" t="s">
        <v>683</v>
      </c>
      <c r="J102" s="95"/>
      <c r="K102" s="92" t="s">
        <v>1159</v>
      </c>
      <c r="L102" s="160" t="s">
        <v>1354</v>
      </c>
      <c r="M102" s="94">
        <v>1</v>
      </c>
      <c r="N102" s="106"/>
      <c r="O102" s="106"/>
      <c r="P102" s="75"/>
      <c r="Q102" s="75"/>
    </row>
    <row r="103" spans="1:17" s="89" customFormat="1">
      <c r="A103" s="75">
        <v>102</v>
      </c>
      <c r="B103" s="90" t="s">
        <v>21</v>
      </c>
      <c r="C103" s="90">
        <v>5</v>
      </c>
      <c r="D103" s="91" t="s">
        <v>743</v>
      </c>
      <c r="E103" s="91" t="s">
        <v>649</v>
      </c>
      <c r="F103" s="90">
        <f t="shared" si="1"/>
        <v>1</v>
      </c>
      <c r="G103" s="92" t="s">
        <v>951</v>
      </c>
      <c r="H103" s="92" t="s">
        <v>952</v>
      </c>
      <c r="I103" s="92" t="s">
        <v>104</v>
      </c>
      <c r="J103" s="95" t="s">
        <v>953</v>
      </c>
      <c r="K103" s="92" t="s">
        <v>952</v>
      </c>
      <c r="L103" s="160" t="s">
        <v>954</v>
      </c>
      <c r="M103" s="94">
        <v>1</v>
      </c>
      <c r="N103" s="106" t="s">
        <v>884</v>
      </c>
      <c r="O103" s="106" t="s">
        <v>874</v>
      </c>
      <c r="P103" s="75">
        <v>0</v>
      </c>
      <c r="Q103" s="95">
        <v>0</v>
      </c>
    </row>
    <row r="104" spans="1:17" s="77" customFormat="1">
      <c r="A104" s="75">
        <v>103</v>
      </c>
      <c r="B104" s="90" t="s">
        <v>21</v>
      </c>
      <c r="C104" s="90">
        <v>5</v>
      </c>
      <c r="D104" s="91" t="s">
        <v>743</v>
      </c>
      <c r="E104" s="91" t="s">
        <v>649</v>
      </c>
      <c r="F104" s="90">
        <f t="shared" si="1"/>
        <v>2</v>
      </c>
      <c r="G104" s="92" t="s">
        <v>1211</v>
      </c>
      <c r="H104" s="92" t="s">
        <v>1196</v>
      </c>
      <c r="I104" s="92" t="s">
        <v>1198</v>
      </c>
      <c r="J104" s="95" t="s">
        <v>864</v>
      </c>
      <c r="K104" s="92" t="s">
        <v>1195</v>
      </c>
      <c r="L104" s="160" t="s">
        <v>1197</v>
      </c>
      <c r="M104" s="94">
        <v>1</v>
      </c>
      <c r="N104" s="106"/>
      <c r="O104" s="106"/>
      <c r="P104" s="113"/>
      <c r="Q104" s="113"/>
    </row>
    <row r="105" spans="1:17" s="77" customFormat="1" ht="27">
      <c r="A105" s="75">
        <v>104</v>
      </c>
      <c r="B105" s="90" t="s">
        <v>21</v>
      </c>
      <c r="C105" s="90">
        <v>5</v>
      </c>
      <c r="D105" s="91" t="s">
        <v>743</v>
      </c>
      <c r="E105" s="91" t="s">
        <v>649</v>
      </c>
      <c r="F105" s="90">
        <f t="shared" si="1"/>
        <v>3</v>
      </c>
      <c r="G105" s="92" t="s">
        <v>32</v>
      </c>
      <c r="H105" s="92" t="s">
        <v>51</v>
      </c>
      <c r="I105" s="92" t="s">
        <v>52</v>
      </c>
      <c r="J105" s="95" t="s">
        <v>865</v>
      </c>
      <c r="K105" s="92" t="s">
        <v>51</v>
      </c>
      <c r="L105" s="160" t="s">
        <v>955</v>
      </c>
      <c r="M105" s="94">
        <v>1</v>
      </c>
      <c r="N105" s="106"/>
      <c r="O105" s="106"/>
      <c r="P105" s="75">
        <v>0</v>
      </c>
      <c r="Q105" s="75">
        <v>0</v>
      </c>
    </row>
    <row r="106" spans="1:17" s="77" customFormat="1" ht="40.5">
      <c r="A106" s="75">
        <v>105</v>
      </c>
      <c r="B106" s="90" t="s">
        <v>21</v>
      </c>
      <c r="C106" s="90">
        <v>5</v>
      </c>
      <c r="D106" s="91" t="s">
        <v>743</v>
      </c>
      <c r="E106" s="91" t="s">
        <v>649</v>
      </c>
      <c r="F106" s="90">
        <f t="shared" si="1"/>
        <v>4</v>
      </c>
      <c r="G106" s="92" t="s">
        <v>29</v>
      </c>
      <c r="H106" s="92" t="s">
        <v>189</v>
      </c>
      <c r="I106" s="92" t="s">
        <v>534</v>
      </c>
      <c r="J106" s="95" t="s">
        <v>880</v>
      </c>
      <c r="K106" s="92" t="s">
        <v>1212</v>
      </c>
      <c r="L106" s="134" t="s">
        <v>1432</v>
      </c>
      <c r="M106" s="94">
        <v>1</v>
      </c>
      <c r="N106" s="106"/>
      <c r="O106" s="106"/>
      <c r="P106" s="75">
        <v>0</v>
      </c>
      <c r="Q106" s="75">
        <v>0</v>
      </c>
    </row>
    <row r="107" spans="1:17" s="77" customFormat="1">
      <c r="A107" s="75">
        <v>106</v>
      </c>
      <c r="B107" s="90" t="s">
        <v>21</v>
      </c>
      <c r="C107" s="90">
        <v>5</v>
      </c>
      <c r="D107" s="91" t="s">
        <v>743</v>
      </c>
      <c r="E107" s="91" t="s">
        <v>649</v>
      </c>
      <c r="F107" s="90">
        <f t="shared" si="1"/>
        <v>5</v>
      </c>
      <c r="G107" s="92" t="s">
        <v>986</v>
      </c>
      <c r="H107" s="92" t="s">
        <v>987</v>
      </c>
      <c r="I107" s="92" t="s">
        <v>62</v>
      </c>
      <c r="J107" s="95" t="s">
        <v>881</v>
      </c>
      <c r="K107" s="92" t="s">
        <v>870</v>
      </c>
      <c r="L107" s="162" t="s">
        <v>1362</v>
      </c>
      <c r="M107" s="94">
        <v>1</v>
      </c>
      <c r="N107" s="106"/>
      <c r="O107" s="106"/>
      <c r="P107" s="88"/>
      <c r="Q107" s="88"/>
    </row>
    <row r="108" spans="1:17" s="77" customFormat="1" ht="27">
      <c r="A108" s="75">
        <v>107</v>
      </c>
      <c r="B108" s="90" t="s">
        <v>21</v>
      </c>
      <c r="C108" s="90">
        <v>5</v>
      </c>
      <c r="D108" s="91" t="s">
        <v>743</v>
      </c>
      <c r="E108" s="91" t="s">
        <v>649</v>
      </c>
      <c r="F108" s="90">
        <f t="shared" si="1"/>
        <v>6</v>
      </c>
      <c r="G108" s="92" t="s">
        <v>190</v>
      </c>
      <c r="H108" s="92" t="s">
        <v>191</v>
      </c>
      <c r="I108" s="92" t="s">
        <v>62</v>
      </c>
      <c r="J108" s="95"/>
      <c r="K108" s="92" t="s">
        <v>871</v>
      </c>
      <c r="L108" s="161" t="s">
        <v>988</v>
      </c>
      <c r="M108" s="94">
        <v>2</v>
      </c>
      <c r="N108" s="106"/>
      <c r="O108" s="106"/>
      <c r="P108" s="75">
        <v>0</v>
      </c>
      <c r="Q108" s="75">
        <v>0</v>
      </c>
    </row>
    <row r="109" spans="1:17" s="77" customFormat="1" ht="27">
      <c r="A109" s="75">
        <v>108</v>
      </c>
      <c r="B109" s="90" t="s">
        <v>21</v>
      </c>
      <c r="C109" s="90">
        <v>5</v>
      </c>
      <c r="D109" s="91" t="s">
        <v>743</v>
      </c>
      <c r="E109" s="91" t="s">
        <v>649</v>
      </c>
      <c r="F109" s="90">
        <f t="shared" si="1"/>
        <v>7</v>
      </c>
      <c r="G109" s="92" t="s">
        <v>192</v>
      </c>
      <c r="H109" s="92" t="s">
        <v>193</v>
      </c>
      <c r="I109" s="92" t="s">
        <v>54</v>
      </c>
      <c r="J109" s="95"/>
      <c r="K109" s="92" t="s">
        <v>55</v>
      </c>
      <c r="L109" s="161" t="s">
        <v>989</v>
      </c>
      <c r="M109" s="94">
        <v>2</v>
      </c>
      <c r="N109" s="106"/>
      <c r="O109" s="106"/>
      <c r="P109" s="75">
        <v>0</v>
      </c>
      <c r="Q109" s="75">
        <v>0</v>
      </c>
    </row>
    <row r="110" spans="1:17" s="77" customFormat="1" ht="27">
      <c r="A110" s="75">
        <v>109</v>
      </c>
      <c r="B110" s="90" t="s">
        <v>21</v>
      </c>
      <c r="C110" s="90">
        <v>5</v>
      </c>
      <c r="D110" s="91" t="s">
        <v>743</v>
      </c>
      <c r="E110" s="91" t="s">
        <v>649</v>
      </c>
      <c r="F110" s="90">
        <f t="shared" si="1"/>
        <v>8</v>
      </c>
      <c r="G110" s="92" t="s">
        <v>194</v>
      </c>
      <c r="H110" s="92" t="s">
        <v>195</v>
      </c>
      <c r="I110" s="92" t="s">
        <v>114</v>
      </c>
      <c r="J110" s="95"/>
      <c r="K110" s="92" t="s">
        <v>115</v>
      </c>
      <c r="L110" s="161" t="s">
        <v>990</v>
      </c>
      <c r="M110" s="94">
        <v>2</v>
      </c>
      <c r="N110" s="106"/>
      <c r="O110" s="106"/>
      <c r="P110" s="75">
        <v>0</v>
      </c>
      <c r="Q110" s="75">
        <v>0</v>
      </c>
    </row>
    <row r="111" spans="1:17" s="72" customFormat="1" ht="81">
      <c r="A111" s="75">
        <v>110</v>
      </c>
      <c r="B111" s="90" t="s">
        <v>21</v>
      </c>
      <c r="C111" s="90">
        <v>5</v>
      </c>
      <c r="D111" s="91" t="s">
        <v>743</v>
      </c>
      <c r="E111" s="91" t="s">
        <v>649</v>
      </c>
      <c r="F111" s="90">
        <f t="shared" si="1"/>
        <v>9</v>
      </c>
      <c r="G111" s="92" t="s">
        <v>30</v>
      </c>
      <c r="H111" s="92" t="s">
        <v>196</v>
      </c>
      <c r="I111" s="92" t="s">
        <v>104</v>
      </c>
      <c r="J111" s="95"/>
      <c r="K111" s="92" t="s">
        <v>196</v>
      </c>
      <c r="L111" s="161" t="s">
        <v>991</v>
      </c>
      <c r="M111" s="94">
        <v>2</v>
      </c>
      <c r="N111" s="106" t="s">
        <v>891</v>
      </c>
      <c r="O111" s="106" t="s">
        <v>874</v>
      </c>
      <c r="P111" s="75">
        <v>0</v>
      </c>
      <c r="Q111" s="75">
        <v>0</v>
      </c>
    </row>
    <row r="112" spans="1:17" s="77" customFormat="1" ht="27">
      <c r="A112" s="75">
        <v>111</v>
      </c>
      <c r="B112" s="90" t="s">
        <v>21</v>
      </c>
      <c r="C112" s="90">
        <v>5</v>
      </c>
      <c r="D112" s="91" t="s">
        <v>743</v>
      </c>
      <c r="E112" s="91" t="s">
        <v>649</v>
      </c>
      <c r="F112" s="90">
        <f t="shared" si="1"/>
        <v>10</v>
      </c>
      <c r="G112" s="92" t="s">
        <v>31</v>
      </c>
      <c r="H112" s="92" t="s">
        <v>197</v>
      </c>
      <c r="I112" s="92" t="s">
        <v>54</v>
      </c>
      <c r="J112" s="95"/>
      <c r="K112" s="92" t="s">
        <v>186</v>
      </c>
      <c r="L112" s="161" t="s">
        <v>992</v>
      </c>
      <c r="M112" s="94">
        <v>2</v>
      </c>
      <c r="N112" s="106"/>
      <c r="O112" s="106"/>
      <c r="P112" s="75">
        <v>0</v>
      </c>
      <c r="Q112" s="75">
        <v>0</v>
      </c>
    </row>
    <row r="113" spans="1:17" s="77" customFormat="1" ht="27">
      <c r="A113" s="75">
        <v>112</v>
      </c>
      <c r="B113" s="90" t="s">
        <v>21</v>
      </c>
      <c r="C113" s="90">
        <v>5</v>
      </c>
      <c r="D113" s="91" t="s">
        <v>743</v>
      </c>
      <c r="E113" s="91" t="s">
        <v>649</v>
      </c>
      <c r="F113" s="90">
        <f t="shared" si="1"/>
        <v>11</v>
      </c>
      <c r="G113" s="92" t="s">
        <v>198</v>
      </c>
      <c r="H113" s="92" t="s">
        <v>199</v>
      </c>
      <c r="I113" s="92" t="s">
        <v>54</v>
      </c>
      <c r="J113" s="95"/>
      <c r="K113" s="92" t="s">
        <v>55</v>
      </c>
      <c r="L113" s="161" t="s">
        <v>993</v>
      </c>
      <c r="M113" s="94">
        <v>2</v>
      </c>
      <c r="N113" s="106"/>
      <c r="O113" s="106"/>
      <c r="P113" s="75">
        <v>0</v>
      </c>
      <c r="Q113" s="75">
        <v>0</v>
      </c>
    </row>
    <row r="114" spans="1:17" s="77" customFormat="1">
      <c r="A114" s="75">
        <v>113</v>
      </c>
      <c r="B114" s="90" t="s">
        <v>21</v>
      </c>
      <c r="C114" s="90">
        <v>5</v>
      </c>
      <c r="D114" s="91" t="s">
        <v>743</v>
      </c>
      <c r="E114" s="91" t="s">
        <v>649</v>
      </c>
      <c r="F114" s="90">
        <f t="shared" si="1"/>
        <v>12</v>
      </c>
      <c r="G114" s="92" t="s">
        <v>919</v>
      </c>
      <c r="H114" s="92" t="s">
        <v>920</v>
      </c>
      <c r="I114" s="92" t="s">
        <v>683</v>
      </c>
      <c r="J114" s="95"/>
      <c r="K114" s="92" t="s">
        <v>1159</v>
      </c>
      <c r="L114" s="160" t="s">
        <v>1354</v>
      </c>
      <c r="M114" s="94">
        <v>1</v>
      </c>
      <c r="N114" s="106"/>
      <c r="O114" s="106"/>
      <c r="P114" s="75"/>
      <c r="Q114" s="75"/>
    </row>
    <row r="115" spans="1:17" s="77" customFormat="1">
      <c r="A115" s="75">
        <v>114</v>
      </c>
      <c r="B115" s="90" t="s">
        <v>21</v>
      </c>
      <c r="C115" s="90">
        <v>6</v>
      </c>
      <c r="D115" s="91" t="s">
        <v>744</v>
      </c>
      <c r="E115" s="91" t="s">
        <v>650</v>
      </c>
      <c r="F115" s="90">
        <f t="shared" si="1"/>
        <v>1</v>
      </c>
      <c r="G115" s="92" t="s">
        <v>951</v>
      </c>
      <c r="H115" s="92" t="s">
        <v>952</v>
      </c>
      <c r="I115" s="92" t="s">
        <v>104</v>
      </c>
      <c r="J115" s="95" t="s">
        <v>953</v>
      </c>
      <c r="K115" s="92" t="s">
        <v>952</v>
      </c>
      <c r="L115" s="160" t="s">
        <v>954</v>
      </c>
      <c r="M115" s="94">
        <v>1</v>
      </c>
      <c r="N115" s="106" t="s">
        <v>884</v>
      </c>
      <c r="O115" s="106" t="s">
        <v>874</v>
      </c>
      <c r="P115" s="75">
        <v>0</v>
      </c>
      <c r="Q115" s="95">
        <v>0</v>
      </c>
    </row>
    <row r="116" spans="1:17" s="77" customFormat="1">
      <c r="A116" s="75">
        <v>115</v>
      </c>
      <c r="B116" s="90" t="s">
        <v>21</v>
      </c>
      <c r="C116" s="90">
        <v>6</v>
      </c>
      <c r="D116" s="91" t="s">
        <v>744</v>
      </c>
      <c r="E116" s="91" t="s">
        <v>650</v>
      </c>
      <c r="F116" s="90">
        <f t="shared" si="1"/>
        <v>2</v>
      </c>
      <c r="G116" s="92" t="s">
        <v>1211</v>
      </c>
      <c r="H116" s="92" t="s">
        <v>1196</v>
      </c>
      <c r="I116" s="92" t="s">
        <v>1198</v>
      </c>
      <c r="J116" s="95" t="s">
        <v>864</v>
      </c>
      <c r="K116" s="92" t="s">
        <v>1195</v>
      </c>
      <c r="L116" s="160" t="s">
        <v>1197</v>
      </c>
      <c r="M116" s="94">
        <v>1</v>
      </c>
      <c r="N116" s="106"/>
      <c r="O116" s="106"/>
      <c r="P116" s="113"/>
      <c r="Q116" s="113"/>
    </row>
    <row r="117" spans="1:17" s="77" customFormat="1" ht="27">
      <c r="A117" s="75">
        <v>116</v>
      </c>
      <c r="B117" s="90" t="s">
        <v>21</v>
      </c>
      <c r="C117" s="90">
        <v>6</v>
      </c>
      <c r="D117" s="91" t="s">
        <v>744</v>
      </c>
      <c r="E117" s="91" t="s">
        <v>650</v>
      </c>
      <c r="F117" s="90">
        <f t="shared" si="1"/>
        <v>3</v>
      </c>
      <c r="G117" s="92" t="s">
        <v>32</v>
      </c>
      <c r="H117" s="92" t="s">
        <v>51</v>
      </c>
      <c r="I117" s="92" t="s">
        <v>52</v>
      </c>
      <c r="J117" s="95" t="s">
        <v>865</v>
      </c>
      <c r="K117" s="92" t="s">
        <v>51</v>
      </c>
      <c r="L117" s="160" t="s">
        <v>955</v>
      </c>
      <c r="M117" s="94">
        <v>1</v>
      </c>
      <c r="N117" s="106"/>
      <c r="O117" s="106"/>
      <c r="P117" s="75">
        <v>0</v>
      </c>
      <c r="Q117" s="75">
        <v>0</v>
      </c>
    </row>
    <row r="118" spans="1:17" s="77" customFormat="1" ht="40.5">
      <c r="A118" s="75">
        <v>117</v>
      </c>
      <c r="B118" s="90" t="s">
        <v>21</v>
      </c>
      <c r="C118" s="90">
        <v>6</v>
      </c>
      <c r="D118" s="91" t="s">
        <v>744</v>
      </c>
      <c r="E118" s="91" t="s">
        <v>650</v>
      </c>
      <c r="F118" s="90">
        <f t="shared" si="1"/>
        <v>4</v>
      </c>
      <c r="G118" s="92" t="s">
        <v>200</v>
      </c>
      <c r="H118" s="92" t="s">
        <v>201</v>
      </c>
      <c r="I118" s="92" t="s">
        <v>534</v>
      </c>
      <c r="J118" s="95" t="s">
        <v>880</v>
      </c>
      <c r="K118" s="92" t="s">
        <v>1212</v>
      </c>
      <c r="L118" s="162" t="s">
        <v>1433</v>
      </c>
      <c r="M118" s="94">
        <v>1</v>
      </c>
      <c r="N118" s="106"/>
      <c r="O118" s="106"/>
      <c r="P118" s="75">
        <v>0</v>
      </c>
      <c r="Q118" s="75">
        <v>0</v>
      </c>
    </row>
    <row r="119" spans="1:17" s="77" customFormat="1" ht="27">
      <c r="A119" s="75">
        <v>118</v>
      </c>
      <c r="B119" s="90" t="s">
        <v>21</v>
      </c>
      <c r="C119" s="90">
        <v>6</v>
      </c>
      <c r="D119" s="91" t="s">
        <v>744</v>
      </c>
      <c r="E119" s="91" t="s">
        <v>650</v>
      </c>
      <c r="F119" s="90">
        <f t="shared" si="1"/>
        <v>5</v>
      </c>
      <c r="G119" s="92" t="s">
        <v>202</v>
      </c>
      <c r="H119" s="92" t="s">
        <v>203</v>
      </c>
      <c r="I119" s="92" t="s">
        <v>62</v>
      </c>
      <c r="J119" s="95" t="s">
        <v>881</v>
      </c>
      <c r="K119" s="92" t="s">
        <v>870</v>
      </c>
      <c r="L119" s="142" t="s">
        <v>1481</v>
      </c>
      <c r="M119" s="94">
        <v>1</v>
      </c>
      <c r="N119" s="106"/>
      <c r="O119" s="106"/>
      <c r="P119" s="75">
        <v>0</v>
      </c>
      <c r="Q119" s="75">
        <v>0</v>
      </c>
    </row>
    <row r="120" spans="1:17" s="77" customFormat="1" ht="27">
      <c r="A120" s="75">
        <v>119</v>
      </c>
      <c r="B120" s="90" t="s">
        <v>21</v>
      </c>
      <c r="C120" s="90">
        <v>6</v>
      </c>
      <c r="D120" s="91" t="s">
        <v>744</v>
      </c>
      <c r="E120" s="91" t="s">
        <v>650</v>
      </c>
      <c r="F120" s="90">
        <f t="shared" si="1"/>
        <v>6</v>
      </c>
      <c r="G120" s="92" t="s">
        <v>204</v>
      </c>
      <c r="H120" s="92" t="s">
        <v>205</v>
      </c>
      <c r="I120" s="92" t="s">
        <v>534</v>
      </c>
      <c r="J120" s="95"/>
      <c r="K120" s="92" t="s">
        <v>1212</v>
      </c>
      <c r="L120" s="161" t="s">
        <v>928</v>
      </c>
      <c r="M120" s="94">
        <v>1</v>
      </c>
      <c r="N120" s="106"/>
      <c r="O120" s="106"/>
      <c r="P120" s="75">
        <v>0</v>
      </c>
      <c r="Q120" s="75">
        <v>0</v>
      </c>
    </row>
    <row r="121" spans="1:17" s="77" customFormat="1" ht="27">
      <c r="A121" s="75">
        <v>120</v>
      </c>
      <c r="B121" s="90" t="s">
        <v>21</v>
      </c>
      <c r="C121" s="90">
        <v>6</v>
      </c>
      <c r="D121" s="91" t="s">
        <v>744</v>
      </c>
      <c r="E121" s="91" t="s">
        <v>650</v>
      </c>
      <c r="F121" s="90">
        <f t="shared" si="1"/>
        <v>7</v>
      </c>
      <c r="G121" s="92" t="s">
        <v>206</v>
      </c>
      <c r="H121" s="92" t="s">
        <v>207</v>
      </c>
      <c r="I121" s="92" t="s">
        <v>208</v>
      </c>
      <c r="J121" s="95"/>
      <c r="K121" s="92" t="s">
        <v>209</v>
      </c>
      <c r="L121" s="135" t="s">
        <v>1454</v>
      </c>
      <c r="M121" s="94">
        <v>1</v>
      </c>
      <c r="N121" s="106"/>
      <c r="O121" s="106"/>
      <c r="P121" s="75">
        <v>0</v>
      </c>
      <c r="Q121" s="75">
        <v>0</v>
      </c>
    </row>
    <row r="122" spans="1:17" s="72" customFormat="1" ht="27">
      <c r="A122" s="75">
        <v>121</v>
      </c>
      <c r="B122" s="90" t="s">
        <v>21</v>
      </c>
      <c r="C122" s="90">
        <v>6</v>
      </c>
      <c r="D122" s="91" t="s">
        <v>744</v>
      </c>
      <c r="E122" s="91" t="s">
        <v>650</v>
      </c>
      <c r="F122" s="90">
        <f t="shared" si="1"/>
        <v>8</v>
      </c>
      <c r="G122" s="92" t="s">
        <v>210</v>
      </c>
      <c r="H122" s="92" t="s">
        <v>211</v>
      </c>
      <c r="I122" s="92" t="s">
        <v>534</v>
      </c>
      <c r="J122" s="95"/>
      <c r="K122" s="92" t="s">
        <v>1212</v>
      </c>
      <c r="L122" s="161" t="s">
        <v>929</v>
      </c>
      <c r="M122" s="94">
        <v>1</v>
      </c>
      <c r="N122" s="106"/>
      <c r="O122" s="106"/>
      <c r="P122" s="75">
        <v>0</v>
      </c>
      <c r="Q122" s="75">
        <v>0</v>
      </c>
    </row>
    <row r="123" spans="1:17" s="77" customFormat="1" ht="27">
      <c r="A123" s="75">
        <v>122</v>
      </c>
      <c r="B123" s="90" t="s">
        <v>21</v>
      </c>
      <c r="C123" s="90">
        <v>6</v>
      </c>
      <c r="D123" s="91" t="s">
        <v>744</v>
      </c>
      <c r="E123" s="91" t="s">
        <v>650</v>
      </c>
      <c r="F123" s="90">
        <f t="shared" si="1"/>
        <v>9</v>
      </c>
      <c r="G123" s="92" t="s">
        <v>212</v>
      </c>
      <c r="H123" s="92" t="s">
        <v>213</v>
      </c>
      <c r="I123" s="92" t="s">
        <v>208</v>
      </c>
      <c r="J123" s="95"/>
      <c r="K123" s="92" t="s">
        <v>209</v>
      </c>
      <c r="L123" s="135" t="s">
        <v>1455</v>
      </c>
      <c r="M123" s="94">
        <v>1</v>
      </c>
      <c r="N123" s="106"/>
      <c r="O123" s="106"/>
      <c r="P123" s="75">
        <v>0</v>
      </c>
      <c r="Q123" s="75">
        <v>0</v>
      </c>
    </row>
    <row r="124" spans="1:17" s="77" customFormat="1" ht="27">
      <c r="A124" s="75">
        <v>123</v>
      </c>
      <c r="B124" s="90" t="s">
        <v>21</v>
      </c>
      <c r="C124" s="90">
        <v>6</v>
      </c>
      <c r="D124" s="91" t="s">
        <v>744</v>
      </c>
      <c r="E124" s="91" t="s">
        <v>650</v>
      </c>
      <c r="F124" s="90">
        <f t="shared" si="1"/>
        <v>10</v>
      </c>
      <c r="G124" s="92" t="s">
        <v>214</v>
      </c>
      <c r="H124" s="92" t="s">
        <v>215</v>
      </c>
      <c r="I124" s="92" t="s">
        <v>216</v>
      </c>
      <c r="J124" s="95"/>
      <c r="K124" s="92" t="s">
        <v>217</v>
      </c>
      <c r="L124" s="161" t="s">
        <v>994</v>
      </c>
      <c r="M124" s="94">
        <v>1</v>
      </c>
      <c r="N124" s="106"/>
      <c r="O124" s="106"/>
      <c r="P124" s="75">
        <v>0</v>
      </c>
      <c r="Q124" s="75">
        <v>0</v>
      </c>
    </row>
    <row r="125" spans="1:17" s="77" customFormat="1" ht="108">
      <c r="A125" s="75">
        <v>124</v>
      </c>
      <c r="B125" s="90" t="s">
        <v>21</v>
      </c>
      <c r="C125" s="90">
        <v>6</v>
      </c>
      <c r="D125" s="91" t="s">
        <v>744</v>
      </c>
      <c r="E125" s="91" t="s">
        <v>650</v>
      </c>
      <c r="F125" s="90">
        <f t="shared" si="1"/>
        <v>11</v>
      </c>
      <c r="G125" s="92" t="s">
        <v>218</v>
      </c>
      <c r="H125" s="92" t="s">
        <v>219</v>
      </c>
      <c r="I125" s="92" t="s">
        <v>104</v>
      </c>
      <c r="J125" s="95"/>
      <c r="K125" s="92" t="s">
        <v>219</v>
      </c>
      <c r="L125" s="161" t="s">
        <v>995</v>
      </c>
      <c r="M125" s="94">
        <v>2</v>
      </c>
      <c r="N125" s="106" t="s">
        <v>892</v>
      </c>
      <c r="O125" s="106" t="s">
        <v>874</v>
      </c>
      <c r="P125" s="75">
        <v>0</v>
      </c>
      <c r="Q125" s="75">
        <v>0</v>
      </c>
    </row>
    <row r="126" spans="1:17" s="77" customFormat="1">
      <c r="A126" s="75">
        <v>125</v>
      </c>
      <c r="B126" s="90" t="s">
        <v>21</v>
      </c>
      <c r="C126" s="90">
        <v>6</v>
      </c>
      <c r="D126" s="91" t="s">
        <v>744</v>
      </c>
      <c r="E126" s="91" t="s">
        <v>650</v>
      </c>
      <c r="F126" s="90">
        <f t="shared" ref="F126:F189" si="2">IF(C126&lt;&gt;C125,1,F125+1)</f>
        <v>12</v>
      </c>
      <c r="G126" s="92" t="s">
        <v>919</v>
      </c>
      <c r="H126" s="92" t="s">
        <v>920</v>
      </c>
      <c r="I126" s="92" t="s">
        <v>683</v>
      </c>
      <c r="J126" s="95"/>
      <c r="K126" s="92" t="s">
        <v>1159</v>
      </c>
      <c r="L126" s="160" t="s">
        <v>1354</v>
      </c>
      <c r="M126" s="94">
        <v>1</v>
      </c>
      <c r="N126" s="106"/>
      <c r="O126" s="106"/>
      <c r="P126" s="75"/>
      <c r="Q126" s="75"/>
    </row>
    <row r="127" spans="1:17" s="77" customFormat="1">
      <c r="A127" s="75">
        <v>126</v>
      </c>
      <c r="B127" s="90" t="s">
        <v>21</v>
      </c>
      <c r="C127" s="90">
        <v>7</v>
      </c>
      <c r="D127" s="91" t="s">
        <v>745</v>
      </c>
      <c r="E127" s="91" t="s">
        <v>651</v>
      </c>
      <c r="F127" s="90">
        <f t="shared" si="2"/>
        <v>1</v>
      </c>
      <c r="G127" s="92" t="s">
        <v>951</v>
      </c>
      <c r="H127" s="92" t="s">
        <v>952</v>
      </c>
      <c r="I127" s="92" t="s">
        <v>104</v>
      </c>
      <c r="J127" s="95" t="s">
        <v>953</v>
      </c>
      <c r="K127" s="92" t="s">
        <v>952</v>
      </c>
      <c r="L127" s="160" t="s">
        <v>954</v>
      </c>
      <c r="M127" s="94">
        <v>1</v>
      </c>
      <c r="N127" s="106" t="s">
        <v>884</v>
      </c>
      <c r="O127" s="106" t="s">
        <v>874</v>
      </c>
      <c r="P127" s="75">
        <v>0</v>
      </c>
      <c r="Q127" s="95">
        <v>0</v>
      </c>
    </row>
    <row r="128" spans="1:17" s="77" customFormat="1">
      <c r="A128" s="75">
        <v>127</v>
      </c>
      <c r="B128" s="90" t="s">
        <v>21</v>
      </c>
      <c r="C128" s="90">
        <v>7</v>
      </c>
      <c r="D128" s="91" t="s">
        <v>745</v>
      </c>
      <c r="E128" s="91" t="s">
        <v>651</v>
      </c>
      <c r="F128" s="90">
        <f t="shared" si="2"/>
        <v>2</v>
      </c>
      <c r="G128" s="92" t="s">
        <v>1211</v>
      </c>
      <c r="H128" s="92" t="s">
        <v>1196</v>
      </c>
      <c r="I128" s="92" t="s">
        <v>1198</v>
      </c>
      <c r="J128" s="95" t="s">
        <v>864</v>
      </c>
      <c r="K128" s="92" t="s">
        <v>1195</v>
      </c>
      <c r="L128" s="160" t="s">
        <v>1197</v>
      </c>
      <c r="M128" s="94">
        <v>1</v>
      </c>
      <c r="N128" s="106"/>
      <c r="O128" s="106"/>
      <c r="P128" s="113"/>
      <c r="Q128" s="113"/>
    </row>
    <row r="129" spans="1:17" s="77" customFormat="1" ht="54">
      <c r="A129" s="75">
        <v>128</v>
      </c>
      <c r="B129" s="90" t="s">
        <v>21</v>
      </c>
      <c r="C129" s="90">
        <v>7</v>
      </c>
      <c r="D129" s="91" t="s">
        <v>745</v>
      </c>
      <c r="E129" s="91" t="s">
        <v>651</v>
      </c>
      <c r="F129" s="90">
        <f t="shared" si="2"/>
        <v>3</v>
      </c>
      <c r="G129" s="92" t="s">
        <v>32</v>
      </c>
      <c r="H129" s="92" t="s">
        <v>51</v>
      </c>
      <c r="I129" s="92" t="s">
        <v>52</v>
      </c>
      <c r="J129" s="95" t="s">
        <v>865</v>
      </c>
      <c r="K129" s="92" t="s">
        <v>51</v>
      </c>
      <c r="L129" s="162" t="s">
        <v>1387</v>
      </c>
      <c r="M129" s="94">
        <v>1</v>
      </c>
      <c r="N129" s="106"/>
      <c r="O129" s="106"/>
      <c r="P129" s="75">
        <v>0</v>
      </c>
      <c r="Q129" s="75">
        <v>0</v>
      </c>
    </row>
    <row r="130" spans="1:17" s="77" customFormat="1" ht="40.5">
      <c r="A130" s="75">
        <v>129</v>
      </c>
      <c r="B130" s="90" t="s">
        <v>21</v>
      </c>
      <c r="C130" s="90">
        <v>7</v>
      </c>
      <c r="D130" s="91" t="s">
        <v>745</v>
      </c>
      <c r="E130" s="91" t="s">
        <v>651</v>
      </c>
      <c r="F130" s="90">
        <f t="shared" si="2"/>
        <v>4</v>
      </c>
      <c r="G130" s="133" t="s">
        <v>1503</v>
      </c>
      <c r="H130" s="133" t="s">
        <v>1363</v>
      </c>
      <c r="I130" s="92" t="s">
        <v>534</v>
      </c>
      <c r="J130" s="95" t="s">
        <v>880</v>
      </c>
      <c r="K130" s="92" t="s">
        <v>1212</v>
      </c>
      <c r="L130" s="134" t="s">
        <v>1429</v>
      </c>
      <c r="M130" s="94">
        <v>1</v>
      </c>
      <c r="N130" s="106"/>
      <c r="O130" s="106"/>
      <c r="P130" s="75">
        <v>0</v>
      </c>
      <c r="Q130" s="75">
        <v>0</v>
      </c>
    </row>
    <row r="131" spans="1:17" s="72" customFormat="1" ht="54">
      <c r="A131" s="75">
        <v>130</v>
      </c>
      <c r="B131" s="90" t="s">
        <v>21</v>
      </c>
      <c r="C131" s="90">
        <v>7</v>
      </c>
      <c r="D131" s="91" t="s">
        <v>745</v>
      </c>
      <c r="E131" s="91" t="s">
        <v>651</v>
      </c>
      <c r="F131" s="90">
        <f t="shared" si="2"/>
        <v>5</v>
      </c>
      <c r="G131" s="133" t="s">
        <v>1504</v>
      </c>
      <c r="H131" s="133" t="s">
        <v>1364</v>
      </c>
      <c r="I131" s="92" t="s">
        <v>104</v>
      </c>
      <c r="J131" s="95" t="s">
        <v>881</v>
      </c>
      <c r="K131" s="92" t="s">
        <v>220</v>
      </c>
      <c r="L131" s="134" t="s">
        <v>1434</v>
      </c>
      <c r="M131" s="94">
        <v>1</v>
      </c>
      <c r="N131" s="106" t="s">
        <v>943</v>
      </c>
      <c r="O131" s="106" t="s">
        <v>875</v>
      </c>
      <c r="P131" s="75">
        <v>0</v>
      </c>
      <c r="Q131" s="75">
        <v>0</v>
      </c>
    </row>
    <row r="132" spans="1:17" s="77" customFormat="1" ht="40.5">
      <c r="A132" s="75">
        <v>131</v>
      </c>
      <c r="B132" s="90" t="s">
        <v>21</v>
      </c>
      <c r="C132" s="90">
        <v>7</v>
      </c>
      <c r="D132" s="91" t="s">
        <v>745</v>
      </c>
      <c r="E132" s="91" t="s">
        <v>651</v>
      </c>
      <c r="F132" s="90">
        <f t="shared" si="2"/>
        <v>6</v>
      </c>
      <c r="G132" s="133" t="s">
        <v>1505</v>
      </c>
      <c r="H132" s="133" t="s">
        <v>1365</v>
      </c>
      <c r="I132" s="92" t="s">
        <v>221</v>
      </c>
      <c r="J132" s="95"/>
      <c r="K132" s="92" t="s">
        <v>222</v>
      </c>
      <c r="L132" s="161" t="s">
        <v>996</v>
      </c>
      <c r="M132" s="94">
        <v>1</v>
      </c>
      <c r="N132" s="106"/>
      <c r="O132" s="106"/>
      <c r="P132" s="75">
        <v>0</v>
      </c>
      <c r="Q132" s="75">
        <v>0</v>
      </c>
    </row>
    <row r="133" spans="1:17" s="77" customFormat="1" ht="27">
      <c r="A133" s="75">
        <v>132</v>
      </c>
      <c r="B133" s="90" t="s">
        <v>21</v>
      </c>
      <c r="C133" s="90">
        <v>7</v>
      </c>
      <c r="D133" s="91" t="s">
        <v>745</v>
      </c>
      <c r="E133" s="91" t="s">
        <v>651</v>
      </c>
      <c r="F133" s="90">
        <f t="shared" si="2"/>
        <v>7</v>
      </c>
      <c r="G133" s="133" t="s">
        <v>1506</v>
      </c>
      <c r="H133" s="133" t="s">
        <v>1366</v>
      </c>
      <c r="I133" s="92" t="s">
        <v>221</v>
      </c>
      <c r="J133" s="95"/>
      <c r="K133" s="92" t="s">
        <v>222</v>
      </c>
      <c r="L133" s="161" t="s">
        <v>997</v>
      </c>
      <c r="M133" s="94">
        <v>1</v>
      </c>
      <c r="N133" s="106"/>
      <c r="O133" s="106"/>
      <c r="P133" s="75">
        <v>0</v>
      </c>
      <c r="Q133" s="75">
        <v>0</v>
      </c>
    </row>
    <row r="134" spans="1:17" s="77" customFormat="1" ht="40.5">
      <c r="A134" s="75">
        <v>133</v>
      </c>
      <c r="B134" s="90" t="s">
        <v>21</v>
      </c>
      <c r="C134" s="90">
        <v>7</v>
      </c>
      <c r="D134" s="91" t="s">
        <v>745</v>
      </c>
      <c r="E134" s="91" t="s">
        <v>651</v>
      </c>
      <c r="F134" s="90">
        <f t="shared" si="2"/>
        <v>8</v>
      </c>
      <c r="G134" s="133" t="s">
        <v>1507</v>
      </c>
      <c r="H134" s="133" t="s">
        <v>1367</v>
      </c>
      <c r="I134" s="92" t="s">
        <v>104</v>
      </c>
      <c r="J134" s="95"/>
      <c r="K134" s="92" t="s">
        <v>223</v>
      </c>
      <c r="L134" s="161" t="s">
        <v>998</v>
      </c>
      <c r="M134" s="94">
        <v>1</v>
      </c>
      <c r="N134" s="106" t="s">
        <v>999</v>
      </c>
      <c r="O134" s="106" t="s">
        <v>874</v>
      </c>
      <c r="P134" s="75">
        <v>0</v>
      </c>
      <c r="Q134" s="75">
        <v>0</v>
      </c>
    </row>
    <row r="135" spans="1:17" s="77" customFormat="1" ht="27">
      <c r="A135" s="75">
        <v>134</v>
      </c>
      <c r="B135" s="90" t="s">
        <v>21</v>
      </c>
      <c r="C135" s="90">
        <v>7</v>
      </c>
      <c r="D135" s="91" t="s">
        <v>745</v>
      </c>
      <c r="E135" s="91" t="s">
        <v>651</v>
      </c>
      <c r="F135" s="90">
        <f t="shared" si="2"/>
        <v>9</v>
      </c>
      <c r="G135" s="92" t="s">
        <v>224</v>
      </c>
      <c r="H135" s="92" t="s">
        <v>225</v>
      </c>
      <c r="I135" s="92" t="s">
        <v>87</v>
      </c>
      <c r="J135" s="95"/>
      <c r="K135" s="92" t="s">
        <v>226</v>
      </c>
      <c r="L135" s="161" t="s">
        <v>1000</v>
      </c>
      <c r="M135" s="94">
        <v>1</v>
      </c>
      <c r="N135" s="106"/>
      <c r="O135" s="106"/>
      <c r="P135" s="75">
        <v>0</v>
      </c>
      <c r="Q135" s="75">
        <v>0</v>
      </c>
    </row>
    <row r="136" spans="1:17" s="77" customFormat="1">
      <c r="A136" s="75">
        <v>135</v>
      </c>
      <c r="B136" s="90" t="s">
        <v>21</v>
      </c>
      <c r="C136" s="90">
        <v>7</v>
      </c>
      <c r="D136" s="91" t="s">
        <v>745</v>
      </c>
      <c r="E136" s="91" t="s">
        <v>651</v>
      </c>
      <c r="F136" s="90">
        <f t="shared" si="2"/>
        <v>10</v>
      </c>
      <c r="G136" s="92" t="s">
        <v>919</v>
      </c>
      <c r="H136" s="92" t="s">
        <v>920</v>
      </c>
      <c r="I136" s="92" t="s">
        <v>683</v>
      </c>
      <c r="J136" s="95"/>
      <c r="K136" s="92" t="s">
        <v>1159</v>
      </c>
      <c r="L136" s="160" t="s">
        <v>1354</v>
      </c>
      <c r="M136" s="94">
        <v>1</v>
      </c>
      <c r="N136" s="106"/>
      <c r="O136" s="106"/>
      <c r="P136" s="75"/>
      <c r="Q136" s="75"/>
    </row>
    <row r="137" spans="1:17" s="77" customFormat="1">
      <c r="A137" s="75">
        <v>136</v>
      </c>
      <c r="B137" s="90" t="s">
        <v>21</v>
      </c>
      <c r="C137" s="90">
        <v>8</v>
      </c>
      <c r="D137" s="91" t="s">
        <v>746</v>
      </c>
      <c r="E137" s="91" t="s">
        <v>652</v>
      </c>
      <c r="F137" s="90">
        <f t="shared" si="2"/>
        <v>1</v>
      </c>
      <c r="G137" s="92" t="s">
        <v>951</v>
      </c>
      <c r="H137" s="92" t="s">
        <v>952</v>
      </c>
      <c r="I137" s="92" t="s">
        <v>104</v>
      </c>
      <c r="J137" s="95" t="s">
        <v>953</v>
      </c>
      <c r="K137" s="92" t="s">
        <v>952</v>
      </c>
      <c r="L137" s="160" t="s">
        <v>954</v>
      </c>
      <c r="M137" s="94">
        <v>1</v>
      </c>
      <c r="N137" s="106" t="s">
        <v>884</v>
      </c>
      <c r="O137" s="106" t="s">
        <v>874</v>
      </c>
      <c r="P137" s="75">
        <v>0</v>
      </c>
      <c r="Q137" s="95">
        <v>0</v>
      </c>
    </row>
    <row r="138" spans="1:17" s="77" customFormat="1">
      <c r="A138" s="75">
        <v>137</v>
      </c>
      <c r="B138" s="90" t="s">
        <v>21</v>
      </c>
      <c r="C138" s="90">
        <v>8</v>
      </c>
      <c r="D138" s="91" t="s">
        <v>746</v>
      </c>
      <c r="E138" s="91" t="s">
        <v>652</v>
      </c>
      <c r="F138" s="90">
        <f t="shared" si="2"/>
        <v>2</v>
      </c>
      <c r="G138" s="92" t="s">
        <v>1211</v>
      </c>
      <c r="H138" s="92" t="s">
        <v>1196</v>
      </c>
      <c r="I138" s="92" t="s">
        <v>1198</v>
      </c>
      <c r="J138" s="95" t="s">
        <v>864</v>
      </c>
      <c r="K138" s="92" t="s">
        <v>1195</v>
      </c>
      <c r="L138" s="160" t="s">
        <v>1197</v>
      </c>
      <c r="M138" s="94">
        <v>1</v>
      </c>
      <c r="N138" s="106"/>
      <c r="O138" s="106"/>
      <c r="P138" s="113"/>
      <c r="Q138" s="113"/>
    </row>
    <row r="139" spans="1:17" s="77" customFormat="1" ht="27">
      <c r="A139" s="75">
        <v>138</v>
      </c>
      <c r="B139" s="90" t="s">
        <v>21</v>
      </c>
      <c r="C139" s="90">
        <v>8</v>
      </c>
      <c r="D139" s="91" t="s">
        <v>746</v>
      </c>
      <c r="E139" s="91" t="s">
        <v>652</v>
      </c>
      <c r="F139" s="90">
        <f t="shared" si="2"/>
        <v>3</v>
      </c>
      <c r="G139" s="92" t="s">
        <v>32</v>
      </c>
      <c r="H139" s="92" t="s">
        <v>51</v>
      </c>
      <c r="I139" s="92" t="s">
        <v>52</v>
      </c>
      <c r="J139" s="95" t="s">
        <v>865</v>
      </c>
      <c r="K139" s="92" t="s">
        <v>51</v>
      </c>
      <c r="L139" s="160" t="s">
        <v>955</v>
      </c>
      <c r="M139" s="94">
        <v>1</v>
      </c>
      <c r="N139" s="106"/>
      <c r="O139" s="106"/>
      <c r="P139" s="75">
        <v>0</v>
      </c>
      <c r="Q139" s="75">
        <v>0</v>
      </c>
    </row>
    <row r="140" spans="1:17" s="77" customFormat="1" ht="40.5">
      <c r="A140" s="75">
        <v>139</v>
      </c>
      <c r="B140" s="90" t="s">
        <v>21</v>
      </c>
      <c r="C140" s="90">
        <v>8</v>
      </c>
      <c r="D140" s="91" t="s">
        <v>746</v>
      </c>
      <c r="E140" s="91" t="s">
        <v>652</v>
      </c>
      <c r="F140" s="90">
        <f t="shared" si="2"/>
        <v>4</v>
      </c>
      <c r="G140" s="92" t="s">
        <v>1210</v>
      </c>
      <c r="H140" s="92" t="s">
        <v>1001</v>
      </c>
      <c r="I140" s="92" t="s">
        <v>534</v>
      </c>
      <c r="J140" s="95" t="s">
        <v>880</v>
      </c>
      <c r="K140" s="92" t="s">
        <v>1212</v>
      </c>
      <c r="L140" s="165" t="s">
        <v>1421</v>
      </c>
      <c r="M140" s="94">
        <v>1</v>
      </c>
      <c r="N140" s="106"/>
      <c r="O140" s="106"/>
      <c r="P140" s="75">
        <v>0</v>
      </c>
      <c r="Q140" s="75">
        <v>0</v>
      </c>
    </row>
    <row r="141" spans="1:17" s="77" customFormat="1" ht="81">
      <c r="A141" s="75">
        <v>140</v>
      </c>
      <c r="B141" s="90" t="s">
        <v>21</v>
      </c>
      <c r="C141" s="90">
        <v>8</v>
      </c>
      <c r="D141" s="91" t="s">
        <v>746</v>
      </c>
      <c r="E141" s="91" t="s">
        <v>652</v>
      </c>
      <c r="F141" s="90">
        <f t="shared" si="2"/>
        <v>5</v>
      </c>
      <c r="G141" s="92" t="s">
        <v>229</v>
      </c>
      <c r="H141" s="92" t="s">
        <v>230</v>
      </c>
      <c r="I141" s="92" t="s">
        <v>104</v>
      </c>
      <c r="J141" s="95" t="s">
        <v>881</v>
      </c>
      <c r="K141" s="92" t="s">
        <v>230</v>
      </c>
      <c r="L141" s="161" t="s">
        <v>1002</v>
      </c>
      <c r="M141" s="94">
        <v>1</v>
      </c>
      <c r="N141" s="106" t="s">
        <v>1003</v>
      </c>
      <c r="O141" s="106" t="s">
        <v>875</v>
      </c>
      <c r="P141" s="75">
        <v>0</v>
      </c>
      <c r="Q141" s="75">
        <v>0</v>
      </c>
    </row>
    <row r="142" spans="1:17" s="72" customFormat="1" ht="40.5">
      <c r="A142" s="75">
        <v>141</v>
      </c>
      <c r="B142" s="90" t="s">
        <v>21</v>
      </c>
      <c r="C142" s="90">
        <v>8</v>
      </c>
      <c r="D142" s="91" t="s">
        <v>746</v>
      </c>
      <c r="E142" s="91" t="s">
        <v>652</v>
      </c>
      <c r="F142" s="90">
        <f t="shared" si="2"/>
        <v>6</v>
      </c>
      <c r="G142" s="92" t="s">
        <v>233</v>
      </c>
      <c r="H142" s="92" t="s">
        <v>234</v>
      </c>
      <c r="I142" s="92" t="s">
        <v>104</v>
      </c>
      <c r="J142" s="95" t="s">
        <v>882</v>
      </c>
      <c r="K142" s="92" t="s">
        <v>234</v>
      </c>
      <c r="L142" s="135" t="s">
        <v>1456</v>
      </c>
      <c r="M142" s="94">
        <v>1</v>
      </c>
      <c r="N142" s="106" t="s">
        <v>1004</v>
      </c>
      <c r="O142" s="106" t="s">
        <v>875</v>
      </c>
      <c r="P142" s="75">
        <v>0</v>
      </c>
      <c r="Q142" s="75">
        <v>0</v>
      </c>
    </row>
    <row r="143" spans="1:17" s="77" customFormat="1">
      <c r="A143" s="75">
        <v>142</v>
      </c>
      <c r="B143" s="90" t="s">
        <v>21</v>
      </c>
      <c r="C143" s="90">
        <v>8</v>
      </c>
      <c r="D143" s="91" t="s">
        <v>746</v>
      </c>
      <c r="E143" s="91" t="s">
        <v>652</v>
      </c>
      <c r="F143" s="90">
        <f t="shared" si="2"/>
        <v>7</v>
      </c>
      <c r="G143" s="92" t="s">
        <v>239</v>
      </c>
      <c r="H143" s="92" t="s">
        <v>240</v>
      </c>
      <c r="I143" s="92" t="s">
        <v>62</v>
      </c>
      <c r="J143" s="95" t="s">
        <v>1199</v>
      </c>
      <c r="K143" s="92" t="s">
        <v>870</v>
      </c>
      <c r="L143" s="134" t="s">
        <v>1362</v>
      </c>
      <c r="M143" s="94">
        <v>1</v>
      </c>
      <c r="N143" s="106"/>
      <c r="O143" s="106"/>
      <c r="P143" s="75">
        <v>0</v>
      </c>
      <c r="Q143" s="75">
        <v>0</v>
      </c>
    </row>
    <row r="144" spans="1:17" s="77" customFormat="1" ht="40.5">
      <c r="A144" s="75">
        <v>143</v>
      </c>
      <c r="B144" s="90" t="s">
        <v>21</v>
      </c>
      <c r="C144" s="90">
        <v>8</v>
      </c>
      <c r="D144" s="91" t="s">
        <v>746</v>
      </c>
      <c r="E144" s="91" t="s">
        <v>652</v>
      </c>
      <c r="F144" s="90">
        <f t="shared" si="2"/>
        <v>8</v>
      </c>
      <c r="G144" s="92" t="s">
        <v>227</v>
      </c>
      <c r="H144" s="92" t="s">
        <v>228</v>
      </c>
      <c r="I144" s="92" t="s">
        <v>104</v>
      </c>
      <c r="J144" s="95"/>
      <c r="K144" s="92" t="s">
        <v>107</v>
      </c>
      <c r="L144" s="161" t="s">
        <v>1006</v>
      </c>
      <c r="M144" s="94">
        <v>1</v>
      </c>
      <c r="N144" s="106" t="s">
        <v>907</v>
      </c>
      <c r="O144" s="106" t="s">
        <v>874</v>
      </c>
      <c r="P144" s="75">
        <v>0</v>
      </c>
      <c r="Q144" s="75">
        <v>0</v>
      </c>
    </row>
    <row r="145" spans="1:18" s="77" customFormat="1" ht="27">
      <c r="A145" s="75">
        <v>144</v>
      </c>
      <c r="B145" s="90" t="s">
        <v>21</v>
      </c>
      <c r="C145" s="90">
        <v>8</v>
      </c>
      <c r="D145" s="91" t="s">
        <v>746</v>
      </c>
      <c r="E145" s="91" t="s">
        <v>652</v>
      </c>
      <c r="F145" s="90">
        <f t="shared" si="2"/>
        <v>9</v>
      </c>
      <c r="G145" s="92" t="s">
        <v>231</v>
      </c>
      <c r="H145" s="92" t="s">
        <v>232</v>
      </c>
      <c r="I145" s="92" t="s">
        <v>87</v>
      </c>
      <c r="J145" s="95"/>
      <c r="K145" s="92" t="s">
        <v>226</v>
      </c>
      <c r="L145" s="161" t="s">
        <v>1007</v>
      </c>
      <c r="M145" s="94">
        <v>1</v>
      </c>
      <c r="N145" s="106"/>
      <c r="O145" s="106"/>
      <c r="P145" s="75">
        <v>0</v>
      </c>
      <c r="Q145" s="75">
        <v>0</v>
      </c>
    </row>
    <row r="146" spans="1:18" s="77" customFormat="1" ht="27">
      <c r="A146" s="75">
        <v>145</v>
      </c>
      <c r="B146" s="90" t="s">
        <v>21</v>
      </c>
      <c r="C146" s="90">
        <v>8</v>
      </c>
      <c r="D146" s="91" t="s">
        <v>746</v>
      </c>
      <c r="E146" s="91" t="s">
        <v>652</v>
      </c>
      <c r="F146" s="90">
        <f t="shared" si="2"/>
        <v>10</v>
      </c>
      <c r="G146" s="92" t="s">
        <v>235</v>
      </c>
      <c r="H146" s="92" t="s">
        <v>236</v>
      </c>
      <c r="I146" s="92" t="s">
        <v>87</v>
      </c>
      <c r="J146" s="95"/>
      <c r="K146" s="92" t="s">
        <v>226</v>
      </c>
      <c r="L146" s="161" t="s">
        <v>1008</v>
      </c>
      <c r="M146" s="94">
        <v>1</v>
      </c>
      <c r="N146" s="106"/>
      <c r="O146" s="106"/>
      <c r="P146" s="75">
        <v>0</v>
      </c>
      <c r="Q146" s="75">
        <v>0</v>
      </c>
    </row>
    <row r="147" spans="1:18" s="77" customFormat="1" ht="27">
      <c r="A147" s="75">
        <v>146</v>
      </c>
      <c r="B147" s="90" t="s">
        <v>21</v>
      </c>
      <c r="C147" s="90">
        <v>8</v>
      </c>
      <c r="D147" s="91" t="s">
        <v>746</v>
      </c>
      <c r="E147" s="91" t="s">
        <v>652</v>
      </c>
      <c r="F147" s="90">
        <f t="shared" si="2"/>
        <v>11</v>
      </c>
      <c r="G147" s="92" t="s">
        <v>237</v>
      </c>
      <c r="H147" s="92" t="s">
        <v>238</v>
      </c>
      <c r="I147" s="92" t="s">
        <v>114</v>
      </c>
      <c r="J147" s="95"/>
      <c r="K147" s="92" t="s">
        <v>115</v>
      </c>
      <c r="L147" s="161" t="s">
        <v>1009</v>
      </c>
      <c r="M147" s="94">
        <v>1</v>
      </c>
      <c r="N147" s="106"/>
      <c r="O147" s="106"/>
      <c r="P147" s="75">
        <v>0</v>
      </c>
      <c r="Q147" s="75">
        <v>0</v>
      </c>
    </row>
    <row r="148" spans="1:18" s="77" customFormat="1">
      <c r="A148" s="75">
        <v>147</v>
      </c>
      <c r="B148" s="90" t="s">
        <v>21</v>
      </c>
      <c r="C148" s="90">
        <v>8</v>
      </c>
      <c r="D148" s="91" t="s">
        <v>746</v>
      </c>
      <c r="E148" s="91" t="s">
        <v>652</v>
      </c>
      <c r="F148" s="90">
        <f t="shared" si="2"/>
        <v>12</v>
      </c>
      <c r="G148" s="92" t="s">
        <v>919</v>
      </c>
      <c r="H148" s="92" t="s">
        <v>920</v>
      </c>
      <c r="I148" s="92" t="s">
        <v>683</v>
      </c>
      <c r="J148" s="95"/>
      <c r="K148" s="92" t="s">
        <v>1159</v>
      </c>
      <c r="L148" s="160" t="s">
        <v>1354</v>
      </c>
      <c r="M148" s="94">
        <v>1</v>
      </c>
      <c r="N148" s="106"/>
      <c r="O148" s="106"/>
      <c r="P148" s="75"/>
      <c r="Q148" s="75"/>
    </row>
    <row r="149" spans="1:18" s="77" customFormat="1">
      <c r="A149" s="75">
        <v>148</v>
      </c>
      <c r="B149" s="90" t="s">
        <v>21</v>
      </c>
      <c r="C149" s="90">
        <v>9</v>
      </c>
      <c r="D149" s="91" t="s">
        <v>747</v>
      </c>
      <c r="E149" s="91" t="s">
        <v>653</v>
      </c>
      <c r="F149" s="90">
        <f t="shared" si="2"/>
        <v>1</v>
      </c>
      <c r="G149" s="92" t="s">
        <v>951</v>
      </c>
      <c r="H149" s="92" t="s">
        <v>952</v>
      </c>
      <c r="I149" s="92" t="s">
        <v>104</v>
      </c>
      <c r="J149" s="95" t="s">
        <v>953</v>
      </c>
      <c r="K149" s="92" t="s">
        <v>952</v>
      </c>
      <c r="L149" s="160" t="s">
        <v>954</v>
      </c>
      <c r="M149" s="94">
        <v>1</v>
      </c>
      <c r="N149" s="106" t="s">
        <v>884</v>
      </c>
      <c r="O149" s="106" t="s">
        <v>874</v>
      </c>
      <c r="P149" s="75">
        <v>0</v>
      </c>
      <c r="Q149" s="95">
        <v>0</v>
      </c>
    </row>
    <row r="150" spans="1:18" s="77" customFormat="1">
      <c r="A150" s="75">
        <v>149</v>
      </c>
      <c r="B150" s="90" t="s">
        <v>21</v>
      </c>
      <c r="C150" s="90">
        <v>9</v>
      </c>
      <c r="D150" s="91" t="s">
        <v>747</v>
      </c>
      <c r="E150" s="91" t="s">
        <v>653</v>
      </c>
      <c r="F150" s="90">
        <f t="shared" si="2"/>
        <v>2</v>
      </c>
      <c r="G150" s="92" t="s">
        <v>1211</v>
      </c>
      <c r="H150" s="92" t="s">
        <v>1196</v>
      </c>
      <c r="I150" s="92" t="s">
        <v>1198</v>
      </c>
      <c r="J150" s="95" t="s">
        <v>864</v>
      </c>
      <c r="K150" s="92" t="s">
        <v>1195</v>
      </c>
      <c r="L150" s="160" t="s">
        <v>1197</v>
      </c>
      <c r="M150" s="94">
        <v>1</v>
      </c>
      <c r="N150" s="106"/>
      <c r="O150" s="106"/>
      <c r="P150" s="113"/>
      <c r="Q150" s="113"/>
    </row>
    <row r="151" spans="1:18" s="72" customFormat="1" ht="27">
      <c r="A151" s="75">
        <v>150</v>
      </c>
      <c r="B151" s="90" t="s">
        <v>21</v>
      </c>
      <c r="C151" s="90">
        <v>9</v>
      </c>
      <c r="D151" s="91" t="s">
        <v>747</v>
      </c>
      <c r="E151" s="91" t="s">
        <v>653</v>
      </c>
      <c r="F151" s="90">
        <f t="shared" si="2"/>
        <v>3</v>
      </c>
      <c r="G151" s="92" t="s">
        <v>32</v>
      </c>
      <c r="H151" s="92" t="s">
        <v>51</v>
      </c>
      <c r="I151" s="92" t="s">
        <v>52</v>
      </c>
      <c r="J151" s="95" t="s">
        <v>865</v>
      </c>
      <c r="K151" s="92" t="s">
        <v>51</v>
      </c>
      <c r="L151" s="160" t="s">
        <v>955</v>
      </c>
      <c r="M151" s="94">
        <v>1</v>
      </c>
      <c r="N151" s="106"/>
      <c r="O151" s="106"/>
      <c r="P151" s="75">
        <v>0</v>
      </c>
      <c r="Q151" s="75">
        <v>0</v>
      </c>
    </row>
    <row r="152" spans="1:18" s="77" customFormat="1" ht="40.5">
      <c r="A152" s="75">
        <v>151</v>
      </c>
      <c r="B152" s="90" t="s">
        <v>21</v>
      </c>
      <c r="C152" s="90">
        <v>9</v>
      </c>
      <c r="D152" s="91" t="s">
        <v>747</v>
      </c>
      <c r="E152" s="91" t="s">
        <v>653</v>
      </c>
      <c r="F152" s="90">
        <f t="shared" si="2"/>
        <v>4</v>
      </c>
      <c r="G152" s="92" t="s">
        <v>241</v>
      </c>
      <c r="H152" s="92" t="s">
        <v>242</v>
      </c>
      <c r="I152" s="92" t="s">
        <v>534</v>
      </c>
      <c r="J152" s="95" t="s">
        <v>880</v>
      </c>
      <c r="K152" s="92" t="s">
        <v>1212</v>
      </c>
      <c r="L152" s="134" t="s">
        <v>1435</v>
      </c>
      <c r="M152" s="94">
        <v>1</v>
      </c>
      <c r="N152" s="106"/>
      <c r="O152" s="106"/>
      <c r="P152" s="75">
        <v>0</v>
      </c>
      <c r="Q152" s="75">
        <v>0</v>
      </c>
    </row>
    <row r="153" spans="1:18" s="77" customFormat="1" ht="27">
      <c r="A153" s="75">
        <v>152</v>
      </c>
      <c r="B153" s="90" t="s">
        <v>21</v>
      </c>
      <c r="C153" s="90">
        <v>9</v>
      </c>
      <c r="D153" s="91" t="s">
        <v>747</v>
      </c>
      <c r="E153" s="91" t="s">
        <v>653</v>
      </c>
      <c r="F153" s="90">
        <f t="shared" si="2"/>
        <v>5</v>
      </c>
      <c r="G153" s="92" t="s">
        <v>243</v>
      </c>
      <c r="H153" s="92" t="s">
        <v>244</v>
      </c>
      <c r="I153" s="92" t="s">
        <v>245</v>
      </c>
      <c r="J153" s="95"/>
      <c r="K153" s="92" t="s">
        <v>246</v>
      </c>
      <c r="L153" s="161" t="s">
        <v>1010</v>
      </c>
      <c r="M153" s="94">
        <v>2</v>
      </c>
      <c r="N153" s="106"/>
      <c r="O153" s="106"/>
      <c r="P153" s="75">
        <v>0</v>
      </c>
      <c r="Q153" s="75">
        <v>0</v>
      </c>
    </row>
    <row r="154" spans="1:18" s="77" customFormat="1" ht="27">
      <c r="A154" s="75">
        <v>153</v>
      </c>
      <c r="B154" s="90" t="s">
        <v>21</v>
      </c>
      <c r="C154" s="90">
        <v>9</v>
      </c>
      <c r="D154" s="91" t="s">
        <v>747</v>
      </c>
      <c r="E154" s="91" t="s">
        <v>653</v>
      </c>
      <c r="F154" s="90">
        <f t="shared" si="2"/>
        <v>6</v>
      </c>
      <c r="G154" s="92" t="s">
        <v>247</v>
      </c>
      <c r="H154" s="92" t="s">
        <v>248</v>
      </c>
      <c r="I154" s="92" t="s">
        <v>245</v>
      </c>
      <c r="J154" s="95"/>
      <c r="K154" s="92" t="s">
        <v>246</v>
      </c>
      <c r="L154" s="161" t="s">
        <v>1011</v>
      </c>
      <c r="M154" s="94">
        <v>2</v>
      </c>
      <c r="N154" s="106"/>
      <c r="O154" s="106"/>
      <c r="P154" s="75">
        <v>0</v>
      </c>
      <c r="Q154" s="75">
        <v>0</v>
      </c>
    </row>
    <row r="155" spans="1:18" s="78" customFormat="1" ht="27">
      <c r="A155" s="75">
        <v>154</v>
      </c>
      <c r="B155" s="90" t="s">
        <v>21</v>
      </c>
      <c r="C155" s="90">
        <v>9</v>
      </c>
      <c r="D155" s="91" t="s">
        <v>747</v>
      </c>
      <c r="E155" s="91" t="s">
        <v>653</v>
      </c>
      <c r="F155" s="90">
        <f t="shared" si="2"/>
        <v>7</v>
      </c>
      <c r="G155" s="92" t="s">
        <v>249</v>
      </c>
      <c r="H155" s="92" t="s">
        <v>250</v>
      </c>
      <c r="I155" s="92" t="s">
        <v>245</v>
      </c>
      <c r="J155" s="95"/>
      <c r="K155" s="92" t="s">
        <v>246</v>
      </c>
      <c r="L155" s="161" t="s">
        <v>1012</v>
      </c>
      <c r="M155" s="94">
        <v>2</v>
      </c>
      <c r="N155" s="106"/>
      <c r="O155" s="106"/>
      <c r="P155" s="75">
        <v>0</v>
      </c>
      <c r="Q155" s="75">
        <v>0</v>
      </c>
    </row>
    <row r="156" spans="1:18" s="78" customFormat="1" ht="27">
      <c r="A156" s="75">
        <v>155</v>
      </c>
      <c r="B156" s="90" t="s">
        <v>21</v>
      </c>
      <c r="C156" s="90">
        <v>9</v>
      </c>
      <c r="D156" s="91" t="s">
        <v>747</v>
      </c>
      <c r="E156" s="91" t="s">
        <v>653</v>
      </c>
      <c r="F156" s="90">
        <f t="shared" si="2"/>
        <v>8</v>
      </c>
      <c r="G156" s="92" t="s">
        <v>251</v>
      </c>
      <c r="H156" s="92" t="s">
        <v>252</v>
      </c>
      <c r="I156" s="92" t="s">
        <v>245</v>
      </c>
      <c r="J156" s="95"/>
      <c r="K156" s="92" t="s">
        <v>246</v>
      </c>
      <c r="L156" s="161" t="s">
        <v>1013</v>
      </c>
      <c r="M156" s="94">
        <v>2</v>
      </c>
      <c r="N156" s="106"/>
      <c r="O156" s="106"/>
      <c r="P156" s="75">
        <v>0</v>
      </c>
      <c r="Q156" s="75">
        <v>0</v>
      </c>
    </row>
    <row r="157" spans="1:18" s="78" customFormat="1" ht="40.5">
      <c r="A157" s="75">
        <v>156</v>
      </c>
      <c r="B157" s="90" t="s">
        <v>21</v>
      </c>
      <c r="C157" s="90">
        <v>9</v>
      </c>
      <c r="D157" s="91" t="s">
        <v>747</v>
      </c>
      <c r="E157" s="91" t="s">
        <v>653</v>
      </c>
      <c r="F157" s="90">
        <f t="shared" si="2"/>
        <v>9</v>
      </c>
      <c r="G157" s="92" t="s">
        <v>253</v>
      </c>
      <c r="H157" s="92" t="s">
        <v>254</v>
      </c>
      <c r="I157" s="92" t="s">
        <v>52</v>
      </c>
      <c r="J157" s="95"/>
      <c r="K157" s="92" t="s">
        <v>255</v>
      </c>
      <c r="L157" s="161" t="s">
        <v>1014</v>
      </c>
      <c r="M157" s="94">
        <v>2</v>
      </c>
      <c r="N157" s="106"/>
      <c r="O157" s="106"/>
      <c r="P157" s="75">
        <v>0</v>
      </c>
      <c r="Q157" s="75">
        <v>0</v>
      </c>
    </row>
    <row r="158" spans="1:18" s="78" customFormat="1" ht="27">
      <c r="A158" s="75">
        <v>157</v>
      </c>
      <c r="B158" s="144" t="s">
        <v>21</v>
      </c>
      <c r="C158" s="144">
        <v>9</v>
      </c>
      <c r="D158" s="145" t="s">
        <v>747</v>
      </c>
      <c r="E158" s="145" t="s">
        <v>653</v>
      </c>
      <c r="F158" s="90">
        <f t="shared" si="2"/>
        <v>10</v>
      </c>
      <c r="G158" s="133" t="s">
        <v>1508</v>
      </c>
      <c r="H158" s="133" t="s">
        <v>1491</v>
      </c>
      <c r="I158" s="133" t="s">
        <v>577</v>
      </c>
      <c r="J158" s="155"/>
      <c r="K158" s="133" t="s">
        <v>73</v>
      </c>
      <c r="L158" s="134" t="s">
        <v>1388</v>
      </c>
      <c r="M158" s="146">
        <v>2</v>
      </c>
      <c r="N158" s="106"/>
      <c r="O158" s="106"/>
      <c r="P158" s="75"/>
      <c r="Q158" s="75"/>
      <c r="R158" s="158" t="s">
        <v>1399</v>
      </c>
    </row>
    <row r="159" spans="1:18" s="78" customFormat="1">
      <c r="A159" s="75">
        <v>158</v>
      </c>
      <c r="B159" s="90" t="s">
        <v>21</v>
      </c>
      <c r="C159" s="90">
        <v>9</v>
      </c>
      <c r="D159" s="91" t="s">
        <v>747</v>
      </c>
      <c r="E159" s="91" t="s">
        <v>653</v>
      </c>
      <c r="F159" s="90">
        <f t="shared" si="2"/>
        <v>11</v>
      </c>
      <c r="G159" s="92" t="s">
        <v>919</v>
      </c>
      <c r="H159" s="92" t="s">
        <v>920</v>
      </c>
      <c r="I159" s="92" t="s">
        <v>683</v>
      </c>
      <c r="J159" s="95"/>
      <c r="K159" s="92" t="s">
        <v>1159</v>
      </c>
      <c r="L159" s="160" t="s">
        <v>1354</v>
      </c>
      <c r="M159" s="94">
        <v>1</v>
      </c>
      <c r="N159" s="106"/>
      <c r="O159" s="106"/>
      <c r="P159" s="75"/>
      <c r="Q159" s="75"/>
    </row>
    <row r="160" spans="1:18" s="72" customFormat="1">
      <c r="A160" s="75">
        <v>159</v>
      </c>
      <c r="B160" s="90" t="s">
        <v>21</v>
      </c>
      <c r="C160" s="90">
        <v>10</v>
      </c>
      <c r="D160" s="91" t="s">
        <v>748</v>
      </c>
      <c r="E160" s="91" t="s">
        <v>654</v>
      </c>
      <c r="F160" s="90">
        <f t="shared" si="2"/>
        <v>1</v>
      </c>
      <c r="G160" s="92" t="s">
        <v>951</v>
      </c>
      <c r="H160" s="92" t="s">
        <v>952</v>
      </c>
      <c r="I160" s="92" t="s">
        <v>104</v>
      </c>
      <c r="J160" s="95" t="s">
        <v>953</v>
      </c>
      <c r="K160" s="92" t="s">
        <v>952</v>
      </c>
      <c r="L160" s="160" t="s">
        <v>954</v>
      </c>
      <c r="M160" s="94">
        <v>1</v>
      </c>
      <c r="N160" s="106" t="s">
        <v>884</v>
      </c>
      <c r="O160" s="106" t="s">
        <v>874</v>
      </c>
      <c r="P160" s="75">
        <v>0</v>
      </c>
      <c r="Q160" s="95">
        <v>0</v>
      </c>
    </row>
    <row r="161" spans="1:17" s="77" customFormat="1">
      <c r="A161" s="75">
        <v>160</v>
      </c>
      <c r="B161" s="90" t="s">
        <v>21</v>
      </c>
      <c r="C161" s="90">
        <v>10</v>
      </c>
      <c r="D161" s="91" t="s">
        <v>748</v>
      </c>
      <c r="E161" s="91" t="s">
        <v>654</v>
      </c>
      <c r="F161" s="90">
        <f t="shared" si="2"/>
        <v>2</v>
      </c>
      <c r="G161" s="92" t="s">
        <v>1211</v>
      </c>
      <c r="H161" s="92" t="s">
        <v>1196</v>
      </c>
      <c r="I161" s="92" t="s">
        <v>1198</v>
      </c>
      <c r="J161" s="95" t="s">
        <v>864</v>
      </c>
      <c r="K161" s="92" t="s">
        <v>1195</v>
      </c>
      <c r="L161" s="160" t="s">
        <v>1197</v>
      </c>
      <c r="M161" s="94">
        <v>1</v>
      </c>
      <c r="N161" s="106"/>
      <c r="O161" s="106"/>
      <c r="P161" s="113"/>
      <c r="Q161" s="113"/>
    </row>
    <row r="162" spans="1:17" s="77" customFormat="1" ht="27">
      <c r="A162" s="75">
        <v>161</v>
      </c>
      <c r="B162" s="90" t="s">
        <v>21</v>
      </c>
      <c r="C162" s="90">
        <v>10</v>
      </c>
      <c r="D162" s="91" t="s">
        <v>748</v>
      </c>
      <c r="E162" s="91" t="s">
        <v>654</v>
      </c>
      <c r="F162" s="90">
        <f t="shared" si="2"/>
        <v>3</v>
      </c>
      <c r="G162" s="92" t="s">
        <v>32</v>
      </c>
      <c r="H162" s="92" t="s">
        <v>51</v>
      </c>
      <c r="I162" s="92" t="s">
        <v>52</v>
      </c>
      <c r="J162" s="95" t="s">
        <v>865</v>
      </c>
      <c r="K162" s="92" t="s">
        <v>51</v>
      </c>
      <c r="L162" s="160" t="s">
        <v>955</v>
      </c>
      <c r="M162" s="94">
        <v>2</v>
      </c>
      <c r="N162" s="106"/>
      <c r="O162" s="106"/>
      <c r="P162" s="75">
        <v>0</v>
      </c>
      <c r="Q162" s="75">
        <v>0</v>
      </c>
    </row>
    <row r="163" spans="1:17" s="77" customFormat="1" ht="40.5">
      <c r="A163" s="75">
        <v>162</v>
      </c>
      <c r="B163" s="90" t="s">
        <v>21</v>
      </c>
      <c r="C163" s="90">
        <v>10</v>
      </c>
      <c r="D163" s="91" t="s">
        <v>748</v>
      </c>
      <c r="E163" s="91" t="s">
        <v>654</v>
      </c>
      <c r="F163" s="90">
        <f t="shared" si="2"/>
        <v>4</v>
      </c>
      <c r="G163" s="92" t="s">
        <v>750</v>
      </c>
      <c r="H163" s="92" t="s">
        <v>749</v>
      </c>
      <c r="I163" s="92" t="s">
        <v>104</v>
      </c>
      <c r="J163" s="95"/>
      <c r="K163" s="92" t="s">
        <v>107</v>
      </c>
      <c r="L163" s="161" t="s">
        <v>1015</v>
      </c>
      <c r="M163" s="94">
        <v>2</v>
      </c>
      <c r="N163" s="106" t="s">
        <v>907</v>
      </c>
      <c r="O163" s="106" t="s">
        <v>874</v>
      </c>
      <c r="P163" s="75">
        <v>0</v>
      </c>
      <c r="Q163" s="75">
        <v>0</v>
      </c>
    </row>
    <row r="164" spans="1:17" s="77" customFormat="1" ht="27">
      <c r="A164" s="75">
        <v>163</v>
      </c>
      <c r="B164" s="90" t="s">
        <v>21</v>
      </c>
      <c r="C164" s="90">
        <v>10</v>
      </c>
      <c r="D164" s="91" t="s">
        <v>748</v>
      </c>
      <c r="E164" s="91" t="s">
        <v>654</v>
      </c>
      <c r="F164" s="90">
        <f t="shared" si="2"/>
        <v>5</v>
      </c>
      <c r="G164" s="92" t="s">
        <v>752</v>
      </c>
      <c r="H164" s="92" t="s">
        <v>751</v>
      </c>
      <c r="I164" s="92" t="s">
        <v>245</v>
      </c>
      <c r="J164" s="95"/>
      <c r="K164" s="92" t="s">
        <v>256</v>
      </c>
      <c r="L164" s="161" t="s">
        <v>1016</v>
      </c>
      <c r="M164" s="94">
        <v>2</v>
      </c>
      <c r="N164" s="106"/>
      <c r="O164" s="106"/>
      <c r="P164" s="75">
        <v>1</v>
      </c>
      <c r="Q164" s="75">
        <v>0</v>
      </c>
    </row>
    <row r="165" spans="1:17" s="77" customFormat="1" ht="27">
      <c r="A165" s="75">
        <v>164</v>
      </c>
      <c r="B165" s="90" t="s">
        <v>21</v>
      </c>
      <c r="C165" s="96">
        <v>10</v>
      </c>
      <c r="D165" s="91" t="s">
        <v>748</v>
      </c>
      <c r="E165" s="91" t="s">
        <v>654</v>
      </c>
      <c r="F165" s="90">
        <f t="shared" si="2"/>
        <v>6</v>
      </c>
      <c r="G165" s="92" t="s">
        <v>754</v>
      </c>
      <c r="H165" s="92" t="s">
        <v>753</v>
      </c>
      <c r="I165" s="92" t="s">
        <v>62</v>
      </c>
      <c r="J165" s="95"/>
      <c r="K165" s="92" t="s">
        <v>869</v>
      </c>
      <c r="L165" s="161" t="s">
        <v>1017</v>
      </c>
      <c r="M165" s="97">
        <v>2</v>
      </c>
      <c r="N165" s="106"/>
      <c r="O165" s="106"/>
      <c r="P165" s="95">
        <v>1</v>
      </c>
      <c r="Q165" s="95">
        <v>0</v>
      </c>
    </row>
    <row r="166" spans="1:17" s="77" customFormat="1" ht="27">
      <c r="A166" s="75">
        <v>165</v>
      </c>
      <c r="B166" s="90" t="s">
        <v>21</v>
      </c>
      <c r="C166" s="96">
        <v>10</v>
      </c>
      <c r="D166" s="91" t="s">
        <v>748</v>
      </c>
      <c r="E166" s="91" t="s">
        <v>654</v>
      </c>
      <c r="F166" s="90">
        <f t="shared" si="2"/>
        <v>7</v>
      </c>
      <c r="G166" s="92" t="s">
        <v>755</v>
      </c>
      <c r="H166" s="98" t="s">
        <v>1018</v>
      </c>
      <c r="I166" s="92" t="s">
        <v>62</v>
      </c>
      <c r="J166" s="95"/>
      <c r="K166" s="92" t="s">
        <v>869</v>
      </c>
      <c r="L166" s="161" t="s">
        <v>1019</v>
      </c>
      <c r="M166" s="97">
        <v>2</v>
      </c>
      <c r="N166" s="106"/>
      <c r="O166" s="106"/>
      <c r="P166" s="95">
        <v>1</v>
      </c>
      <c r="Q166" s="95">
        <v>0</v>
      </c>
    </row>
    <row r="167" spans="1:17" s="77" customFormat="1" ht="27">
      <c r="A167" s="75">
        <v>166</v>
      </c>
      <c r="B167" s="90" t="s">
        <v>21</v>
      </c>
      <c r="C167" s="96">
        <v>10</v>
      </c>
      <c r="D167" s="91" t="s">
        <v>748</v>
      </c>
      <c r="E167" s="91" t="s">
        <v>654</v>
      </c>
      <c r="F167" s="90">
        <f t="shared" si="2"/>
        <v>8</v>
      </c>
      <c r="G167" s="92" t="s">
        <v>757</v>
      </c>
      <c r="H167" s="92" t="s">
        <v>756</v>
      </c>
      <c r="I167" s="92" t="s">
        <v>758</v>
      </c>
      <c r="J167" s="95"/>
      <c r="K167" s="92" t="s">
        <v>759</v>
      </c>
      <c r="L167" s="161" t="s">
        <v>1020</v>
      </c>
      <c r="M167" s="97">
        <v>2</v>
      </c>
      <c r="N167" s="106"/>
      <c r="O167" s="106"/>
      <c r="P167" s="95">
        <v>1</v>
      </c>
      <c r="Q167" s="95">
        <v>1</v>
      </c>
    </row>
    <row r="168" spans="1:17" s="72" customFormat="1">
      <c r="A168" s="75">
        <v>167</v>
      </c>
      <c r="B168" s="90" t="s">
        <v>21</v>
      </c>
      <c r="C168" s="90">
        <v>10</v>
      </c>
      <c r="D168" s="91" t="s">
        <v>748</v>
      </c>
      <c r="E168" s="91" t="s">
        <v>654</v>
      </c>
      <c r="F168" s="90">
        <f t="shared" si="2"/>
        <v>9</v>
      </c>
      <c r="G168" s="92" t="s">
        <v>919</v>
      </c>
      <c r="H168" s="92" t="s">
        <v>920</v>
      </c>
      <c r="I168" s="92" t="s">
        <v>683</v>
      </c>
      <c r="J168" s="95"/>
      <c r="K168" s="92" t="s">
        <v>1159</v>
      </c>
      <c r="L168" s="160" t="s">
        <v>1354</v>
      </c>
      <c r="M168" s="94">
        <v>1</v>
      </c>
      <c r="N168" s="106"/>
      <c r="O168" s="106"/>
      <c r="P168" s="95"/>
      <c r="Q168" s="95"/>
    </row>
    <row r="169" spans="1:17" s="77" customFormat="1">
      <c r="A169" s="75">
        <v>168</v>
      </c>
      <c r="B169" s="90" t="s">
        <v>21</v>
      </c>
      <c r="C169" s="90">
        <v>11</v>
      </c>
      <c r="D169" s="91" t="s">
        <v>760</v>
      </c>
      <c r="E169" s="91" t="s">
        <v>656</v>
      </c>
      <c r="F169" s="90">
        <f t="shared" si="2"/>
        <v>1</v>
      </c>
      <c r="G169" s="92" t="s">
        <v>951</v>
      </c>
      <c r="H169" s="92" t="s">
        <v>952</v>
      </c>
      <c r="I169" s="92" t="s">
        <v>104</v>
      </c>
      <c r="J169" s="95" t="s">
        <v>953</v>
      </c>
      <c r="K169" s="92" t="s">
        <v>952</v>
      </c>
      <c r="L169" s="160" t="s">
        <v>954</v>
      </c>
      <c r="M169" s="94">
        <v>1</v>
      </c>
      <c r="N169" s="106" t="s">
        <v>884</v>
      </c>
      <c r="O169" s="106" t="s">
        <v>874</v>
      </c>
      <c r="P169" s="75">
        <v>0</v>
      </c>
      <c r="Q169" s="95">
        <v>0</v>
      </c>
    </row>
    <row r="170" spans="1:17" s="77" customFormat="1">
      <c r="A170" s="75">
        <v>169</v>
      </c>
      <c r="B170" s="90" t="s">
        <v>21</v>
      </c>
      <c r="C170" s="90">
        <v>11</v>
      </c>
      <c r="D170" s="91" t="s">
        <v>760</v>
      </c>
      <c r="E170" s="91" t="s">
        <v>656</v>
      </c>
      <c r="F170" s="90">
        <f t="shared" si="2"/>
        <v>2</v>
      </c>
      <c r="G170" s="92" t="s">
        <v>1211</v>
      </c>
      <c r="H170" s="92" t="s">
        <v>1196</v>
      </c>
      <c r="I170" s="92" t="s">
        <v>1198</v>
      </c>
      <c r="J170" s="95" t="s">
        <v>864</v>
      </c>
      <c r="K170" s="92" t="s">
        <v>1195</v>
      </c>
      <c r="L170" s="160" t="s">
        <v>1197</v>
      </c>
      <c r="M170" s="94">
        <v>1</v>
      </c>
      <c r="N170" s="106"/>
      <c r="O170" s="106"/>
      <c r="P170" s="113"/>
      <c r="Q170" s="113"/>
    </row>
    <row r="171" spans="1:17" s="77" customFormat="1" ht="27">
      <c r="A171" s="75">
        <v>170</v>
      </c>
      <c r="B171" s="90" t="s">
        <v>21</v>
      </c>
      <c r="C171" s="90">
        <v>11</v>
      </c>
      <c r="D171" s="91" t="s">
        <v>760</v>
      </c>
      <c r="E171" s="91" t="s">
        <v>656</v>
      </c>
      <c r="F171" s="90">
        <f t="shared" si="2"/>
        <v>3</v>
      </c>
      <c r="G171" s="92" t="s">
        <v>32</v>
      </c>
      <c r="H171" s="92" t="s">
        <v>51</v>
      </c>
      <c r="I171" s="92" t="s">
        <v>52</v>
      </c>
      <c r="J171" s="95" t="s">
        <v>865</v>
      </c>
      <c r="K171" s="92" t="s">
        <v>51</v>
      </c>
      <c r="L171" s="161" t="s">
        <v>955</v>
      </c>
      <c r="M171" s="94">
        <v>2</v>
      </c>
      <c r="N171" s="106"/>
      <c r="O171" s="106"/>
      <c r="P171" s="75">
        <v>1</v>
      </c>
      <c r="Q171" s="75">
        <v>0</v>
      </c>
    </row>
    <row r="172" spans="1:17" s="77" customFormat="1">
      <c r="A172" s="75">
        <v>171</v>
      </c>
      <c r="B172" s="90" t="s">
        <v>21</v>
      </c>
      <c r="C172" s="90">
        <v>11</v>
      </c>
      <c r="D172" s="91" t="s">
        <v>760</v>
      </c>
      <c r="E172" s="91" t="s">
        <v>656</v>
      </c>
      <c r="F172" s="90">
        <f t="shared" si="2"/>
        <v>4</v>
      </c>
      <c r="G172" s="92" t="s">
        <v>761</v>
      </c>
      <c r="H172" s="92" t="s">
        <v>1021</v>
      </c>
      <c r="I172" s="92" t="s">
        <v>62</v>
      </c>
      <c r="J172" s="95" t="s">
        <v>880</v>
      </c>
      <c r="K172" s="92" t="s">
        <v>870</v>
      </c>
      <c r="L172" s="134" t="s">
        <v>1362</v>
      </c>
      <c r="M172" s="94">
        <v>2</v>
      </c>
      <c r="N172" s="106"/>
      <c r="O172" s="106"/>
      <c r="P172" s="75">
        <v>1</v>
      </c>
      <c r="Q172" s="75">
        <v>0</v>
      </c>
    </row>
    <row r="173" spans="1:17" s="77" customFormat="1" ht="40.5">
      <c r="A173" s="75">
        <v>172</v>
      </c>
      <c r="B173" s="90" t="s">
        <v>21</v>
      </c>
      <c r="C173" s="90">
        <v>11</v>
      </c>
      <c r="D173" s="91" t="s">
        <v>760</v>
      </c>
      <c r="E173" s="91" t="s">
        <v>656</v>
      </c>
      <c r="F173" s="90">
        <f t="shared" si="2"/>
        <v>5</v>
      </c>
      <c r="G173" s="92" t="s">
        <v>763</v>
      </c>
      <c r="H173" s="92" t="s">
        <v>762</v>
      </c>
      <c r="I173" s="92" t="s">
        <v>104</v>
      </c>
      <c r="J173" s="95"/>
      <c r="K173" s="92" t="s">
        <v>107</v>
      </c>
      <c r="L173" s="161" t="s">
        <v>1022</v>
      </c>
      <c r="M173" s="94">
        <v>2</v>
      </c>
      <c r="N173" s="106" t="s">
        <v>907</v>
      </c>
      <c r="O173" s="106" t="s">
        <v>874</v>
      </c>
      <c r="P173" s="75">
        <v>1</v>
      </c>
      <c r="Q173" s="75">
        <v>0</v>
      </c>
    </row>
    <row r="174" spans="1:17" s="77" customFormat="1" ht="40.5">
      <c r="A174" s="75">
        <v>173</v>
      </c>
      <c r="B174" s="90" t="s">
        <v>21</v>
      </c>
      <c r="C174" s="90">
        <v>11</v>
      </c>
      <c r="D174" s="91" t="s">
        <v>760</v>
      </c>
      <c r="E174" s="91" t="s">
        <v>656</v>
      </c>
      <c r="F174" s="90">
        <f t="shared" si="2"/>
        <v>6</v>
      </c>
      <c r="G174" s="92" t="s">
        <v>765</v>
      </c>
      <c r="H174" s="92" t="s">
        <v>764</v>
      </c>
      <c r="I174" s="92" t="s">
        <v>104</v>
      </c>
      <c r="J174" s="95"/>
      <c r="K174" s="92" t="s">
        <v>107</v>
      </c>
      <c r="L174" s="161" t="s">
        <v>1023</v>
      </c>
      <c r="M174" s="94">
        <v>2</v>
      </c>
      <c r="N174" s="106" t="s">
        <v>907</v>
      </c>
      <c r="O174" s="106" t="s">
        <v>874</v>
      </c>
      <c r="P174" s="75">
        <v>1</v>
      </c>
      <c r="Q174" s="75">
        <v>0</v>
      </c>
    </row>
    <row r="175" spans="1:17" s="77" customFormat="1" ht="40.5">
      <c r="A175" s="75">
        <v>174</v>
      </c>
      <c r="B175" s="90" t="s">
        <v>21</v>
      </c>
      <c r="C175" s="90">
        <v>11</v>
      </c>
      <c r="D175" s="91" t="s">
        <v>760</v>
      </c>
      <c r="E175" s="91" t="s">
        <v>656</v>
      </c>
      <c r="F175" s="90">
        <f t="shared" si="2"/>
        <v>7</v>
      </c>
      <c r="G175" s="92" t="s">
        <v>767</v>
      </c>
      <c r="H175" s="92" t="s">
        <v>766</v>
      </c>
      <c r="I175" s="92" t="s">
        <v>104</v>
      </c>
      <c r="J175" s="95"/>
      <c r="K175" s="92" t="s">
        <v>107</v>
      </c>
      <c r="L175" s="161" t="s">
        <v>1024</v>
      </c>
      <c r="M175" s="94">
        <v>2</v>
      </c>
      <c r="N175" s="106" t="s">
        <v>907</v>
      </c>
      <c r="O175" s="106" t="s">
        <v>874</v>
      </c>
      <c r="P175" s="75">
        <v>1</v>
      </c>
      <c r="Q175" s="75">
        <v>0</v>
      </c>
    </row>
    <row r="176" spans="1:17" s="77" customFormat="1">
      <c r="A176" s="75">
        <v>175</v>
      </c>
      <c r="B176" s="90" t="s">
        <v>21</v>
      </c>
      <c r="C176" s="90">
        <v>11</v>
      </c>
      <c r="D176" s="91" t="s">
        <v>760</v>
      </c>
      <c r="E176" s="91" t="s">
        <v>656</v>
      </c>
      <c r="F176" s="90">
        <f t="shared" si="2"/>
        <v>8</v>
      </c>
      <c r="G176" s="92" t="s">
        <v>919</v>
      </c>
      <c r="H176" s="92" t="s">
        <v>920</v>
      </c>
      <c r="I176" s="92" t="s">
        <v>683</v>
      </c>
      <c r="J176" s="95"/>
      <c r="K176" s="92" t="s">
        <v>1159</v>
      </c>
      <c r="L176" s="160" t="s">
        <v>1354</v>
      </c>
      <c r="M176" s="94">
        <v>1</v>
      </c>
      <c r="N176" s="106"/>
      <c r="O176" s="106"/>
      <c r="P176" s="75"/>
      <c r="Q176" s="75"/>
    </row>
    <row r="177" spans="1:18" s="77" customFormat="1">
      <c r="A177" s="75">
        <v>176</v>
      </c>
      <c r="B177" s="90" t="s">
        <v>22</v>
      </c>
      <c r="C177" s="90">
        <v>12</v>
      </c>
      <c r="D177" s="91" t="s">
        <v>768</v>
      </c>
      <c r="E177" s="91" t="s">
        <v>658</v>
      </c>
      <c r="F177" s="90">
        <f t="shared" si="2"/>
        <v>1</v>
      </c>
      <c r="G177" s="92" t="s">
        <v>951</v>
      </c>
      <c r="H177" s="92" t="s">
        <v>952</v>
      </c>
      <c r="I177" s="92" t="s">
        <v>104</v>
      </c>
      <c r="J177" s="95" t="s">
        <v>953</v>
      </c>
      <c r="K177" s="92" t="s">
        <v>952</v>
      </c>
      <c r="L177" s="160" t="s">
        <v>954</v>
      </c>
      <c r="M177" s="94">
        <v>1</v>
      </c>
      <c r="N177" s="106" t="s">
        <v>884</v>
      </c>
      <c r="O177" s="106" t="s">
        <v>874</v>
      </c>
      <c r="P177" s="75">
        <v>0</v>
      </c>
      <c r="Q177" s="95">
        <v>0</v>
      </c>
    </row>
    <row r="178" spans="1:18" s="72" customFormat="1">
      <c r="A178" s="75">
        <v>177</v>
      </c>
      <c r="B178" s="90" t="s">
        <v>22</v>
      </c>
      <c r="C178" s="90">
        <v>12</v>
      </c>
      <c r="D178" s="91" t="s">
        <v>768</v>
      </c>
      <c r="E178" s="91" t="s">
        <v>658</v>
      </c>
      <c r="F178" s="90">
        <f t="shared" si="2"/>
        <v>2</v>
      </c>
      <c r="G178" s="92" t="s">
        <v>1211</v>
      </c>
      <c r="H178" s="92" t="s">
        <v>1196</v>
      </c>
      <c r="I178" s="92" t="s">
        <v>1198</v>
      </c>
      <c r="J178" s="95" t="s">
        <v>864</v>
      </c>
      <c r="K178" s="92" t="s">
        <v>1195</v>
      </c>
      <c r="L178" s="160" t="s">
        <v>1197</v>
      </c>
      <c r="M178" s="94">
        <v>1</v>
      </c>
      <c r="N178" s="106"/>
      <c r="O178" s="106"/>
      <c r="P178" s="113"/>
      <c r="Q178" s="113"/>
    </row>
    <row r="179" spans="1:18" s="77" customFormat="1" ht="27">
      <c r="A179" s="75">
        <v>178</v>
      </c>
      <c r="B179" s="90" t="s">
        <v>22</v>
      </c>
      <c r="C179" s="90">
        <v>12</v>
      </c>
      <c r="D179" s="91" t="s">
        <v>768</v>
      </c>
      <c r="E179" s="91" t="s">
        <v>658</v>
      </c>
      <c r="F179" s="90">
        <f t="shared" si="2"/>
        <v>3</v>
      </c>
      <c r="G179" s="92" t="s">
        <v>32</v>
      </c>
      <c r="H179" s="92" t="s">
        <v>51</v>
      </c>
      <c r="I179" s="92" t="s">
        <v>52</v>
      </c>
      <c r="J179" s="95" t="s">
        <v>865</v>
      </c>
      <c r="K179" s="92" t="s">
        <v>51</v>
      </c>
      <c r="L179" s="160" t="s">
        <v>955</v>
      </c>
      <c r="M179" s="99">
        <v>2</v>
      </c>
      <c r="N179" s="106"/>
      <c r="O179" s="106"/>
      <c r="P179" s="75">
        <v>1</v>
      </c>
      <c r="Q179" s="75">
        <v>0</v>
      </c>
    </row>
    <row r="180" spans="1:18" s="77" customFormat="1" ht="40.5">
      <c r="A180" s="75">
        <v>179</v>
      </c>
      <c r="B180" s="90" t="s">
        <v>22</v>
      </c>
      <c r="C180" s="90">
        <v>12</v>
      </c>
      <c r="D180" s="91" t="s">
        <v>768</v>
      </c>
      <c r="E180" s="91" t="s">
        <v>658</v>
      </c>
      <c r="F180" s="90">
        <f t="shared" si="2"/>
        <v>4</v>
      </c>
      <c r="G180" s="92" t="s">
        <v>595</v>
      </c>
      <c r="H180" s="92" t="s">
        <v>596</v>
      </c>
      <c r="I180" s="92" t="s">
        <v>534</v>
      </c>
      <c r="J180" s="95" t="s">
        <v>880</v>
      </c>
      <c r="K180" s="92" t="s">
        <v>1212</v>
      </c>
      <c r="L180" s="162" t="s">
        <v>1482</v>
      </c>
      <c r="M180" s="94">
        <v>2</v>
      </c>
      <c r="N180" s="106"/>
      <c r="O180" s="106"/>
      <c r="P180" s="75">
        <v>1</v>
      </c>
      <c r="Q180" s="75">
        <v>0</v>
      </c>
    </row>
    <row r="181" spans="1:18" s="77" customFormat="1" ht="175.5">
      <c r="A181" s="75">
        <v>180</v>
      </c>
      <c r="B181" s="90" t="s">
        <v>22</v>
      </c>
      <c r="C181" s="90">
        <v>12</v>
      </c>
      <c r="D181" s="91" t="s">
        <v>768</v>
      </c>
      <c r="E181" s="91" t="s">
        <v>658</v>
      </c>
      <c r="F181" s="90">
        <f t="shared" si="2"/>
        <v>5</v>
      </c>
      <c r="G181" s="92" t="s">
        <v>597</v>
      </c>
      <c r="H181" s="92" t="s">
        <v>257</v>
      </c>
      <c r="I181" s="92" t="s">
        <v>104</v>
      </c>
      <c r="J181" s="155" t="s">
        <v>881</v>
      </c>
      <c r="K181" s="92" t="s">
        <v>257</v>
      </c>
      <c r="L181" s="166" t="s">
        <v>1532</v>
      </c>
      <c r="M181" s="94">
        <v>2</v>
      </c>
      <c r="N181" s="106" t="s">
        <v>1406</v>
      </c>
      <c r="O181" s="106" t="s">
        <v>874</v>
      </c>
      <c r="P181" s="75">
        <v>1</v>
      </c>
      <c r="Q181" s="75">
        <v>0</v>
      </c>
    </row>
    <row r="182" spans="1:18" s="77" customFormat="1">
      <c r="A182" s="75">
        <v>181</v>
      </c>
      <c r="B182" s="90" t="s">
        <v>22</v>
      </c>
      <c r="C182" s="90">
        <v>12</v>
      </c>
      <c r="D182" s="91" t="s">
        <v>768</v>
      </c>
      <c r="E182" s="91" t="s">
        <v>658</v>
      </c>
      <c r="F182" s="90">
        <f t="shared" si="2"/>
        <v>6</v>
      </c>
      <c r="G182" s="92" t="s">
        <v>609</v>
      </c>
      <c r="H182" s="92" t="s">
        <v>610</v>
      </c>
      <c r="I182" s="92" t="s">
        <v>62</v>
      </c>
      <c r="J182" s="155" t="s">
        <v>1398</v>
      </c>
      <c r="K182" s="92" t="s">
        <v>870</v>
      </c>
      <c r="L182" s="167" t="s">
        <v>1362</v>
      </c>
      <c r="M182" s="94">
        <v>2</v>
      </c>
      <c r="N182" s="106"/>
      <c r="O182" s="106"/>
      <c r="P182" s="75">
        <v>1</v>
      </c>
      <c r="Q182" s="75">
        <v>0</v>
      </c>
    </row>
    <row r="183" spans="1:18" s="77" customFormat="1" ht="27">
      <c r="A183" s="75">
        <v>182</v>
      </c>
      <c r="B183" s="90" t="s">
        <v>22</v>
      </c>
      <c r="C183" s="90">
        <v>12</v>
      </c>
      <c r="D183" s="91" t="s">
        <v>768</v>
      </c>
      <c r="E183" s="91" t="s">
        <v>658</v>
      </c>
      <c r="F183" s="90">
        <f t="shared" si="2"/>
        <v>7</v>
      </c>
      <c r="G183" s="92" t="s">
        <v>598</v>
      </c>
      <c r="H183" s="92" t="s">
        <v>599</v>
      </c>
      <c r="I183" s="92" t="s">
        <v>54</v>
      </c>
      <c r="J183" s="95"/>
      <c r="K183" s="92" t="s">
        <v>186</v>
      </c>
      <c r="L183" s="160" t="s">
        <v>600</v>
      </c>
      <c r="M183" s="94">
        <v>2</v>
      </c>
      <c r="N183" s="106"/>
      <c r="O183" s="106"/>
      <c r="P183" s="75">
        <v>1</v>
      </c>
      <c r="Q183" s="75">
        <v>0</v>
      </c>
    </row>
    <row r="184" spans="1:18" s="77" customFormat="1" ht="27">
      <c r="A184" s="75">
        <v>183</v>
      </c>
      <c r="B184" s="144" t="s">
        <v>22</v>
      </c>
      <c r="C184" s="144">
        <v>12</v>
      </c>
      <c r="D184" s="145" t="s">
        <v>768</v>
      </c>
      <c r="E184" s="145" t="s">
        <v>658</v>
      </c>
      <c r="F184" s="90">
        <f t="shared" si="2"/>
        <v>8</v>
      </c>
      <c r="G184" s="133" t="s">
        <v>1509</v>
      </c>
      <c r="H184" s="156" t="s">
        <v>1492</v>
      </c>
      <c r="I184" s="133" t="s">
        <v>1412</v>
      </c>
      <c r="J184" s="137"/>
      <c r="K184" s="133" t="s">
        <v>1527</v>
      </c>
      <c r="L184" s="168" t="s">
        <v>1389</v>
      </c>
      <c r="M184" s="153">
        <v>2</v>
      </c>
      <c r="N184" s="106"/>
      <c r="O184" s="106"/>
      <c r="P184" s="75"/>
      <c r="Q184" s="75"/>
      <c r="R184" s="158" t="s">
        <v>1399</v>
      </c>
    </row>
    <row r="185" spans="1:18" s="77" customFormat="1" ht="27">
      <c r="A185" s="75">
        <v>184</v>
      </c>
      <c r="B185" s="144" t="s">
        <v>22</v>
      </c>
      <c r="C185" s="144">
        <v>12</v>
      </c>
      <c r="D185" s="145" t="s">
        <v>768</v>
      </c>
      <c r="E185" s="145" t="s">
        <v>658</v>
      </c>
      <c r="F185" s="90">
        <f t="shared" si="2"/>
        <v>9</v>
      </c>
      <c r="G185" s="133" t="s">
        <v>1510</v>
      </c>
      <c r="H185" s="156" t="s">
        <v>1493</v>
      </c>
      <c r="I185" s="133" t="s">
        <v>54</v>
      </c>
      <c r="J185" s="137"/>
      <c r="K185" s="133" t="s">
        <v>55</v>
      </c>
      <c r="L185" s="168" t="s">
        <v>1390</v>
      </c>
      <c r="M185" s="153">
        <v>2</v>
      </c>
      <c r="N185" s="106"/>
      <c r="O185" s="106"/>
      <c r="P185" s="75"/>
      <c r="Q185" s="75"/>
      <c r="R185" s="158" t="s">
        <v>1399</v>
      </c>
    </row>
    <row r="186" spans="1:18" s="77" customFormat="1" ht="40.5">
      <c r="A186" s="75">
        <v>185</v>
      </c>
      <c r="B186" s="90" t="s">
        <v>22</v>
      </c>
      <c r="C186" s="90">
        <v>12</v>
      </c>
      <c r="D186" s="91" t="s">
        <v>768</v>
      </c>
      <c r="E186" s="91" t="s">
        <v>658</v>
      </c>
      <c r="F186" s="90">
        <f t="shared" si="2"/>
        <v>10</v>
      </c>
      <c r="G186" s="92" t="s">
        <v>601</v>
      </c>
      <c r="H186" s="92" t="s">
        <v>602</v>
      </c>
      <c r="I186" s="92" t="s">
        <v>104</v>
      </c>
      <c r="J186" s="95"/>
      <c r="K186" s="127" t="s">
        <v>1224</v>
      </c>
      <c r="L186" s="163" t="s">
        <v>1457</v>
      </c>
      <c r="M186" s="94">
        <v>2</v>
      </c>
      <c r="N186" s="106" t="s">
        <v>944</v>
      </c>
      <c r="O186" s="106" t="s">
        <v>875</v>
      </c>
      <c r="P186" s="75">
        <v>1</v>
      </c>
      <c r="Q186" s="75">
        <v>0</v>
      </c>
    </row>
    <row r="187" spans="1:18" s="77" customFormat="1" ht="27">
      <c r="A187" s="75">
        <v>186</v>
      </c>
      <c r="B187" s="90" t="s">
        <v>22</v>
      </c>
      <c r="C187" s="90">
        <v>12</v>
      </c>
      <c r="D187" s="91" t="s">
        <v>768</v>
      </c>
      <c r="E187" s="91" t="s">
        <v>658</v>
      </c>
      <c r="F187" s="90">
        <f t="shared" si="2"/>
        <v>11</v>
      </c>
      <c r="G187" s="92" t="s">
        <v>603</v>
      </c>
      <c r="H187" s="92" t="s">
        <v>604</v>
      </c>
      <c r="I187" s="92" t="s">
        <v>104</v>
      </c>
      <c r="J187" s="95"/>
      <c r="K187" s="92" t="s">
        <v>604</v>
      </c>
      <c r="L187" s="135" t="s">
        <v>1458</v>
      </c>
      <c r="M187" s="94">
        <v>2</v>
      </c>
      <c r="N187" s="106" t="s">
        <v>944</v>
      </c>
      <c r="O187" s="106" t="s">
        <v>875</v>
      </c>
      <c r="P187" s="75">
        <v>1</v>
      </c>
      <c r="Q187" s="75">
        <v>0</v>
      </c>
    </row>
    <row r="188" spans="1:18" s="77" customFormat="1" ht="27">
      <c r="A188" s="75">
        <v>187</v>
      </c>
      <c r="B188" s="90" t="s">
        <v>22</v>
      </c>
      <c r="C188" s="90">
        <v>12</v>
      </c>
      <c r="D188" s="91" t="s">
        <v>768</v>
      </c>
      <c r="E188" s="91" t="s">
        <v>658</v>
      </c>
      <c r="F188" s="90">
        <f t="shared" si="2"/>
        <v>12</v>
      </c>
      <c r="G188" s="92" t="s">
        <v>605</v>
      </c>
      <c r="H188" s="92" t="s">
        <v>606</v>
      </c>
      <c r="I188" s="92" t="s">
        <v>54</v>
      </c>
      <c r="J188" s="95"/>
      <c r="K188" s="92" t="s">
        <v>186</v>
      </c>
      <c r="L188" s="160" t="s">
        <v>1025</v>
      </c>
      <c r="M188" s="94">
        <v>2</v>
      </c>
      <c r="N188" s="106"/>
      <c r="O188" s="106"/>
      <c r="P188" s="75">
        <v>1</v>
      </c>
      <c r="Q188" s="75">
        <v>0</v>
      </c>
    </row>
    <row r="189" spans="1:18" s="77" customFormat="1" ht="27">
      <c r="A189" s="75">
        <v>188</v>
      </c>
      <c r="B189" s="90" t="s">
        <v>22</v>
      </c>
      <c r="C189" s="90">
        <v>12</v>
      </c>
      <c r="D189" s="91" t="s">
        <v>768</v>
      </c>
      <c r="E189" s="91" t="s">
        <v>658</v>
      </c>
      <c r="F189" s="90">
        <f t="shared" si="2"/>
        <v>13</v>
      </c>
      <c r="G189" s="92" t="s">
        <v>607</v>
      </c>
      <c r="H189" s="92" t="s">
        <v>608</v>
      </c>
      <c r="I189" s="92" t="s">
        <v>54</v>
      </c>
      <c r="J189" s="95"/>
      <c r="K189" s="92" t="s">
        <v>55</v>
      </c>
      <c r="L189" s="160" t="s">
        <v>1026</v>
      </c>
      <c r="M189" s="94">
        <v>2</v>
      </c>
      <c r="N189" s="106"/>
      <c r="O189" s="106"/>
      <c r="P189" s="75">
        <v>1</v>
      </c>
      <c r="Q189" s="75">
        <v>0</v>
      </c>
    </row>
    <row r="190" spans="1:18" s="77" customFormat="1">
      <c r="A190" s="75">
        <v>189</v>
      </c>
      <c r="B190" s="90" t="s">
        <v>22</v>
      </c>
      <c r="C190" s="90">
        <v>12</v>
      </c>
      <c r="D190" s="91" t="s">
        <v>768</v>
      </c>
      <c r="E190" s="91" t="s">
        <v>658</v>
      </c>
      <c r="F190" s="90">
        <f t="shared" ref="F190:F253" si="3">IF(C190&lt;&gt;C189,1,F189+1)</f>
        <v>14</v>
      </c>
      <c r="G190" s="92" t="s">
        <v>919</v>
      </c>
      <c r="H190" s="92" t="s">
        <v>920</v>
      </c>
      <c r="I190" s="92" t="s">
        <v>683</v>
      </c>
      <c r="J190" s="95"/>
      <c r="K190" s="92" t="s">
        <v>1159</v>
      </c>
      <c r="L190" s="160" t="s">
        <v>1354</v>
      </c>
      <c r="M190" s="94">
        <v>1</v>
      </c>
      <c r="N190" s="106"/>
      <c r="O190" s="106"/>
      <c r="P190" s="75"/>
      <c r="Q190" s="75"/>
    </row>
    <row r="191" spans="1:18" s="77" customFormat="1">
      <c r="A191" s="75">
        <v>190</v>
      </c>
      <c r="B191" s="90" t="s">
        <v>22</v>
      </c>
      <c r="C191" s="90">
        <v>13</v>
      </c>
      <c r="D191" s="91" t="s">
        <v>769</v>
      </c>
      <c r="E191" s="91" t="s">
        <v>659</v>
      </c>
      <c r="F191" s="90">
        <f t="shared" si="3"/>
        <v>1</v>
      </c>
      <c r="G191" s="92" t="s">
        <v>951</v>
      </c>
      <c r="H191" s="92" t="s">
        <v>952</v>
      </c>
      <c r="I191" s="92" t="s">
        <v>104</v>
      </c>
      <c r="J191" s="95" t="s">
        <v>953</v>
      </c>
      <c r="K191" s="92" t="s">
        <v>952</v>
      </c>
      <c r="L191" s="160" t="s">
        <v>954</v>
      </c>
      <c r="M191" s="94">
        <v>1</v>
      </c>
      <c r="N191" s="106" t="s">
        <v>884</v>
      </c>
      <c r="O191" s="106" t="s">
        <v>874</v>
      </c>
      <c r="P191" s="75">
        <v>0</v>
      </c>
      <c r="Q191" s="95">
        <v>0</v>
      </c>
    </row>
    <row r="192" spans="1:18" s="77" customFormat="1">
      <c r="A192" s="75">
        <v>191</v>
      </c>
      <c r="B192" s="90" t="s">
        <v>22</v>
      </c>
      <c r="C192" s="90">
        <v>13</v>
      </c>
      <c r="D192" s="91" t="s">
        <v>769</v>
      </c>
      <c r="E192" s="91" t="s">
        <v>659</v>
      </c>
      <c r="F192" s="90">
        <f t="shared" si="3"/>
        <v>2</v>
      </c>
      <c r="G192" s="92" t="s">
        <v>1211</v>
      </c>
      <c r="H192" s="92" t="s">
        <v>1196</v>
      </c>
      <c r="I192" s="92" t="s">
        <v>1198</v>
      </c>
      <c r="J192" s="95" t="s">
        <v>864</v>
      </c>
      <c r="K192" s="92" t="s">
        <v>1195</v>
      </c>
      <c r="L192" s="160" t="s">
        <v>1197</v>
      </c>
      <c r="M192" s="94">
        <v>1</v>
      </c>
      <c r="N192" s="106"/>
      <c r="O192" s="106"/>
      <c r="P192" s="113"/>
      <c r="Q192" s="113"/>
    </row>
    <row r="193" spans="1:17" s="72" customFormat="1" ht="27">
      <c r="A193" s="75">
        <v>192</v>
      </c>
      <c r="B193" s="90" t="s">
        <v>22</v>
      </c>
      <c r="C193" s="90">
        <v>13</v>
      </c>
      <c r="D193" s="91" t="s">
        <v>769</v>
      </c>
      <c r="E193" s="91" t="s">
        <v>659</v>
      </c>
      <c r="F193" s="90">
        <f t="shared" si="3"/>
        <v>3</v>
      </c>
      <c r="G193" s="92" t="s">
        <v>32</v>
      </c>
      <c r="H193" s="92" t="s">
        <v>51</v>
      </c>
      <c r="I193" s="92" t="s">
        <v>52</v>
      </c>
      <c r="J193" s="95" t="s">
        <v>865</v>
      </c>
      <c r="K193" s="92" t="s">
        <v>51</v>
      </c>
      <c r="L193" s="160" t="s">
        <v>955</v>
      </c>
      <c r="M193" s="99">
        <v>2</v>
      </c>
      <c r="N193" s="106"/>
      <c r="O193" s="106"/>
      <c r="P193" s="75">
        <v>1</v>
      </c>
      <c r="Q193" s="75">
        <v>0</v>
      </c>
    </row>
    <row r="194" spans="1:17" s="77" customFormat="1" ht="40.5">
      <c r="A194" s="75">
        <v>193</v>
      </c>
      <c r="B194" s="90" t="s">
        <v>22</v>
      </c>
      <c r="C194" s="90">
        <v>13</v>
      </c>
      <c r="D194" s="91" t="s">
        <v>769</v>
      </c>
      <c r="E194" s="91" t="s">
        <v>659</v>
      </c>
      <c r="F194" s="90">
        <f t="shared" si="3"/>
        <v>4</v>
      </c>
      <c r="G194" s="92" t="s">
        <v>611</v>
      </c>
      <c r="H194" s="92" t="s">
        <v>612</v>
      </c>
      <c r="I194" s="92" t="s">
        <v>104</v>
      </c>
      <c r="J194" s="95" t="s">
        <v>880</v>
      </c>
      <c r="K194" s="92" t="s">
        <v>107</v>
      </c>
      <c r="L194" s="160" t="s">
        <v>1027</v>
      </c>
      <c r="M194" s="94">
        <v>2</v>
      </c>
      <c r="N194" s="106" t="s">
        <v>907</v>
      </c>
      <c r="O194" s="106" t="s">
        <v>874</v>
      </c>
      <c r="P194" s="75">
        <v>1</v>
      </c>
      <c r="Q194" s="75">
        <v>0</v>
      </c>
    </row>
    <row r="195" spans="1:17" s="77" customFormat="1" ht="40.5">
      <c r="A195" s="75">
        <v>194</v>
      </c>
      <c r="B195" s="90" t="s">
        <v>22</v>
      </c>
      <c r="C195" s="90">
        <v>13</v>
      </c>
      <c r="D195" s="91" t="s">
        <v>769</v>
      </c>
      <c r="E195" s="91" t="s">
        <v>659</v>
      </c>
      <c r="F195" s="90">
        <f t="shared" si="3"/>
        <v>5</v>
      </c>
      <c r="G195" s="92" t="s">
        <v>613</v>
      </c>
      <c r="H195" s="92" t="s">
        <v>614</v>
      </c>
      <c r="I195" s="92" t="s">
        <v>534</v>
      </c>
      <c r="J195" s="95" t="s">
        <v>881</v>
      </c>
      <c r="K195" s="92" t="s">
        <v>1212</v>
      </c>
      <c r="L195" s="162" t="s">
        <v>1436</v>
      </c>
      <c r="M195" s="94">
        <v>2</v>
      </c>
      <c r="N195" s="106"/>
      <c r="O195" s="106"/>
      <c r="P195" s="75">
        <v>1</v>
      </c>
      <c r="Q195" s="75">
        <v>0</v>
      </c>
    </row>
    <row r="196" spans="1:17" s="77" customFormat="1" ht="40.5">
      <c r="A196" s="75">
        <v>195</v>
      </c>
      <c r="B196" s="90" t="s">
        <v>22</v>
      </c>
      <c r="C196" s="90">
        <v>13</v>
      </c>
      <c r="D196" s="91" t="s">
        <v>769</v>
      </c>
      <c r="E196" s="91" t="s">
        <v>659</v>
      </c>
      <c r="F196" s="90">
        <f t="shared" si="3"/>
        <v>6</v>
      </c>
      <c r="G196" s="92" t="s">
        <v>618</v>
      </c>
      <c r="H196" s="92" t="s">
        <v>619</v>
      </c>
      <c r="I196" s="92" t="s">
        <v>104</v>
      </c>
      <c r="J196" s="95" t="s">
        <v>882</v>
      </c>
      <c r="K196" s="127" t="s">
        <v>1225</v>
      </c>
      <c r="L196" s="160" t="s">
        <v>770</v>
      </c>
      <c r="M196" s="94">
        <v>2</v>
      </c>
      <c r="N196" s="106" t="s">
        <v>945</v>
      </c>
      <c r="O196" s="106" t="s">
        <v>875</v>
      </c>
      <c r="P196" s="75">
        <v>1</v>
      </c>
      <c r="Q196" s="75">
        <v>0</v>
      </c>
    </row>
    <row r="197" spans="1:17" s="77" customFormat="1" ht="216">
      <c r="A197" s="75">
        <v>196</v>
      </c>
      <c r="B197" s="90" t="s">
        <v>22</v>
      </c>
      <c r="C197" s="90">
        <v>13</v>
      </c>
      <c r="D197" s="91" t="s">
        <v>769</v>
      </c>
      <c r="E197" s="91" t="s">
        <v>659</v>
      </c>
      <c r="F197" s="90">
        <f t="shared" si="3"/>
        <v>7</v>
      </c>
      <c r="G197" s="92" t="s">
        <v>615</v>
      </c>
      <c r="H197" s="92" t="s">
        <v>258</v>
      </c>
      <c r="I197" s="92" t="s">
        <v>104</v>
      </c>
      <c r="J197" s="95"/>
      <c r="K197" s="92" t="s">
        <v>258</v>
      </c>
      <c r="L197" s="160" t="s">
        <v>1028</v>
      </c>
      <c r="M197" s="94">
        <v>2</v>
      </c>
      <c r="N197" s="106" t="s">
        <v>893</v>
      </c>
      <c r="O197" s="106" t="s">
        <v>874</v>
      </c>
      <c r="P197" s="75">
        <v>1</v>
      </c>
      <c r="Q197" s="75">
        <v>0</v>
      </c>
    </row>
    <row r="198" spans="1:17" s="77" customFormat="1" ht="27">
      <c r="A198" s="75">
        <v>197</v>
      </c>
      <c r="B198" s="90" t="s">
        <v>22</v>
      </c>
      <c r="C198" s="90">
        <v>13</v>
      </c>
      <c r="D198" s="91" t="s">
        <v>769</v>
      </c>
      <c r="E198" s="91" t="s">
        <v>659</v>
      </c>
      <c r="F198" s="90">
        <f t="shared" si="3"/>
        <v>8</v>
      </c>
      <c r="G198" s="92" t="s">
        <v>616</v>
      </c>
      <c r="H198" s="92" t="s">
        <v>617</v>
      </c>
      <c r="I198" s="92" t="s">
        <v>87</v>
      </c>
      <c r="J198" s="95"/>
      <c r="K198" s="92" t="s">
        <v>226</v>
      </c>
      <c r="L198" s="160" t="s">
        <v>1029</v>
      </c>
      <c r="M198" s="94">
        <v>2</v>
      </c>
      <c r="N198" s="106"/>
      <c r="O198" s="106"/>
      <c r="P198" s="75">
        <v>1</v>
      </c>
      <c r="Q198" s="75">
        <v>0</v>
      </c>
    </row>
    <row r="199" spans="1:17" s="72" customFormat="1" ht="27">
      <c r="A199" s="75">
        <v>198</v>
      </c>
      <c r="B199" s="90" t="s">
        <v>22</v>
      </c>
      <c r="C199" s="90">
        <v>13</v>
      </c>
      <c r="D199" s="91" t="s">
        <v>769</v>
      </c>
      <c r="E199" s="91" t="s">
        <v>659</v>
      </c>
      <c r="F199" s="90">
        <f t="shared" si="3"/>
        <v>9</v>
      </c>
      <c r="G199" s="92" t="s">
        <v>620</v>
      </c>
      <c r="H199" s="92" t="s">
        <v>621</v>
      </c>
      <c r="I199" s="92" t="s">
        <v>104</v>
      </c>
      <c r="J199" s="95"/>
      <c r="K199" s="92" t="s">
        <v>621</v>
      </c>
      <c r="L199" s="161" t="s">
        <v>771</v>
      </c>
      <c r="M199" s="94">
        <v>2</v>
      </c>
      <c r="N199" s="106" t="s">
        <v>945</v>
      </c>
      <c r="O199" s="106" t="s">
        <v>875</v>
      </c>
      <c r="P199" s="75">
        <v>1</v>
      </c>
      <c r="Q199" s="75">
        <v>0</v>
      </c>
    </row>
    <row r="200" spans="1:17" s="77" customFormat="1" ht="27">
      <c r="A200" s="75">
        <v>199</v>
      </c>
      <c r="B200" s="90" t="s">
        <v>22</v>
      </c>
      <c r="C200" s="90">
        <v>13</v>
      </c>
      <c r="D200" s="91" t="s">
        <v>769</v>
      </c>
      <c r="E200" s="91" t="s">
        <v>659</v>
      </c>
      <c r="F200" s="90">
        <f t="shared" si="3"/>
        <v>10</v>
      </c>
      <c r="G200" s="92" t="s">
        <v>622</v>
      </c>
      <c r="H200" s="92" t="s">
        <v>623</v>
      </c>
      <c r="I200" s="92" t="s">
        <v>54</v>
      </c>
      <c r="J200" s="95"/>
      <c r="K200" s="92" t="s">
        <v>186</v>
      </c>
      <c r="L200" s="160" t="s">
        <v>1030</v>
      </c>
      <c r="M200" s="94">
        <v>2</v>
      </c>
      <c r="N200" s="106"/>
      <c r="O200" s="106"/>
      <c r="P200" s="75">
        <v>1</v>
      </c>
      <c r="Q200" s="75">
        <v>0</v>
      </c>
    </row>
    <row r="201" spans="1:17" s="77" customFormat="1" ht="27">
      <c r="A201" s="75">
        <v>200</v>
      </c>
      <c r="B201" s="90" t="s">
        <v>22</v>
      </c>
      <c r="C201" s="90">
        <v>13</v>
      </c>
      <c r="D201" s="91" t="s">
        <v>769</v>
      </c>
      <c r="E201" s="91" t="s">
        <v>659</v>
      </c>
      <c r="F201" s="90">
        <f t="shared" si="3"/>
        <v>11</v>
      </c>
      <c r="G201" s="92" t="s">
        <v>624</v>
      </c>
      <c r="H201" s="92" t="s">
        <v>625</v>
      </c>
      <c r="I201" s="143" t="s">
        <v>1368</v>
      </c>
      <c r="J201" s="95"/>
      <c r="K201" s="127" t="s">
        <v>1531</v>
      </c>
      <c r="L201" s="160" t="s">
        <v>1031</v>
      </c>
      <c r="M201" s="94">
        <v>2</v>
      </c>
      <c r="N201" s="106"/>
      <c r="O201" s="106"/>
      <c r="P201" s="75">
        <v>1</v>
      </c>
      <c r="Q201" s="75">
        <v>0</v>
      </c>
    </row>
    <row r="202" spans="1:17" s="77" customFormat="1" ht="111" customHeight="1">
      <c r="A202" s="75">
        <v>201</v>
      </c>
      <c r="B202" s="90" t="s">
        <v>22</v>
      </c>
      <c r="C202" s="90">
        <v>13</v>
      </c>
      <c r="D202" s="91" t="s">
        <v>769</v>
      </c>
      <c r="E202" s="91" t="s">
        <v>659</v>
      </c>
      <c r="F202" s="90">
        <f t="shared" si="3"/>
        <v>12</v>
      </c>
      <c r="G202" s="92" t="s">
        <v>626</v>
      </c>
      <c r="H202" s="92" t="s">
        <v>259</v>
      </c>
      <c r="I202" s="92" t="s">
        <v>104</v>
      </c>
      <c r="J202" s="95"/>
      <c r="K202" s="92" t="s">
        <v>259</v>
      </c>
      <c r="L202" s="163" t="s">
        <v>1459</v>
      </c>
      <c r="M202" s="94">
        <v>2</v>
      </c>
      <c r="N202" s="106" t="s">
        <v>1407</v>
      </c>
      <c r="O202" s="106" t="s">
        <v>874</v>
      </c>
      <c r="P202" s="75">
        <v>1</v>
      </c>
      <c r="Q202" s="75">
        <v>0</v>
      </c>
    </row>
    <row r="203" spans="1:17" s="77" customFormat="1" ht="27">
      <c r="A203" s="75">
        <v>202</v>
      </c>
      <c r="B203" s="90" t="s">
        <v>22</v>
      </c>
      <c r="C203" s="90">
        <v>13</v>
      </c>
      <c r="D203" s="91" t="s">
        <v>769</v>
      </c>
      <c r="E203" s="91" t="s">
        <v>659</v>
      </c>
      <c r="F203" s="90">
        <f t="shared" si="3"/>
        <v>13</v>
      </c>
      <c r="G203" s="92" t="s">
        <v>627</v>
      </c>
      <c r="H203" s="92" t="s">
        <v>628</v>
      </c>
      <c r="I203" s="143" t="s">
        <v>1368</v>
      </c>
      <c r="J203" s="95"/>
      <c r="K203" s="127" t="s">
        <v>1531</v>
      </c>
      <c r="L203" s="160" t="s">
        <v>1032</v>
      </c>
      <c r="M203" s="94">
        <v>2</v>
      </c>
      <c r="N203" s="106"/>
      <c r="O203" s="106"/>
      <c r="P203" s="75">
        <v>1</v>
      </c>
      <c r="Q203" s="75">
        <v>0</v>
      </c>
    </row>
    <row r="204" spans="1:17" s="77" customFormat="1">
      <c r="A204" s="75">
        <v>203</v>
      </c>
      <c r="B204" s="90" t="s">
        <v>22</v>
      </c>
      <c r="C204" s="90">
        <v>13</v>
      </c>
      <c r="D204" s="91" t="s">
        <v>769</v>
      </c>
      <c r="E204" s="91" t="s">
        <v>659</v>
      </c>
      <c r="F204" s="90">
        <f t="shared" si="3"/>
        <v>14</v>
      </c>
      <c r="G204" s="92" t="s">
        <v>919</v>
      </c>
      <c r="H204" s="92" t="s">
        <v>920</v>
      </c>
      <c r="I204" s="92" t="s">
        <v>683</v>
      </c>
      <c r="J204" s="95"/>
      <c r="K204" s="92" t="s">
        <v>1159</v>
      </c>
      <c r="L204" s="160" t="s">
        <v>1354</v>
      </c>
      <c r="M204" s="94">
        <v>1</v>
      </c>
      <c r="N204" s="106"/>
      <c r="O204" s="106"/>
      <c r="P204" s="75"/>
      <c r="Q204" s="75"/>
    </row>
    <row r="205" spans="1:17" s="72" customFormat="1">
      <c r="A205" s="75">
        <v>204</v>
      </c>
      <c r="B205" s="90" t="s">
        <v>22</v>
      </c>
      <c r="C205" s="90">
        <v>14</v>
      </c>
      <c r="D205" s="91" t="s">
        <v>772</v>
      </c>
      <c r="E205" s="91" t="s">
        <v>660</v>
      </c>
      <c r="F205" s="90">
        <f t="shared" si="3"/>
        <v>1</v>
      </c>
      <c r="G205" s="92" t="s">
        <v>951</v>
      </c>
      <c r="H205" s="92" t="s">
        <v>952</v>
      </c>
      <c r="I205" s="92" t="s">
        <v>104</v>
      </c>
      <c r="J205" s="95" t="s">
        <v>953</v>
      </c>
      <c r="K205" s="92" t="s">
        <v>952</v>
      </c>
      <c r="L205" s="160" t="s">
        <v>954</v>
      </c>
      <c r="M205" s="94">
        <v>1</v>
      </c>
      <c r="N205" s="106" t="s">
        <v>884</v>
      </c>
      <c r="O205" s="106" t="s">
        <v>874</v>
      </c>
      <c r="P205" s="75">
        <v>0</v>
      </c>
      <c r="Q205" s="95">
        <v>0</v>
      </c>
    </row>
    <row r="206" spans="1:17" s="77" customFormat="1">
      <c r="A206" s="75">
        <v>205</v>
      </c>
      <c r="B206" s="90" t="s">
        <v>22</v>
      </c>
      <c r="C206" s="90">
        <v>14</v>
      </c>
      <c r="D206" s="91" t="s">
        <v>772</v>
      </c>
      <c r="E206" s="91" t="s">
        <v>660</v>
      </c>
      <c r="F206" s="90">
        <f t="shared" si="3"/>
        <v>2</v>
      </c>
      <c r="G206" s="92" t="s">
        <v>1211</v>
      </c>
      <c r="H206" s="92" t="s">
        <v>1196</v>
      </c>
      <c r="I206" s="92" t="s">
        <v>1198</v>
      </c>
      <c r="J206" s="95" t="s">
        <v>864</v>
      </c>
      <c r="K206" s="92" t="s">
        <v>1195</v>
      </c>
      <c r="L206" s="160" t="s">
        <v>1197</v>
      </c>
      <c r="M206" s="94">
        <v>1</v>
      </c>
      <c r="N206" s="106"/>
      <c r="O206" s="106"/>
      <c r="P206" s="113"/>
      <c r="Q206" s="113"/>
    </row>
    <row r="207" spans="1:17" s="77" customFormat="1" ht="27">
      <c r="A207" s="75">
        <v>206</v>
      </c>
      <c r="B207" s="90" t="s">
        <v>22</v>
      </c>
      <c r="C207" s="90">
        <v>14</v>
      </c>
      <c r="D207" s="91" t="s">
        <v>772</v>
      </c>
      <c r="E207" s="91" t="s">
        <v>660</v>
      </c>
      <c r="F207" s="90">
        <f t="shared" si="3"/>
        <v>3</v>
      </c>
      <c r="G207" s="92" t="s">
        <v>32</v>
      </c>
      <c r="H207" s="92" t="s">
        <v>51</v>
      </c>
      <c r="I207" s="92" t="s">
        <v>52</v>
      </c>
      <c r="J207" s="95" t="s">
        <v>865</v>
      </c>
      <c r="K207" s="92" t="s">
        <v>51</v>
      </c>
      <c r="L207" s="160" t="s">
        <v>955</v>
      </c>
      <c r="M207" s="94">
        <v>1</v>
      </c>
      <c r="N207" s="106"/>
      <c r="O207" s="106"/>
      <c r="P207" s="75">
        <v>0</v>
      </c>
      <c r="Q207" s="75">
        <v>0</v>
      </c>
    </row>
    <row r="208" spans="1:17" s="77" customFormat="1" ht="40.5">
      <c r="A208" s="75">
        <v>207</v>
      </c>
      <c r="B208" s="90" t="s">
        <v>22</v>
      </c>
      <c r="C208" s="90">
        <v>14</v>
      </c>
      <c r="D208" s="91" t="s">
        <v>772</v>
      </c>
      <c r="E208" s="91" t="s">
        <v>660</v>
      </c>
      <c r="F208" s="90">
        <f t="shared" si="3"/>
        <v>4</v>
      </c>
      <c r="G208" s="92" t="s">
        <v>319</v>
      </c>
      <c r="H208" s="92" t="s">
        <v>320</v>
      </c>
      <c r="I208" s="92" t="s">
        <v>534</v>
      </c>
      <c r="J208" s="95" t="s">
        <v>880</v>
      </c>
      <c r="K208" s="92" t="s">
        <v>1212</v>
      </c>
      <c r="L208" s="134" t="s">
        <v>1437</v>
      </c>
      <c r="M208" s="94">
        <v>1</v>
      </c>
      <c r="N208" s="106"/>
      <c r="O208" s="106"/>
      <c r="P208" s="75">
        <v>0</v>
      </c>
      <c r="Q208" s="75">
        <v>0</v>
      </c>
    </row>
    <row r="209" spans="1:17" s="77" customFormat="1" ht="40.5">
      <c r="A209" s="75">
        <v>208</v>
      </c>
      <c r="B209" s="90" t="s">
        <v>22</v>
      </c>
      <c r="C209" s="90">
        <v>14</v>
      </c>
      <c r="D209" s="91" t="s">
        <v>772</v>
      </c>
      <c r="E209" s="91" t="s">
        <v>660</v>
      </c>
      <c r="F209" s="90">
        <f t="shared" si="3"/>
        <v>5</v>
      </c>
      <c r="G209" s="92" t="s">
        <v>321</v>
      </c>
      <c r="H209" s="92" t="s">
        <v>322</v>
      </c>
      <c r="I209" s="92" t="s">
        <v>104</v>
      </c>
      <c r="J209" s="95"/>
      <c r="K209" s="92" t="s">
        <v>323</v>
      </c>
      <c r="L209" s="161" t="s">
        <v>1033</v>
      </c>
      <c r="M209" s="94">
        <v>1</v>
      </c>
      <c r="N209" s="106" t="s">
        <v>894</v>
      </c>
      <c r="O209" s="106" t="s">
        <v>874</v>
      </c>
      <c r="P209" s="75">
        <v>0</v>
      </c>
      <c r="Q209" s="75">
        <v>0</v>
      </c>
    </row>
    <row r="210" spans="1:17" s="77" customFormat="1" ht="40.5">
      <c r="A210" s="75">
        <v>209</v>
      </c>
      <c r="B210" s="90" t="s">
        <v>22</v>
      </c>
      <c r="C210" s="90">
        <v>14</v>
      </c>
      <c r="D210" s="91" t="s">
        <v>772</v>
      </c>
      <c r="E210" s="91" t="s">
        <v>660</v>
      </c>
      <c r="F210" s="90">
        <f t="shared" si="3"/>
        <v>6</v>
      </c>
      <c r="G210" s="92" t="s">
        <v>324</v>
      </c>
      <c r="H210" s="92" t="s">
        <v>325</v>
      </c>
      <c r="I210" s="92" t="s">
        <v>104</v>
      </c>
      <c r="J210" s="95"/>
      <c r="K210" s="92" t="s">
        <v>326</v>
      </c>
      <c r="L210" s="161" t="s">
        <v>1034</v>
      </c>
      <c r="M210" s="94">
        <v>1</v>
      </c>
      <c r="N210" s="106" t="s">
        <v>895</v>
      </c>
      <c r="O210" s="106" t="s">
        <v>874</v>
      </c>
      <c r="P210" s="75">
        <v>0</v>
      </c>
      <c r="Q210" s="75">
        <v>0</v>
      </c>
    </row>
    <row r="211" spans="1:17" s="72" customFormat="1">
      <c r="A211" s="75">
        <v>210</v>
      </c>
      <c r="B211" s="90" t="s">
        <v>22</v>
      </c>
      <c r="C211" s="90">
        <v>14</v>
      </c>
      <c r="D211" s="91" t="s">
        <v>772</v>
      </c>
      <c r="E211" s="91" t="s">
        <v>660</v>
      </c>
      <c r="F211" s="90">
        <f t="shared" si="3"/>
        <v>7</v>
      </c>
      <c r="G211" s="92" t="s">
        <v>919</v>
      </c>
      <c r="H211" s="92" t="s">
        <v>920</v>
      </c>
      <c r="I211" s="92" t="s">
        <v>683</v>
      </c>
      <c r="J211" s="95"/>
      <c r="K211" s="92" t="s">
        <v>1159</v>
      </c>
      <c r="L211" s="160" t="s">
        <v>1354</v>
      </c>
      <c r="M211" s="94">
        <v>1</v>
      </c>
      <c r="N211" s="106"/>
      <c r="O211" s="106"/>
      <c r="P211" s="75"/>
      <c r="Q211" s="75"/>
    </row>
    <row r="212" spans="1:17" s="77" customFormat="1">
      <c r="A212" s="75">
        <v>211</v>
      </c>
      <c r="B212" s="90" t="s">
        <v>22</v>
      </c>
      <c r="C212" s="90">
        <v>15</v>
      </c>
      <c r="D212" s="91" t="s">
        <v>773</v>
      </c>
      <c r="E212" s="91" t="s">
        <v>661</v>
      </c>
      <c r="F212" s="90">
        <f t="shared" si="3"/>
        <v>1</v>
      </c>
      <c r="G212" s="92" t="s">
        <v>951</v>
      </c>
      <c r="H212" s="92" t="s">
        <v>952</v>
      </c>
      <c r="I212" s="92" t="s">
        <v>104</v>
      </c>
      <c r="J212" s="95" t="s">
        <v>953</v>
      </c>
      <c r="K212" s="92" t="s">
        <v>952</v>
      </c>
      <c r="L212" s="160" t="s">
        <v>954</v>
      </c>
      <c r="M212" s="94">
        <v>1</v>
      </c>
      <c r="N212" s="106" t="s">
        <v>884</v>
      </c>
      <c r="O212" s="106" t="s">
        <v>874</v>
      </c>
      <c r="P212" s="75">
        <v>0</v>
      </c>
      <c r="Q212" s="95">
        <v>0</v>
      </c>
    </row>
    <row r="213" spans="1:17" s="89" customFormat="1">
      <c r="A213" s="75">
        <v>212</v>
      </c>
      <c r="B213" s="90" t="s">
        <v>22</v>
      </c>
      <c r="C213" s="90">
        <v>15</v>
      </c>
      <c r="D213" s="91" t="s">
        <v>773</v>
      </c>
      <c r="E213" s="91" t="s">
        <v>661</v>
      </c>
      <c r="F213" s="90">
        <f t="shared" si="3"/>
        <v>2</v>
      </c>
      <c r="G213" s="92" t="s">
        <v>1211</v>
      </c>
      <c r="H213" s="92" t="s">
        <v>1196</v>
      </c>
      <c r="I213" s="92" t="s">
        <v>1198</v>
      </c>
      <c r="J213" s="95" t="s">
        <v>864</v>
      </c>
      <c r="K213" s="92" t="s">
        <v>1195</v>
      </c>
      <c r="L213" s="160" t="s">
        <v>1197</v>
      </c>
      <c r="M213" s="94">
        <v>1</v>
      </c>
      <c r="N213" s="106"/>
      <c r="O213" s="106"/>
      <c r="P213" s="113"/>
      <c r="Q213" s="113"/>
    </row>
    <row r="214" spans="1:17" s="77" customFormat="1" ht="27">
      <c r="A214" s="75">
        <v>213</v>
      </c>
      <c r="B214" s="90" t="s">
        <v>22</v>
      </c>
      <c r="C214" s="90">
        <v>15</v>
      </c>
      <c r="D214" s="91" t="s">
        <v>773</v>
      </c>
      <c r="E214" s="91" t="s">
        <v>661</v>
      </c>
      <c r="F214" s="90">
        <f t="shared" si="3"/>
        <v>3</v>
      </c>
      <c r="G214" s="92" t="s">
        <v>32</v>
      </c>
      <c r="H214" s="92" t="s">
        <v>51</v>
      </c>
      <c r="I214" s="92" t="s">
        <v>52</v>
      </c>
      <c r="J214" s="95" t="s">
        <v>865</v>
      </c>
      <c r="K214" s="92" t="s">
        <v>51</v>
      </c>
      <c r="L214" s="160" t="s">
        <v>955</v>
      </c>
      <c r="M214" s="94">
        <v>1</v>
      </c>
      <c r="N214" s="106"/>
      <c r="O214" s="106"/>
      <c r="P214" s="75">
        <v>0</v>
      </c>
      <c r="Q214" s="75">
        <v>0</v>
      </c>
    </row>
    <row r="215" spans="1:17" s="77" customFormat="1" ht="40.5">
      <c r="A215" s="75">
        <v>214</v>
      </c>
      <c r="B215" s="90" t="s">
        <v>22</v>
      </c>
      <c r="C215" s="90">
        <v>15</v>
      </c>
      <c r="D215" s="91" t="s">
        <v>773</v>
      </c>
      <c r="E215" s="91" t="s">
        <v>661</v>
      </c>
      <c r="F215" s="90">
        <f t="shared" si="3"/>
        <v>4</v>
      </c>
      <c r="G215" s="92" t="s">
        <v>327</v>
      </c>
      <c r="H215" s="92" t="s">
        <v>328</v>
      </c>
      <c r="I215" s="92" t="s">
        <v>534</v>
      </c>
      <c r="J215" s="95" t="s">
        <v>880</v>
      </c>
      <c r="K215" s="92" t="s">
        <v>1212</v>
      </c>
      <c r="L215" s="134" t="s">
        <v>1438</v>
      </c>
      <c r="M215" s="94">
        <v>1</v>
      </c>
      <c r="N215" s="106"/>
      <c r="O215" s="106"/>
      <c r="P215" s="75">
        <v>0</v>
      </c>
      <c r="Q215" s="75">
        <v>0</v>
      </c>
    </row>
    <row r="216" spans="1:17" s="77" customFormat="1" ht="40.5">
      <c r="A216" s="75">
        <v>215</v>
      </c>
      <c r="B216" s="90" t="s">
        <v>22</v>
      </c>
      <c r="C216" s="90">
        <v>15</v>
      </c>
      <c r="D216" s="91" t="s">
        <v>773</v>
      </c>
      <c r="E216" s="91" t="s">
        <v>661</v>
      </c>
      <c r="F216" s="90">
        <f t="shared" si="3"/>
        <v>5</v>
      </c>
      <c r="G216" s="92" t="s">
        <v>329</v>
      </c>
      <c r="H216" s="92" t="s">
        <v>330</v>
      </c>
      <c r="I216" s="92" t="s">
        <v>104</v>
      </c>
      <c r="J216" s="95"/>
      <c r="K216" s="92" t="s">
        <v>323</v>
      </c>
      <c r="L216" s="161" t="s">
        <v>1035</v>
      </c>
      <c r="M216" s="94">
        <v>1</v>
      </c>
      <c r="N216" s="106" t="s">
        <v>894</v>
      </c>
      <c r="O216" s="106" t="s">
        <v>874</v>
      </c>
      <c r="P216" s="75">
        <v>0</v>
      </c>
      <c r="Q216" s="75">
        <v>0</v>
      </c>
    </row>
    <row r="217" spans="1:17" s="77" customFormat="1" ht="40.5">
      <c r="A217" s="75">
        <v>216</v>
      </c>
      <c r="B217" s="90" t="s">
        <v>22</v>
      </c>
      <c r="C217" s="90">
        <v>15</v>
      </c>
      <c r="D217" s="91" t="s">
        <v>773</v>
      </c>
      <c r="E217" s="91" t="s">
        <v>661</v>
      </c>
      <c r="F217" s="90">
        <f t="shared" si="3"/>
        <v>6</v>
      </c>
      <c r="G217" s="92" t="s">
        <v>331</v>
      </c>
      <c r="H217" s="92" t="s">
        <v>332</v>
      </c>
      <c r="I217" s="92" t="s">
        <v>104</v>
      </c>
      <c r="J217" s="95"/>
      <c r="K217" s="92" t="s">
        <v>326</v>
      </c>
      <c r="L217" s="161" t="s">
        <v>1036</v>
      </c>
      <c r="M217" s="94">
        <v>1</v>
      </c>
      <c r="N217" s="106" t="s">
        <v>895</v>
      </c>
      <c r="O217" s="106" t="s">
        <v>874</v>
      </c>
      <c r="P217" s="75">
        <v>0</v>
      </c>
      <c r="Q217" s="75">
        <v>0</v>
      </c>
    </row>
    <row r="218" spans="1:17" s="77" customFormat="1">
      <c r="A218" s="75">
        <v>217</v>
      </c>
      <c r="B218" s="90" t="s">
        <v>22</v>
      </c>
      <c r="C218" s="90">
        <v>15</v>
      </c>
      <c r="D218" s="91" t="s">
        <v>773</v>
      </c>
      <c r="E218" s="91" t="s">
        <v>661</v>
      </c>
      <c r="F218" s="90">
        <f t="shared" si="3"/>
        <v>7</v>
      </c>
      <c r="G218" s="92" t="s">
        <v>919</v>
      </c>
      <c r="H218" s="92" t="s">
        <v>920</v>
      </c>
      <c r="I218" s="92" t="s">
        <v>683</v>
      </c>
      <c r="J218" s="95"/>
      <c r="K218" s="92" t="s">
        <v>1159</v>
      </c>
      <c r="L218" s="160" t="s">
        <v>1354</v>
      </c>
      <c r="M218" s="94">
        <v>1</v>
      </c>
      <c r="N218" s="106"/>
      <c r="O218" s="106"/>
      <c r="P218" s="75"/>
      <c r="Q218" s="75"/>
    </row>
    <row r="219" spans="1:17" s="78" customFormat="1">
      <c r="A219" s="75">
        <v>218</v>
      </c>
      <c r="B219" s="90" t="s">
        <v>22</v>
      </c>
      <c r="C219" s="96">
        <v>16</v>
      </c>
      <c r="D219" s="91" t="s">
        <v>774</v>
      </c>
      <c r="E219" s="91" t="s">
        <v>662</v>
      </c>
      <c r="F219" s="90">
        <f t="shared" si="3"/>
        <v>1</v>
      </c>
      <c r="G219" s="92" t="s">
        <v>951</v>
      </c>
      <c r="H219" s="92" t="s">
        <v>952</v>
      </c>
      <c r="I219" s="92" t="s">
        <v>104</v>
      </c>
      <c r="J219" s="95" t="s">
        <v>953</v>
      </c>
      <c r="K219" s="92" t="s">
        <v>952</v>
      </c>
      <c r="L219" s="160" t="s">
        <v>954</v>
      </c>
      <c r="M219" s="94">
        <v>1</v>
      </c>
      <c r="N219" s="106" t="s">
        <v>884</v>
      </c>
      <c r="O219" s="106" t="s">
        <v>874</v>
      </c>
      <c r="P219" s="75">
        <v>0</v>
      </c>
      <c r="Q219" s="95">
        <v>0</v>
      </c>
    </row>
    <row r="220" spans="1:17" s="78" customFormat="1">
      <c r="A220" s="75">
        <v>219</v>
      </c>
      <c r="B220" s="90" t="s">
        <v>22</v>
      </c>
      <c r="C220" s="90">
        <v>16</v>
      </c>
      <c r="D220" s="91" t="s">
        <v>774</v>
      </c>
      <c r="E220" s="91" t="s">
        <v>662</v>
      </c>
      <c r="F220" s="90">
        <f t="shared" si="3"/>
        <v>2</v>
      </c>
      <c r="G220" s="92" t="s">
        <v>1211</v>
      </c>
      <c r="H220" s="92" t="s">
        <v>1196</v>
      </c>
      <c r="I220" s="92" t="s">
        <v>1198</v>
      </c>
      <c r="J220" s="95" t="s">
        <v>864</v>
      </c>
      <c r="K220" s="92" t="s">
        <v>1195</v>
      </c>
      <c r="L220" s="160" t="s">
        <v>1197</v>
      </c>
      <c r="M220" s="94">
        <v>1</v>
      </c>
      <c r="N220" s="106"/>
      <c r="O220" s="106"/>
      <c r="P220" s="113"/>
      <c r="Q220" s="113"/>
    </row>
    <row r="221" spans="1:17" s="78" customFormat="1" ht="27">
      <c r="A221" s="75">
        <v>220</v>
      </c>
      <c r="B221" s="90" t="s">
        <v>22</v>
      </c>
      <c r="C221" s="96">
        <v>16</v>
      </c>
      <c r="D221" s="91" t="s">
        <v>774</v>
      </c>
      <c r="E221" s="91" t="s">
        <v>662</v>
      </c>
      <c r="F221" s="90">
        <f t="shared" si="3"/>
        <v>3</v>
      </c>
      <c r="G221" s="92" t="s">
        <v>32</v>
      </c>
      <c r="H221" s="92" t="s">
        <v>51</v>
      </c>
      <c r="I221" s="92" t="s">
        <v>52</v>
      </c>
      <c r="J221" s="95" t="s">
        <v>865</v>
      </c>
      <c r="K221" s="92" t="s">
        <v>51</v>
      </c>
      <c r="L221" s="160" t="s">
        <v>1037</v>
      </c>
      <c r="M221" s="97">
        <v>1</v>
      </c>
      <c r="N221" s="106"/>
      <c r="O221" s="106"/>
      <c r="P221" s="75">
        <v>0</v>
      </c>
      <c r="Q221" s="75">
        <v>0</v>
      </c>
    </row>
    <row r="222" spans="1:17" s="77" customFormat="1" ht="40.5">
      <c r="A222" s="75">
        <v>221</v>
      </c>
      <c r="B222" s="90" t="s">
        <v>22</v>
      </c>
      <c r="C222" s="96">
        <v>16</v>
      </c>
      <c r="D222" s="91" t="s">
        <v>774</v>
      </c>
      <c r="E222" s="91" t="s">
        <v>662</v>
      </c>
      <c r="F222" s="90">
        <f t="shared" si="3"/>
        <v>4</v>
      </c>
      <c r="G222" s="92" t="s">
        <v>775</v>
      </c>
      <c r="H222" s="92" t="s">
        <v>629</v>
      </c>
      <c r="I222" s="92" t="s">
        <v>534</v>
      </c>
      <c r="J222" s="95" t="s">
        <v>880</v>
      </c>
      <c r="K222" s="92" t="s">
        <v>1212</v>
      </c>
      <c r="L222" s="134" t="s">
        <v>1483</v>
      </c>
      <c r="M222" s="97">
        <v>1</v>
      </c>
      <c r="N222" s="106"/>
      <c r="O222" s="106"/>
      <c r="P222" s="75">
        <v>0</v>
      </c>
      <c r="Q222" s="75">
        <v>0</v>
      </c>
    </row>
    <row r="223" spans="1:17" s="77" customFormat="1" ht="54">
      <c r="A223" s="75">
        <v>222</v>
      </c>
      <c r="B223" s="90" t="s">
        <v>22</v>
      </c>
      <c r="C223" s="96">
        <v>16</v>
      </c>
      <c r="D223" s="91" t="s">
        <v>774</v>
      </c>
      <c r="E223" s="91" t="s">
        <v>662</v>
      </c>
      <c r="F223" s="90">
        <f t="shared" si="3"/>
        <v>5</v>
      </c>
      <c r="G223" s="92" t="s">
        <v>776</v>
      </c>
      <c r="H223" s="92" t="s">
        <v>630</v>
      </c>
      <c r="I223" s="143" t="s">
        <v>1368</v>
      </c>
      <c r="J223" s="95"/>
      <c r="K223" s="127" t="s">
        <v>1531</v>
      </c>
      <c r="L223" s="161" t="s">
        <v>631</v>
      </c>
      <c r="M223" s="97">
        <v>1</v>
      </c>
      <c r="N223" s="106"/>
      <c r="O223" s="106"/>
      <c r="P223" s="75">
        <v>0</v>
      </c>
      <c r="Q223" s="75">
        <v>0</v>
      </c>
    </row>
    <row r="224" spans="1:17" s="78" customFormat="1">
      <c r="A224" s="75">
        <v>223</v>
      </c>
      <c r="B224" s="90" t="s">
        <v>22</v>
      </c>
      <c r="C224" s="96">
        <v>16</v>
      </c>
      <c r="D224" s="91" t="s">
        <v>774</v>
      </c>
      <c r="E224" s="91" t="s">
        <v>662</v>
      </c>
      <c r="F224" s="90">
        <f t="shared" si="3"/>
        <v>6</v>
      </c>
      <c r="G224" s="92" t="s">
        <v>777</v>
      </c>
      <c r="H224" s="92" t="s">
        <v>632</v>
      </c>
      <c r="I224" s="143" t="s">
        <v>1368</v>
      </c>
      <c r="J224" s="95"/>
      <c r="K224" s="127" t="s">
        <v>1531</v>
      </c>
      <c r="L224" s="169" t="s">
        <v>633</v>
      </c>
      <c r="M224" s="97">
        <v>1</v>
      </c>
      <c r="N224" s="106"/>
      <c r="O224" s="106"/>
      <c r="P224" s="75">
        <v>0</v>
      </c>
      <c r="Q224" s="75">
        <v>0</v>
      </c>
    </row>
    <row r="225" spans="1:17" s="78" customFormat="1">
      <c r="A225" s="75">
        <v>224</v>
      </c>
      <c r="B225" s="90" t="s">
        <v>22</v>
      </c>
      <c r="C225" s="90">
        <v>16</v>
      </c>
      <c r="D225" s="91" t="s">
        <v>774</v>
      </c>
      <c r="E225" s="91" t="s">
        <v>662</v>
      </c>
      <c r="F225" s="90">
        <f t="shared" si="3"/>
        <v>7</v>
      </c>
      <c r="G225" s="92" t="s">
        <v>919</v>
      </c>
      <c r="H225" s="92" t="s">
        <v>920</v>
      </c>
      <c r="I225" s="92" t="s">
        <v>683</v>
      </c>
      <c r="J225" s="95"/>
      <c r="K225" s="92" t="s">
        <v>1159</v>
      </c>
      <c r="L225" s="160" t="s">
        <v>1354</v>
      </c>
      <c r="M225" s="94">
        <v>1</v>
      </c>
      <c r="N225" s="106"/>
      <c r="O225" s="106"/>
      <c r="P225" s="75"/>
      <c r="Q225" s="75"/>
    </row>
    <row r="226" spans="1:17" s="72" customFormat="1">
      <c r="A226" s="75">
        <v>225</v>
      </c>
      <c r="B226" s="90" t="s">
        <v>23</v>
      </c>
      <c r="C226" s="90">
        <v>17</v>
      </c>
      <c r="D226" s="91" t="s">
        <v>778</v>
      </c>
      <c r="E226" s="91" t="s">
        <v>664</v>
      </c>
      <c r="F226" s="90">
        <f t="shared" si="3"/>
        <v>1</v>
      </c>
      <c r="G226" s="92" t="s">
        <v>951</v>
      </c>
      <c r="H226" s="92" t="s">
        <v>952</v>
      </c>
      <c r="I226" s="92" t="s">
        <v>104</v>
      </c>
      <c r="J226" s="95" t="s">
        <v>953</v>
      </c>
      <c r="K226" s="92" t="s">
        <v>952</v>
      </c>
      <c r="L226" s="160" t="s">
        <v>954</v>
      </c>
      <c r="M226" s="94">
        <v>1</v>
      </c>
      <c r="N226" s="106" t="s">
        <v>884</v>
      </c>
      <c r="O226" s="106" t="s">
        <v>874</v>
      </c>
      <c r="P226" s="75">
        <v>0</v>
      </c>
      <c r="Q226" s="95">
        <v>0</v>
      </c>
    </row>
    <row r="227" spans="1:17" s="78" customFormat="1">
      <c r="A227" s="75">
        <v>226</v>
      </c>
      <c r="B227" s="90" t="s">
        <v>23</v>
      </c>
      <c r="C227" s="90">
        <v>17</v>
      </c>
      <c r="D227" s="91" t="s">
        <v>778</v>
      </c>
      <c r="E227" s="91" t="s">
        <v>664</v>
      </c>
      <c r="F227" s="90">
        <f t="shared" si="3"/>
        <v>2</v>
      </c>
      <c r="G227" s="92" t="s">
        <v>1211</v>
      </c>
      <c r="H227" s="92" t="s">
        <v>1196</v>
      </c>
      <c r="I227" s="92" t="s">
        <v>1198</v>
      </c>
      <c r="J227" s="95" t="s">
        <v>864</v>
      </c>
      <c r="K227" s="92" t="s">
        <v>1195</v>
      </c>
      <c r="L227" s="160" t="s">
        <v>1197</v>
      </c>
      <c r="M227" s="94">
        <v>1</v>
      </c>
      <c r="N227" s="106"/>
      <c r="O227" s="106"/>
      <c r="P227" s="113"/>
      <c r="Q227" s="113"/>
    </row>
    <row r="228" spans="1:17" s="89" customFormat="1" ht="27">
      <c r="A228" s="75">
        <v>227</v>
      </c>
      <c r="B228" s="90" t="s">
        <v>23</v>
      </c>
      <c r="C228" s="90">
        <v>17</v>
      </c>
      <c r="D228" s="91" t="s">
        <v>778</v>
      </c>
      <c r="E228" s="91" t="s">
        <v>664</v>
      </c>
      <c r="F228" s="90">
        <f t="shared" si="3"/>
        <v>3</v>
      </c>
      <c r="G228" s="92" t="s">
        <v>32</v>
      </c>
      <c r="H228" s="92" t="s">
        <v>51</v>
      </c>
      <c r="I228" s="92" t="s">
        <v>52</v>
      </c>
      <c r="J228" s="95" t="s">
        <v>865</v>
      </c>
      <c r="K228" s="92" t="s">
        <v>51</v>
      </c>
      <c r="L228" s="160" t="s">
        <v>955</v>
      </c>
      <c r="M228" s="94">
        <v>1</v>
      </c>
      <c r="N228" s="106"/>
      <c r="O228" s="106"/>
      <c r="P228" s="75">
        <v>0</v>
      </c>
      <c r="Q228" s="75">
        <v>0</v>
      </c>
    </row>
    <row r="229" spans="1:17" s="77" customFormat="1" ht="27">
      <c r="A229" s="75">
        <v>228</v>
      </c>
      <c r="B229" s="90" t="s">
        <v>23</v>
      </c>
      <c r="C229" s="90">
        <v>17</v>
      </c>
      <c r="D229" s="91" t="s">
        <v>778</v>
      </c>
      <c r="E229" s="91" t="s">
        <v>664</v>
      </c>
      <c r="F229" s="90">
        <f t="shared" si="3"/>
        <v>4</v>
      </c>
      <c r="G229" s="92" t="s">
        <v>1038</v>
      </c>
      <c r="H229" s="92" t="s">
        <v>1039</v>
      </c>
      <c r="I229" s="92" t="s">
        <v>260</v>
      </c>
      <c r="J229" s="95" t="s">
        <v>880</v>
      </c>
      <c r="K229" s="92" t="s">
        <v>1039</v>
      </c>
      <c r="L229" s="170" t="s">
        <v>1040</v>
      </c>
      <c r="M229" s="94">
        <v>1</v>
      </c>
      <c r="N229" s="106"/>
      <c r="O229" s="106"/>
      <c r="P229" s="88"/>
      <c r="Q229" s="88"/>
    </row>
    <row r="230" spans="1:17" s="77" customFormat="1" ht="27">
      <c r="A230" s="75">
        <v>229</v>
      </c>
      <c r="B230" s="90" t="s">
        <v>23</v>
      </c>
      <c r="C230" s="90">
        <v>17</v>
      </c>
      <c r="D230" s="91" t="s">
        <v>778</v>
      </c>
      <c r="E230" s="91" t="s">
        <v>664</v>
      </c>
      <c r="F230" s="90">
        <f t="shared" si="3"/>
        <v>5</v>
      </c>
      <c r="G230" s="92" t="s">
        <v>267</v>
      </c>
      <c r="H230" s="92" t="s">
        <v>268</v>
      </c>
      <c r="I230" s="92" t="s">
        <v>62</v>
      </c>
      <c r="J230" s="95" t="s">
        <v>881</v>
      </c>
      <c r="K230" s="92" t="s">
        <v>870</v>
      </c>
      <c r="L230" s="162" t="s">
        <v>1369</v>
      </c>
      <c r="M230" s="94">
        <v>1</v>
      </c>
      <c r="N230" s="106"/>
      <c r="O230" s="106"/>
      <c r="P230" s="75">
        <v>0</v>
      </c>
      <c r="Q230" s="75">
        <v>0</v>
      </c>
    </row>
    <row r="231" spans="1:17" s="78" customFormat="1" ht="40.5">
      <c r="A231" s="75">
        <v>230</v>
      </c>
      <c r="B231" s="90" t="s">
        <v>23</v>
      </c>
      <c r="C231" s="90">
        <v>17</v>
      </c>
      <c r="D231" s="91" t="s">
        <v>778</v>
      </c>
      <c r="E231" s="91" t="s">
        <v>664</v>
      </c>
      <c r="F231" s="90">
        <f t="shared" si="3"/>
        <v>6</v>
      </c>
      <c r="G231" s="92" t="s">
        <v>261</v>
      </c>
      <c r="H231" s="92" t="s">
        <v>262</v>
      </c>
      <c r="I231" s="92" t="s">
        <v>104</v>
      </c>
      <c r="J231" s="95"/>
      <c r="K231" s="92" t="s">
        <v>107</v>
      </c>
      <c r="L231" s="160" t="s">
        <v>1041</v>
      </c>
      <c r="M231" s="94">
        <v>1</v>
      </c>
      <c r="N231" s="106" t="s">
        <v>907</v>
      </c>
      <c r="O231" s="106" t="s">
        <v>874</v>
      </c>
      <c r="P231" s="75">
        <v>0</v>
      </c>
      <c r="Q231" s="75">
        <v>0</v>
      </c>
    </row>
    <row r="232" spans="1:17" s="78" customFormat="1" ht="40.5">
      <c r="A232" s="75">
        <v>231</v>
      </c>
      <c r="B232" s="90" t="s">
        <v>23</v>
      </c>
      <c r="C232" s="90">
        <v>17</v>
      </c>
      <c r="D232" s="91" t="s">
        <v>778</v>
      </c>
      <c r="E232" s="91" t="s">
        <v>664</v>
      </c>
      <c r="F232" s="90">
        <f t="shared" si="3"/>
        <v>7</v>
      </c>
      <c r="G232" s="92" t="s">
        <v>263</v>
      </c>
      <c r="H232" s="92" t="s">
        <v>264</v>
      </c>
      <c r="I232" s="92" t="s">
        <v>534</v>
      </c>
      <c r="J232" s="95"/>
      <c r="K232" s="92" t="s">
        <v>1212</v>
      </c>
      <c r="L232" s="164" t="s">
        <v>1420</v>
      </c>
      <c r="M232" s="94">
        <v>1</v>
      </c>
      <c r="N232" s="106"/>
      <c r="O232" s="106"/>
      <c r="P232" s="75">
        <v>0</v>
      </c>
      <c r="Q232" s="75">
        <v>0</v>
      </c>
    </row>
    <row r="233" spans="1:17" s="77" customFormat="1" ht="27">
      <c r="A233" s="75">
        <v>232</v>
      </c>
      <c r="B233" s="90" t="s">
        <v>23</v>
      </c>
      <c r="C233" s="90">
        <v>17</v>
      </c>
      <c r="D233" s="91" t="s">
        <v>778</v>
      </c>
      <c r="E233" s="91" t="s">
        <v>664</v>
      </c>
      <c r="F233" s="90">
        <f t="shared" si="3"/>
        <v>8</v>
      </c>
      <c r="G233" s="92" t="s">
        <v>265</v>
      </c>
      <c r="H233" s="92" t="s">
        <v>266</v>
      </c>
      <c r="I233" s="92" t="s">
        <v>534</v>
      </c>
      <c r="J233" s="95"/>
      <c r="K233" s="92" t="s">
        <v>1212</v>
      </c>
      <c r="L233" s="160" t="s">
        <v>930</v>
      </c>
      <c r="M233" s="94">
        <v>1</v>
      </c>
      <c r="N233" s="106"/>
      <c r="O233" s="106"/>
      <c r="P233" s="75">
        <v>1</v>
      </c>
      <c r="Q233" s="75">
        <v>0</v>
      </c>
    </row>
    <row r="234" spans="1:17" s="77" customFormat="1" ht="27">
      <c r="A234" s="75">
        <v>233</v>
      </c>
      <c r="B234" s="90" t="s">
        <v>23</v>
      </c>
      <c r="C234" s="90">
        <v>17</v>
      </c>
      <c r="D234" s="91" t="s">
        <v>778</v>
      </c>
      <c r="E234" s="91" t="s">
        <v>664</v>
      </c>
      <c r="F234" s="90">
        <f t="shared" si="3"/>
        <v>9</v>
      </c>
      <c r="G234" s="92" t="s">
        <v>269</v>
      </c>
      <c r="H234" s="92" t="s">
        <v>270</v>
      </c>
      <c r="I234" s="92" t="s">
        <v>87</v>
      </c>
      <c r="J234" s="95"/>
      <c r="K234" s="92" t="s">
        <v>271</v>
      </c>
      <c r="L234" s="160" t="s">
        <v>1042</v>
      </c>
      <c r="M234" s="94">
        <v>1</v>
      </c>
      <c r="N234" s="106"/>
      <c r="O234" s="106"/>
      <c r="P234" s="95">
        <v>1</v>
      </c>
      <c r="Q234" s="95">
        <v>0</v>
      </c>
    </row>
    <row r="235" spans="1:17" s="77" customFormat="1" ht="27">
      <c r="A235" s="75">
        <v>234</v>
      </c>
      <c r="B235" s="90" t="s">
        <v>23</v>
      </c>
      <c r="C235" s="90">
        <v>17</v>
      </c>
      <c r="D235" s="91" t="s">
        <v>778</v>
      </c>
      <c r="E235" s="91" t="s">
        <v>664</v>
      </c>
      <c r="F235" s="90">
        <f t="shared" si="3"/>
        <v>10</v>
      </c>
      <c r="G235" s="92" t="s">
        <v>272</v>
      </c>
      <c r="H235" s="92" t="s">
        <v>273</v>
      </c>
      <c r="I235" s="92" t="s">
        <v>72</v>
      </c>
      <c r="J235" s="95"/>
      <c r="K235" s="92" t="s">
        <v>73</v>
      </c>
      <c r="L235" s="160" t="s">
        <v>1043</v>
      </c>
      <c r="M235" s="94">
        <v>1</v>
      </c>
      <c r="N235" s="106"/>
      <c r="O235" s="106"/>
      <c r="P235" s="95">
        <v>1</v>
      </c>
      <c r="Q235" s="95">
        <v>0</v>
      </c>
    </row>
    <row r="236" spans="1:17" s="77" customFormat="1" ht="27">
      <c r="A236" s="75">
        <v>235</v>
      </c>
      <c r="B236" s="90" t="s">
        <v>23</v>
      </c>
      <c r="C236" s="90">
        <v>17</v>
      </c>
      <c r="D236" s="91" t="s">
        <v>778</v>
      </c>
      <c r="E236" s="91" t="s">
        <v>664</v>
      </c>
      <c r="F236" s="90">
        <f t="shared" si="3"/>
        <v>11</v>
      </c>
      <c r="G236" s="92" t="s">
        <v>274</v>
      </c>
      <c r="H236" s="92" t="s">
        <v>275</v>
      </c>
      <c r="I236" s="92" t="s">
        <v>72</v>
      </c>
      <c r="J236" s="95"/>
      <c r="K236" s="92" t="s">
        <v>73</v>
      </c>
      <c r="L236" s="160" t="s">
        <v>1044</v>
      </c>
      <c r="M236" s="94">
        <v>1</v>
      </c>
      <c r="N236" s="106"/>
      <c r="O236" s="106"/>
      <c r="P236" s="95">
        <v>1</v>
      </c>
      <c r="Q236" s="95">
        <v>1</v>
      </c>
    </row>
    <row r="237" spans="1:17" s="77" customFormat="1" ht="27">
      <c r="A237" s="75">
        <v>236</v>
      </c>
      <c r="B237" s="90" t="s">
        <v>23</v>
      </c>
      <c r="C237" s="90">
        <v>17</v>
      </c>
      <c r="D237" s="91" t="s">
        <v>778</v>
      </c>
      <c r="E237" s="91" t="s">
        <v>664</v>
      </c>
      <c r="F237" s="90">
        <f t="shared" si="3"/>
        <v>12</v>
      </c>
      <c r="G237" s="92" t="s">
        <v>276</v>
      </c>
      <c r="H237" s="92" t="s">
        <v>277</v>
      </c>
      <c r="I237" s="92" t="s">
        <v>54</v>
      </c>
      <c r="J237" s="95"/>
      <c r="K237" s="92" t="s">
        <v>55</v>
      </c>
      <c r="L237" s="160" t="s">
        <v>1045</v>
      </c>
      <c r="M237" s="94">
        <v>1</v>
      </c>
      <c r="N237" s="106"/>
      <c r="O237" s="106"/>
      <c r="P237" s="75">
        <v>1</v>
      </c>
      <c r="Q237" s="75">
        <v>0</v>
      </c>
    </row>
    <row r="238" spans="1:17" s="77" customFormat="1" ht="40.5">
      <c r="A238" s="75">
        <v>237</v>
      </c>
      <c r="B238" s="90" t="s">
        <v>23</v>
      </c>
      <c r="C238" s="90">
        <v>17</v>
      </c>
      <c r="D238" s="91" t="s">
        <v>778</v>
      </c>
      <c r="E238" s="91" t="s">
        <v>664</v>
      </c>
      <c r="F238" s="90">
        <f t="shared" si="3"/>
        <v>13</v>
      </c>
      <c r="G238" s="92" t="s">
        <v>278</v>
      </c>
      <c r="H238" s="92" t="s">
        <v>279</v>
      </c>
      <c r="I238" s="92" t="s">
        <v>62</v>
      </c>
      <c r="J238" s="95"/>
      <c r="K238" s="92" t="s">
        <v>869</v>
      </c>
      <c r="L238" s="160" t="s">
        <v>1046</v>
      </c>
      <c r="M238" s="94">
        <v>2</v>
      </c>
      <c r="N238" s="106"/>
      <c r="O238" s="106"/>
      <c r="P238" s="75">
        <v>0</v>
      </c>
      <c r="Q238" s="75">
        <v>0</v>
      </c>
    </row>
    <row r="239" spans="1:17" s="77" customFormat="1">
      <c r="A239" s="75">
        <v>238</v>
      </c>
      <c r="B239" s="90" t="s">
        <v>23</v>
      </c>
      <c r="C239" s="90">
        <v>17</v>
      </c>
      <c r="D239" s="91" t="s">
        <v>778</v>
      </c>
      <c r="E239" s="91" t="s">
        <v>664</v>
      </c>
      <c r="F239" s="90">
        <f t="shared" si="3"/>
        <v>14</v>
      </c>
      <c r="G239" s="92" t="s">
        <v>919</v>
      </c>
      <c r="H239" s="92" t="s">
        <v>920</v>
      </c>
      <c r="I239" s="92" t="s">
        <v>683</v>
      </c>
      <c r="J239" s="95"/>
      <c r="K239" s="92" t="s">
        <v>1159</v>
      </c>
      <c r="L239" s="160" t="s">
        <v>1354</v>
      </c>
      <c r="M239" s="94">
        <v>1</v>
      </c>
      <c r="N239" s="106"/>
      <c r="O239" s="106"/>
      <c r="P239" s="95"/>
      <c r="Q239" s="95"/>
    </row>
    <row r="240" spans="1:17" s="77" customFormat="1">
      <c r="A240" s="75">
        <v>239</v>
      </c>
      <c r="B240" s="90" t="s">
        <v>23</v>
      </c>
      <c r="C240" s="90">
        <v>18</v>
      </c>
      <c r="D240" s="91" t="s">
        <v>779</v>
      </c>
      <c r="E240" s="91" t="s">
        <v>665</v>
      </c>
      <c r="F240" s="90">
        <f t="shared" si="3"/>
        <v>1</v>
      </c>
      <c r="G240" s="92" t="s">
        <v>951</v>
      </c>
      <c r="H240" s="92" t="s">
        <v>952</v>
      </c>
      <c r="I240" s="92" t="s">
        <v>104</v>
      </c>
      <c r="J240" s="95" t="s">
        <v>953</v>
      </c>
      <c r="K240" s="92" t="s">
        <v>952</v>
      </c>
      <c r="L240" s="160" t="s">
        <v>954</v>
      </c>
      <c r="M240" s="94">
        <v>1</v>
      </c>
      <c r="N240" s="106" t="s">
        <v>884</v>
      </c>
      <c r="O240" s="106" t="s">
        <v>874</v>
      </c>
      <c r="P240" s="75">
        <v>0</v>
      </c>
      <c r="Q240" s="95">
        <v>0</v>
      </c>
    </row>
    <row r="241" spans="1:17" s="77" customFormat="1">
      <c r="A241" s="75">
        <v>240</v>
      </c>
      <c r="B241" s="90" t="s">
        <v>23</v>
      </c>
      <c r="C241" s="90">
        <v>18</v>
      </c>
      <c r="D241" s="91" t="s">
        <v>779</v>
      </c>
      <c r="E241" s="91" t="s">
        <v>665</v>
      </c>
      <c r="F241" s="90">
        <f t="shared" si="3"/>
        <v>2</v>
      </c>
      <c r="G241" s="92" t="s">
        <v>1211</v>
      </c>
      <c r="H241" s="92" t="s">
        <v>1196</v>
      </c>
      <c r="I241" s="92" t="s">
        <v>1198</v>
      </c>
      <c r="J241" s="95" t="s">
        <v>864</v>
      </c>
      <c r="K241" s="92" t="s">
        <v>1195</v>
      </c>
      <c r="L241" s="160" t="s">
        <v>1197</v>
      </c>
      <c r="M241" s="94">
        <v>1</v>
      </c>
      <c r="N241" s="106"/>
      <c r="O241" s="106"/>
      <c r="P241" s="113"/>
      <c r="Q241" s="113"/>
    </row>
    <row r="242" spans="1:17" s="77" customFormat="1" ht="27">
      <c r="A242" s="75">
        <v>241</v>
      </c>
      <c r="B242" s="90" t="s">
        <v>23</v>
      </c>
      <c r="C242" s="90">
        <v>18</v>
      </c>
      <c r="D242" s="91" t="s">
        <v>779</v>
      </c>
      <c r="E242" s="91" t="s">
        <v>665</v>
      </c>
      <c r="F242" s="90">
        <f t="shared" si="3"/>
        <v>3</v>
      </c>
      <c r="G242" s="92" t="s">
        <v>32</v>
      </c>
      <c r="H242" s="92" t="s">
        <v>51</v>
      </c>
      <c r="I242" s="92" t="s">
        <v>52</v>
      </c>
      <c r="J242" s="95" t="s">
        <v>865</v>
      </c>
      <c r="K242" s="92" t="s">
        <v>51</v>
      </c>
      <c r="L242" s="160" t="s">
        <v>955</v>
      </c>
      <c r="M242" s="99">
        <v>1</v>
      </c>
      <c r="N242" s="106"/>
      <c r="O242" s="106"/>
      <c r="P242" s="95">
        <v>1</v>
      </c>
      <c r="Q242" s="95">
        <v>0</v>
      </c>
    </row>
    <row r="243" spans="1:17" s="77" customFormat="1" ht="27">
      <c r="A243" s="75">
        <v>242</v>
      </c>
      <c r="B243" s="90" t="s">
        <v>23</v>
      </c>
      <c r="C243" s="90">
        <v>18</v>
      </c>
      <c r="D243" s="91" t="s">
        <v>779</v>
      </c>
      <c r="E243" s="91" t="s">
        <v>665</v>
      </c>
      <c r="F243" s="90">
        <f t="shared" si="3"/>
        <v>4</v>
      </c>
      <c r="G243" s="92" t="s">
        <v>1038</v>
      </c>
      <c r="H243" s="92" t="s">
        <v>1039</v>
      </c>
      <c r="I243" s="92" t="s">
        <v>260</v>
      </c>
      <c r="J243" s="95" t="s">
        <v>880</v>
      </c>
      <c r="K243" s="92" t="s">
        <v>1039</v>
      </c>
      <c r="L243" s="170" t="s">
        <v>1047</v>
      </c>
      <c r="M243" s="94">
        <v>1</v>
      </c>
      <c r="N243" s="106"/>
      <c r="O243" s="106"/>
      <c r="P243" s="88"/>
      <c r="Q243" s="88"/>
    </row>
    <row r="244" spans="1:17" s="77" customFormat="1" ht="27">
      <c r="A244" s="75">
        <v>243</v>
      </c>
      <c r="B244" s="90" t="s">
        <v>23</v>
      </c>
      <c r="C244" s="90">
        <v>18</v>
      </c>
      <c r="D244" s="91" t="s">
        <v>779</v>
      </c>
      <c r="E244" s="91" t="s">
        <v>665</v>
      </c>
      <c r="F244" s="90">
        <f t="shared" si="3"/>
        <v>5</v>
      </c>
      <c r="G244" s="92" t="s">
        <v>282</v>
      </c>
      <c r="H244" s="92" t="s">
        <v>283</v>
      </c>
      <c r="I244" s="92" t="s">
        <v>534</v>
      </c>
      <c r="J244" s="95"/>
      <c r="K244" s="92" t="s">
        <v>1212</v>
      </c>
      <c r="L244" s="161" t="s">
        <v>931</v>
      </c>
      <c r="M244" s="94">
        <v>1</v>
      </c>
      <c r="N244" s="106"/>
      <c r="O244" s="106"/>
      <c r="P244" s="75">
        <v>0</v>
      </c>
      <c r="Q244" s="75">
        <v>0</v>
      </c>
    </row>
    <row r="245" spans="1:17" s="77" customFormat="1" ht="40.5">
      <c r="A245" s="75">
        <v>244</v>
      </c>
      <c r="B245" s="90" t="s">
        <v>23</v>
      </c>
      <c r="C245" s="90">
        <v>18</v>
      </c>
      <c r="D245" s="91" t="s">
        <v>779</v>
      </c>
      <c r="E245" s="91" t="s">
        <v>665</v>
      </c>
      <c r="F245" s="90">
        <f t="shared" si="3"/>
        <v>6</v>
      </c>
      <c r="G245" s="92" t="s">
        <v>280</v>
      </c>
      <c r="H245" s="92" t="s">
        <v>281</v>
      </c>
      <c r="I245" s="92" t="s">
        <v>534</v>
      </c>
      <c r="J245" s="95" t="s">
        <v>881</v>
      </c>
      <c r="K245" s="92" t="s">
        <v>1212</v>
      </c>
      <c r="L245" s="134" t="s">
        <v>1439</v>
      </c>
      <c r="M245" s="94">
        <v>1</v>
      </c>
      <c r="N245" s="106"/>
      <c r="O245" s="106"/>
      <c r="P245" s="75">
        <v>1</v>
      </c>
      <c r="Q245" s="75">
        <v>0</v>
      </c>
    </row>
    <row r="246" spans="1:17" s="77" customFormat="1" ht="81">
      <c r="A246" s="75">
        <v>245</v>
      </c>
      <c r="B246" s="90" t="s">
        <v>23</v>
      </c>
      <c r="C246" s="90">
        <v>18</v>
      </c>
      <c r="D246" s="91" t="s">
        <v>779</v>
      </c>
      <c r="E246" s="91" t="s">
        <v>665</v>
      </c>
      <c r="F246" s="90">
        <f t="shared" si="3"/>
        <v>7</v>
      </c>
      <c r="G246" s="92" t="s">
        <v>284</v>
      </c>
      <c r="H246" s="92" t="s">
        <v>285</v>
      </c>
      <c r="I246" s="92" t="s">
        <v>104</v>
      </c>
      <c r="J246" s="95"/>
      <c r="K246" s="92" t="s">
        <v>286</v>
      </c>
      <c r="L246" s="135" t="s">
        <v>1460</v>
      </c>
      <c r="M246" s="94">
        <v>1</v>
      </c>
      <c r="N246" s="106" t="s">
        <v>896</v>
      </c>
      <c r="O246" s="106" t="s">
        <v>874</v>
      </c>
      <c r="P246" s="95">
        <v>1</v>
      </c>
      <c r="Q246" s="95">
        <v>0</v>
      </c>
    </row>
    <row r="247" spans="1:17" s="77" customFormat="1" ht="27">
      <c r="A247" s="75">
        <v>246</v>
      </c>
      <c r="B247" s="90" t="s">
        <v>23</v>
      </c>
      <c r="C247" s="90">
        <v>18</v>
      </c>
      <c r="D247" s="91" t="s">
        <v>779</v>
      </c>
      <c r="E247" s="91" t="s">
        <v>665</v>
      </c>
      <c r="F247" s="90">
        <f t="shared" si="3"/>
        <v>8</v>
      </c>
      <c r="G247" s="92" t="s">
        <v>781</v>
      </c>
      <c r="H247" s="92" t="s">
        <v>780</v>
      </c>
      <c r="I247" s="92" t="s">
        <v>260</v>
      </c>
      <c r="J247" s="95"/>
      <c r="K247" s="92" t="s">
        <v>287</v>
      </c>
      <c r="L247" s="161" t="s">
        <v>1048</v>
      </c>
      <c r="M247" s="94">
        <v>2</v>
      </c>
      <c r="N247" s="106"/>
      <c r="O247" s="106"/>
      <c r="P247" s="95">
        <v>1</v>
      </c>
      <c r="Q247" s="95">
        <v>0</v>
      </c>
    </row>
    <row r="248" spans="1:17" s="77" customFormat="1" ht="27">
      <c r="A248" s="75">
        <v>247</v>
      </c>
      <c r="B248" s="90" t="s">
        <v>23</v>
      </c>
      <c r="C248" s="96">
        <v>18</v>
      </c>
      <c r="D248" s="91" t="s">
        <v>779</v>
      </c>
      <c r="E248" s="91" t="s">
        <v>665</v>
      </c>
      <c r="F248" s="90">
        <f t="shared" si="3"/>
        <v>9</v>
      </c>
      <c r="G248" s="92" t="s">
        <v>783</v>
      </c>
      <c r="H248" s="92" t="s">
        <v>782</v>
      </c>
      <c r="I248" s="92" t="s">
        <v>62</v>
      </c>
      <c r="J248" s="95"/>
      <c r="K248" s="92" t="s">
        <v>869</v>
      </c>
      <c r="L248" s="161" t="s">
        <v>1049</v>
      </c>
      <c r="M248" s="97">
        <v>2</v>
      </c>
      <c r="N248" s="106"/>
      <c r="O248" s="106"/>
      <c r="P248" s="95">
        <v>1</v>
      </c>
      <c r="Q248" s="95">
        <v>1</v>
      </c>
    </row>
    <row r="249" spans="1:17" s="72" customFormat="1" ht="27">
      <c r="A249" s="75">
        <v>248</v>
      </c>
      <c r="B249" s="90" t="s">
        <v>23</v>
      </c>
      <c r="C249" s="96">
        <v>18</v>
      </c>
      <c r="D249" s="91" t="s">
        <v>779</v>
      </c>
      <c r="E249" s="91" t="s">
        <v>665</v>
      </c>
      <c r="F249" s="90">
        <f t="shared" si="3"/>
        <v>10</v>
      </c>
      <c r="G249" s="92" t="s">
        <v>784</v>
      </c>
      <c r="H249" s="98" t="s">
        <v>1050</v>
      </c>
      <c r="I249" s="92" t="s">
        <v>62</v>
      </c>
      <c r="J249" s="95"/>
      <c r="K249" s="92" t="s">
        <v>869</v>
      </c>
      <c r="L249" s="161" t="s">
        <v>1051</v>
      </c>
      <c r="M249" s="97">
        <v>2</v>
      </c>
      <c r="N249" s="106"/>
      <c r="O249" s="106"/>
      <c r="P249" s="75">
        <v>0</v>
      </c>
      <c r="Q249" s="75">
        <v>0</v>
      </c>
    </row>
    <row r="250" spans="1:17" s="77" customFormat="1" ht="27">
      <c r="A250" s="75">
        <v>249</v>
      </c>
      <c r="B250" s="90" t="s">
        <v>23</v>
      </c>
      <c r="C250" s="96">
        <v>18</v>
      </c>
      <c r="D250" s="91" t="s">
        <v>779</v>
      </c>
      <c r="E250" s="91" t="s">
        <v>665</v>
      </c>
      <c r="F250" s="90">
        <f t="shared" si="3"/>
        <v>11</v>
      </c>
      <c r="G250" s="92" t="s">
        <v>786</v>
      </c>
      <c r="H250" s="92" t="s">
        <v>785</v>
      </c>
      <c r="I250" s="92" t="s">
        <v>758</v>
      </c>
      <c r="J250" s="95"/>
      <c r="K250" s="92" t="s">
        <v>759</v>
      </c>
      <c r="L250" s="161" t="s">
        <v>1052</v>
      </c>
      <c r="M250" s="97">
        <v>2</v>
      </c>
      <c r="N250" s="106"/>
      <c r="O250" s="106"/>
      <c r="P250" s="75">
        <v>0</v>
      </c>
      <c r="Q250" s="75">
        <v>0</v>
      </c>
    </row>
    <row r="251" spans="1:17" s="77" customFormat="1" ht="81">
      <c r="A251" s="75">
        <v>250</v>
      </c>
      <c r="B251" s="90" t="s">
        <v>23</v>
      </c>
      <c r="C251" s="90">
        <v>18</v>
      </c>
      <c r="D251" s="91" t="s">
        <v>779</v>
      </c>
      <c r="E251" s="91" t="s">
        <v>665</v>
      </c>
      <c r="F251" s="90">
        <f t="shared" si="3"/>
        <v>12</v>
      </c>
      <c r="G251" s="92" t="s">
        <v>288</v>
      </c>
      <c r="H251" s="92" t="s">
        <v>289</v>
      </c>
      <c r="I251" s="92" t="s">
        <v>104</v>
      </c>
      <c r="J251" s="95"/>
      <c r="K251" s="92" t="s">
        <v>290</v>
      </c>
      <c r="L251" s="135" t="s">
        <v>1461</v>
      </c>
      <c r="M251" s="94">
        <v>1</v>
      </c>
      <c r="N251" s="106" t="s">
        <v>897</v>
      </c>
      <c r="O251" s="106" t="s">
        <v>874</v>
      </c>
      <c r="P251" s="75">
        <v>0</v>
      </c>
      <c r="Q251" s="75">
        <v>0</v>
      </c>
    </row>
    <row r="252" spans="1:17" s="77" customFormat="1" ht="27">
      <c r="A252" s="75">
        <v>251</v>
      </c>
      <c r="B252" s="90" t="s">
        <v>23</v>
      </c>
      <c r="C252" s="90">
        <v>18</v>
      </c>
      <c r="D252" s="91" t="s">
        <v>779</v>
      </c>
      <c r="E252" s="91" t="s">
        <v>665</v>
      </c>
      <c r="F252" s="90">
        <f t="shared" si="3"/>
        <v>13</v>
      </c>
      <c r="G252" s="92" t="s">
        <v>291</v>
      </c>
      <c r="H252" s="92" t="s">
        <v>787</v>
      </c>
      <c r="I252" s="92" t="s">
        <v>260</v>
      </c>
      <c r="J252" s="95"/>
      <c r="K252" s="92" t="s">
        <v>287</v>
      </c>
      <c r="L252" s="161" t="s">
        <v>1053</v>
      </c>
      <c r="M252" s="94">
        <v>2</v>
      </c>
      <c r="N252" s="106"/>
      <c r="O252" s="106"/>
      <c r="P252" s="75">
        <v>0</v>
      </c>
      <c r="Q252" s="75">
        <v>0</v>
      </c>
    </row>
    <row r="253" spans="1:17" s="77" customFormat="1" ht="27">
      <c r="A253" s="75">
        <v>252</v>
      </c>
      <c r="B253" s="90" t="s">
        <v>23</v>
      </c>
      <c r="C253" s="96">
        <v>18</v>
      </c>
      <c r="D253" s="91" t="s">
        <v>779</v>
      </c>
      <c r="E253" s="91" t="s">
        <v>665</v>
      </c>
      <c r="F253" s="90">
        <f t="shared" si="3"/>
        <v>14</v>
      </c>
      <c r="G253" s="92" t="s">
        <v>789</v>
      </c>
      <c r="H253" s="92" t="s">
        <v>788</v>
      </c>
      <c r="I253" s="92" t="s">
        <v>62</v>
      </c>
      <c r="J253" s="95"/>
      <c r="K253" s="92" t="s">
        <v>869</v>
      </c>
      <c r="L253" s="161" t="s">
        <v>1054</v>
      </c>
      <c r="M253" s="97">
        <v>2</v>
      </c>
      <c r="N253" s="106"/>
      <c r="O253" s="106"/>
      <c r="P253" s="75">
        <v>0</v>
      </c>
      <c r="Q253" s="75">
        <v>0</v>
      </c>
    </row>
    <row r="254" spans="1:17" s="77" customFormat="1" ht="27">
      <c r="A254" s="75">
        <v>253</v>
      </c>
      <c r="B254" s="90" t="s">
        <v>23</v>
      </c>
      <c r="C254" s="96">
        <v>18</v>
      </c>
      <c r="D254" s="91" t="s">
        <v>779</v>
      </c>
      <c r="E254" s="91" t="s">
        <v>665</v>
      </c>
      <c r="F254" s="90">
        <f t="shared" ref="F254:F317" si="4">IF(C254&lt;&gt;C253,1,F253+1)</f>
        <v>15</v>
      </c>
      <c r="G254" s="92" t="s">
        <v>790</v>
      </c>
      <c r="H254" s="98" t="s">
        <v>1055</v>
      </c>
      <c r="I254" s="92" t="s">
        <v>62</v>
      </c>
      <c r="J254" s="95"/>
      <c r="K254" s="92" t="s">
        <v>869</v>
      </c>
      <c r="L254" s="161" t="s">
        <v>1056</v>
      </c>
      <c r="M254" s="97">
        <v>2</v>
      </c>
      <c r="N254" s="106"/>
      <c r="O254" s="106"/>
      <c r="P254" s="75">
        <v>0</v>
      </c>
      <c r="Q254" s="75">
        <v>0</v>
      </c>
    </row>
    <row r="255" spans="1:17" s="77" customFormat="1" ht="27">
      <c r="A255" s="75">
        <v>254</v>
      </c>
      <c r="B255" s="90" t="s">
        <v>23</v>
      </c>
      <c r="C255" s="96">
        <v>18</v>
      </c>
      <c r="D255" s="91" t="s">
        <v>779</v>
      </c>
      <c r="E255" s="91" t="s">
        <v>665</v>
      </c>
      <c r="F255" s="90">
        <f t="shared" si="4"/>
        <v>16</v>
      </c>
      <c r="G255" s="92" t="s">
        <v>792</v>
      </c>
      <c r="H255" s="92" t="s">
        <v>791</v>
      </c>
      <c r="I255" s="92" t="s">
        <v>758</v>
      </c>
      <c r="J255" s="95"/>
      <c r="K255" s="92" t="s">
        <v>759</v>
      </c>
      <c r="L255" s="161" t="s">
        <v>1057</v>
      </c>
      <c r="M255" s="97">
        <v>2</v>
      </c>
      <c r="N255" s="106"/>
      <c r="O255" s="106"/>
      <c r="P255" s="75">
        <v>0</v>
      </c>
      <c r="Q255" s="75">
        <v>0</v>
      </c>
    </row>
    <row r="256" spans="1:17" s="78" customFormat="1" ht="81">
      <c r="A256" s="75">
        <v>255</v>
      </c>
      <c r="B256" s="90" t="s">
        <v>23</v>
      </c>
      <c r="C256" s="90">
        <v>18</v>
      </c>
      <c r="D256" s="91" t="s">
        <v>779</v>
      </c>
      <c r="E256" s="91" t="s">
        <v>665</v>
      </c>
      <c r="F256" s="90">
        <f t="shared" si="4"/>
        <v>17</v>
      </c>
      <c r="G256" s="92" t="s">
        <v>292</v>
      </c>
      <c r="H256" s="92" t="s">
        <v>293</v>
      </c>
      <c r="I256" s="92" t="s">
        <v>104</v>
      </c>
      <c r="J256" s="95"/>
      <c r="K256" s="92" t="s">
        <v>294</v>
      </c>
      <c r="L256" s="135" t="s">
        <v>1462</v>
      </c>
      <c r="M256" s="94">
        <v>1</v>
      </c>
      <c r="N256" s="106" t="s">
        <v>898</v>
      </c>
      <c r="O256" s="106" t="s">
        <v>874</v>
      </c>
      <c r="P256" s="75">
        <v>0</v>
      </c>
      <c r="Q256" s="75">
        <v>0</v>
      </c>
    </row>
    <row r="257" spans="1:17" s="78" customFormat="1" ht="27">
      <c r="A257" s="75">
        <v>256</v>
      </c>
      <c r="B257" s="90" t="s">
        <v>23</v>
      </c>
      <c r="C257" s="90">
        <v>18</v>
      </c>
      <c r="D257" s="91" t="s">
        <v>779</v>
      </c>
      <c r="E257" s="91" t="s">
        <v>665</v>
      </c>
      <c r="F257" s="90">
        <f t="shared" si="4"/>
        <v>18</v>
      </c>
      <c r="G257" s="92" t="s">
        <v>295</v>
      </c>
      <c r="H257" s="92" t="s">
        <v>793</v>
      </c>
      <c r="I257" s="92" t="s">
        <v>260</v>
      </c>
      <c r="J257" s="95"/>
      <c r="K257" s="92" t="s">
        <v>287</v>
      </c>
      <c r="L257" s="161" t="s">
        <v>1058</v>
      </c>
      <c r="M257" s="94">
        <v>2</v>
      </c>
      <c r="N257" s="106"/>
      <c r="O257" s="106"/>
      <c r="P257" s="75">
        <v>0</v>
      </c>
      <c r="Q257" s="75">
        <v>0</v>
      </c>
    </row>
    <row r="258" spans="1:17" s="78" customFormat="1" ht="27">
      <c r="A258" s="75">
        <v>257</v>
      </c>
      <c r="B258" s="90" t="s">
        <v>23</v>
      </c>
      <c r="C258" s="96">
        <v>18</v>
      </c>
      <c r="D258" s="91" t="s">
        <v>779</v>
      </c>
      <c r="E258" s="91" t="s">
        <v>665</v>
      </c>
      <c r="F258" s="90">
        <f t="shared" si="4"/>
        <v>19</v>
      </c>
      <c r="G258" s="92" t="s">
        <v>795</v>
      </c>
      <c r="H258" s="92" t="s">
        <v>794</v>
      </c>
      <c r="I258" s="92" t="s">
        <v>62</v>
      </c>
      <c r="J258" s="95"/>
      <c r="K258" s="92" t="s">
        <v>869</v>
      </c>
      <c r="L258" s="161" t="s">
        <v>1059</v>
      </c>
      <c r="M258" s="97">
        <v>2</v>
      </c>
      <c r="N258" s="106"/>
      <c r="O258" s="106"/>
      <c r="P258" s="75">
        <v>0</v>
      </c>
      <c r="Q258" s="75">
        <v>0</v>
      </c>
    </row>
    <row r="259" spans="1:17" s="78" customFormat="1" ht="27">
      <c r="A259" s="75">
        <v>258</v>
      </c>
      <c r="B259" s="90" t="s">
        <v>23</v>
      </c>
      <c r="C259" s="96">
        <v>18</v>
      </c>
      <c r="D259" s="91" t="s">
        <v>779</v>
      </c>
      <c r="E259" s="91" t="s">
        <v>665</v>
      </c>
      <c r="F259" s="90">
        <f t="shared" si="4"/>
        <v>20</v>
      </c>
      <c r="G259" s="92" t="s">
        <v>796</v>
      </c>
      <c r="H259" s="98" t="s">
        <v>1060</v>
      </c>
      <c r="I259" s="92" t="s">
        <v>62</v>
      </c>
      <c r="J259" s="95"/>
      <c r="K259" s="92" t="s">
        <v>869</v>
      </c>
      <c r="L259" s="161" t="s">
        <v>1061</v>
      </c>
      <c r="M259" s="97">
        <v>2</v>
      </c>
      <c r="N259" s="106"/>
      <c r="O259" s="106"/>
      <c r="P259" s="75">
        <v>0</v>
      </c>
      <c r="Q259" s="75">
        <v>0</v>
      </c>
    </row>
    <row r="260" spans="1:17" s="78" customFormat="1" ht="27">
      <c r="A260" s="75">
        <v>259</v>
      </c>
      <c r="B260" s="90" t="s">
        <v>23</v>
      </c>
      <c r="C260" s="96">
        <v>18</v>
      </c>
      <c r="D260" s="91" t="s">
        <v>779</v>
      </c>
      <c r="E260" s="91" t="s">
        <v>665</v>
      </c>
      <c r="F260" s="90">
        <f t="shared" si="4"/>
        <v>21</v>
      </c>
      <c r="G260" s="92" t="s">
        <v>798</v>
      </c>
      <c r="H260" s="92" t="s">
        <v>797</v>
      </c>
      <c r="I260" s="92" t="s">
        <v>758</v>
      </c>
      <c r="J260" s="95"/>
      <c r="K260" s="92" t="s">
        <v>759</v>
      </c>
      <c r="L260" s="161" t="s">
        <v>1062</v>
      </c>
      <c r="M260" s="97">
        <v>2</v>
      </c>
      <c r="N260" s="106"/>
      <c r="O260" s="106"/>
      <c r="P260" s="75">
        <v>0</v>
      </c>
      <c r="Q260" s="75">
        <v>0</v>
      </c>
    </row>
    <row r="261" spans="1:17" s="72" customFormat="1" ht="27">
      <c r="A261" s="75">
        <v>260</v>
      </c>
      <c r="B261" s="90" t="s">
        <v>23</v>
      </c>
      <c r="C261" s="90">
        <v>18</v>
      </c>
      <c r="D261" s="91" t="s">
        <v>779</v>
      </c>
      <c r="E261" s="91" t="s">
        <v>665</v>
      </c>
      <c r="F261" s="90">
        <f t="shared" si="4"/>
        <v>22</v>
      </c>
      <c r="G261" s="92" t="s">
        <v>296</v>
      </c>
      <c r="H261" s="92" t="s">
        <v>297</v>
      </c>
      <c r="I261" s="92" t="s">
        <v>260</v>
      </c>
      <c r="J261" s="95"/>
      <c r="K261" s="92" t="s">
        <v>287</v>
      </c>
      <c r="L261" s="161" t="s">
        <v>1063</v>
      </c>
      <c r="M261" s="94">
        <v>1</v>
      </c>
      <c r="N261" s="106"/>
      <c r="O261" s="106"/>
      <c r="P261" s="75">
        <v>0</v>
      </c>
      <c r="Q261" s="75">
        <v>0</v>
      </c>
    </row>
    <row r="262" spans="1:17" s="77" customFormat="1" ht="27">
      <c r="A262" s="75">
        <v>261</v>
      </c>
      <c r="B262" s="90" t="s">
        <v>23</v>
      </c>
      <c r="C262" s="90">
        <v>18</v>
      </c>
      <c r="D262" s="91" t="s">
        <v>779</v>
      </c>
      <c r="E262" s="91" t="s">
        <v>665</v>
      </c>
      <c r="F262" s="90">
        <f t="shared" si="4"/>
        <v>23</v>
      </c>
      <c r="G262" s="92" t="s">
        <v>298</v>
      </c>
      <c r="H262" s="92" t="s">
        <v>299</v>
      </c>
      <c r="I262" s="92" t="s">
        <v>260</v>
      </c>
      <c r="J262" s="95"/>
      <c r="K262" s="92" t="s">
        <v>287</v>
      </c>
      <c r="L262" s="161" t="s">
        <v>1064</v>
      </c>
      <c r="M262" s="94">
        <v>1</v>
      </c>
      <c r="N262" s="106"/>
      <c r="O262" s="106"/>
      <c r="P262" s="75">
        <v>0</v>
      </c>
      <c r="Q262" s="75">
        <v>0</v>
      </c>
    </row>
    <row r="263" spans="1:17" s="77" customFormat="1" ht="27">
      <c r="A263" s="75">
        <v>262</v>
      </c>
      <c r="B263" s="90" t="s">
        <v>23</v>
      </c>
      <c r="C263" s="90">
        <v>18</v>
      </c>
      <c r="D263" s="91" t="s">
        <v>779</v>
      </c>
      <c r="E263" s="91" t="s">
        <v>665</v>
      </c>
      <c r="F263" s="90">
        <f t="shared" si="4"/>
        <v>24</v>
      </c>
      <c r="G263" s="92" t="s">
        <v>300</v>
      </c>
      <c r="H263" s="92" t="s">
        <v>799</v>
      </c>
      <c r="I263" s="92" t="s">
        <v>260</v>
      </c>
      <c r="J263" s="95"/>
      <c r="K263" s="92" t="s">
        <v>287</v>
      </c>
      <c r="L263" s="161" t="s">
        <v>1065</v>
      </c>
      <c r="M263" s="94">
        <v>1</v>
      </c>
      <c r="N263" s="106"/>
      <c r="O263" s="106"/>
      <c r="P263" s="75">
        <v>0</v>
      </c>
      <c r="Q263" s="75">
        <v>0</v>
      </c>
    </row>
    <row r="264" spans="1:17" s="77" customFormat="1">
      <c r="A264" s="75">
        <v>263</v>
      </c>
      <c r="B264" s="90" t="s">
        <v>23</v>
      </c>
      <c r="C264" s="90">
        <v>18</v>
      </c>
      <c r="D264" s="91" t="s">
        <v>779</v>
      </c>
      <c r="E264" s="91" t="s">
        <v>665</v>
      </c>
      <c r="F264" s="90">
        <f t="shared" si="4"/>
        <v>25</v>
      </c>
      <c r="G264" s="92" t="s">
        <v>919</v>
      </c>
      <c r="H264" s="92" t="s">
        <v>920</v>
      </c>
      <c r="I264" s="92" t="s">
        <v>683</v>
      </c>
      <c r="J264" s="95"/>
      <c r="K264" s="92" t="s">
        <v>1159</v>
      </c>
      <c r="L264" s="160" t="s">
        <v>1354</v>
      </c>
      <c r="M264" s="94">
        <v>1</v>
      </c>
      <c r="N264" s="106"/>
      <c r="O264" s="106"/>
      <c r="P264" s="75"/>
      <c r="Q264" s="75"/>
    </row>
    <row r="265" spans="1:17" s="77" customFormat="1">
      <c r="A265" s="75">
        <v>264</v>
      </c>
      <c r="B265" s="90" t="s">
        <v>23</v>
      </c>
      <c r="C265" s="90">
        <v>19</v>
      </c>
      <c r="D265" s="91" t="s">
        <v>800</v>
      </c>
      <c r="E265" s="91" t="s">
        <v>666</v>
      </c>
      <c r="F265" s="90">
        <f t="shared" si="4"/>
        <v>1</v>
      </c>
      <c r="G265" s="92" t="s">
        <v>951</v>
      </c>
      <c r="H265" s="92" t="s">
        <v>952</v>
      </c>
      <c r="I265" s="92" t="s">
        <v>104</v>
      </c>
      <c r="J265" s="95" t="s">
        <v>953</v>
      </c>
      <c r="K265" s="92" t="s">
        <v>952</v>
      </c>
      <c r="L265" s="160" t="s">
        <v>954</v>
      </c>
      <c r="M265" s="94">
        <v>1</v>
      </c>
      <c r="N265" s="106" t="s">
        <v>884</v>
      </c>
      <c r="O265" s="106" t="s">
        <v>874</v>
      </c>
      <c r="P265" s="75">
        <v>0</v>
      </c>
      <c r="Q265" s="95">
        <v>0</v>
      </c>
    </row>
    <row r="266" spans="1:17" s="77" customFormat="1">
      <c r="A266" s="75">
        <v>265</v>
      </c>
      <c r="B266" s="90" t="s">
        <v>23</v>
      </c>
      <c r="C266" s="90">
        <v>19</v>
      </c>
      <c r="D266" s="91" t="s">
        <v>800</v>
      </c>
      <c r="E266" s="91" t="s">
        <v>666</v>
      </c>
      <c r="F266" s="90">
        <f t="shared" si="4"/>
        <v>2</v>
      </c>
      <c r="G266" s="92" t="s">
        <v>1211</v>
      </c>
      <c r="H266" s="92" t="s">
        <v>1196</v>
      </c>
      <c r="I266" s="92" t="s">
        <v>1198</v>
      </c>
      <c r="J266" s="95" t="s">
        <v>864</v>
      </c>
      <c r="K266" s="92" t="s">
        <v>1195</v>
      </c>
      <c r="L266" s="160" t="s">
        <v>1197</v>
      </c>
      <c r="M266" s="94">
        <v>1</v>
      </c>
      <c r="N266" s="106"/>
      <c r="O266" s="106"/>
      <c r="P266" s="113"/>
      <c r="Q266" s="113"/>
    </row>
    <row r="267" spans="1:17" s="78" customFormat="1" ht="27">
      <c r="A267" s="75">
        <v>266</v>
      </c>
      <c r="B267" s="90" t="s">
        <v>23</v>
      </c>
      <c r="C267" s="90">
        <v>19</v>
      </c>
      <c r="D267" s="91" t="s">
        <v>800</v>
      </c>
      <c r="E267" s="91" t="s">
        <v>666</v>
      </c>
      <c r="F267" s="90">
        <f t="shared" si="4"/>
        <v>3</v>
      </c>
      <c r="G267" s="92" t="s">
        <v>32</v>
      </c>
      <c r="H267" s="92" t="s">
        <v>51</v>
      </c>
      <c r="I267" s="92" t="s">
        <v>52</v>
      </c>
      <c r="J267" s="95" t="s">
        <v>865</v>
      </c>
      <c r="K267" s="92" t="s">
        <v>51</v>
      </c>
      <c r="L267" s="160" t="s">
        <v>955</v>
      </c>
      <c r="M267" s="99">
        <v>1</v>
      </c>
      <c r="N267" s="106"/>
      <c r="O267" s="106"/>
      <c r="P267" s="75">
        <v>0</v>
      </c>
      <c r="Q267" s="75">
        <v>0</v>
      </c>
    </row>
    <row r="268" spans="1:17" s="77" customFormat="1" ht="40.5">
      <c r="A268" s="75">
        <v>267</v>
      </c>
      <c r="B268" s="90" t="s">
        <v>23</v>
      </c>
      <c r="C268" s="90">
        <v>19</v>
      </c>
      <c r="D268" s="91" t="s">
        <v>800</v>
      </c>
      <c r="E268" s="91" t="s">
        <v>666</v>
      </c>
      <c r="F268" s="90">
        <f t="shared" si="4"/>
        <v>4</v>
      </c>
      <c r="G268" s="92" t="s">
        <v>301</v>
      </c>
      <c r="H268" s="92" t="s">
        <v>302</v>
      </c>
      <c r="I268" s="92" t="s">
        <v>534</v>
      </c>
      <c r="J268" s="95" t="s">
        <v>880</v>
      </c>
      <c r="K268" s="92" t="s">
        <v>1212</v>
      </c>
      <c r="L268" s="134" t="s">
        <v>1440</v>
      </c>
      <c r="M268" s="94">
        <v>1</v>
      </c>
      <c r="N268" s="106"/>
      <c r="O268" s="106"/>
      <c r="P268" s="75">
        <v>0</v>
      </c>
      <c r="Q268" s="75">
        <v>0</v>
      </c>
    </row>
    <row r="269" spans="1:17" s="73" customFormat="1" ht="27">
      <c r="A269" s="75">
        <v>268</v>
      </c>
      <c r="B269" s="90" t="s">
        <v>23</v>
      </c>
      <c r="C269" s="90">
        <v>19</v>
      </c>
      <c r="D269" s="91" t="s">
        <v>800</v>
      </c>
      <c r="E269" s="91" t="s">
        <v>666</v>
      </c>
      <c r="F269" s="90">
        <f t="shared" si="4"/>
        <v>5</v>
      </c>
      <c r="G269" s="92" t="s">
        <v>303</v>
      </c>
      <c r="H269" s="92" t="s">
        <v>304</v>
      </c>
      <c r="I269" s="92" t="s">
        <v>534</v>
      </c>
      <c r="J269" s="95" t="s">
        <v>881</v>
      </c>
      <c r="K269" s="92" t="s">
        <v>1212</v>
      </c>
      <c r="L269" s="161" t="s">
        <v>932</v>
      </c>
      <c r="M269" s="94">
        <v>1</v>
      </c>
      <c r="N269" s="106"/>
      <c r="O269" s="106"/>
      <c r="P269" s="75">
        <v>0</v>
      </c>
      <c r="Q269" s="75">
        <v>0</v>
      </c>
    </row>
    <row r="270" spans="1:17" s="77" customFormat="1" ht="27">
      <c r="A270" s="75">
        <v>269</v>
      </c>
      <c r="B270" s="90" t="s">
        <v>23</v>
      </c>
      <c r="C270" s="90">
        <v>19</v>
      </c>
      <c r="D270" s="91" t="s">
        <v>800</v>
      </c>
      <c r="E270" s="91" t="s">
        <v>666</v>
      </c>
      <c r="F270" s="90">
        <f t="shared" si="4"/>
        <v>6</v>
      </c>
      <c r="G270" s="92" t="s">
        <v>1066</v>
      </c>
      <c r="H270" s="92" t="s">
        <v>1067</v>
      </c>
      <c r="I270" s="92" t="s">
        <v>62</v>
      </c>
      <c r="J270" s="95" t="s">
        <v>882</v>
      </c>
      <c r="K270" s="92" t="s">
        <v>870</v>
      </c>
      <c r="L270" s="162" t="s">
        <v>1369</v>
      </c>
      <c r="M270" s="94">
        <v>1</v>
      </c>
      <c r="N270" s="106"/>
      <c r="O270" s="106"/>
      <c r="P270" s="75">
        <v>0</v>
      </c>
      <c r="Q270" s="75">
        <v>0</v>
      </c>
    </row>
    <row r="271" spans="1:17" s="77" customFormat="1" ht="27">
      <c r="A271" s="75">
        <v>270</v>
      </c>
      <c r="B271" s="90" t="s">
        <v>23</v>
      </c>
      <c r="C271" s="90">
        <v>19</v>
      </c>
      <c r="D271" s="91" t="s">
        <v>800</v>
      </c>
      <c r="E271" s="91" t="s">
        <v>666</v>
      </c>
      <c r="F271" s="90">
        <f t="shared" si="4"/>
        <v>7</v>
      </c>
      <c r="G271" s="92" t="s">
        <v>305</v>
      </c>
      <c r="H271" s="92" t="s">
        <v>306</v>
      </c>
      <c r="I271" s="92" t="s">
        <v>87</v>
      </c>
      <c r="J271" s="95"/>
      <c r="K271" s="92" t="s">
        <v>271</v>
      </c>
      <c r="L271" s="161" t="s">
        <v>1068</v>
      </c>
      <c r="M271" s="94">
        <v>1</v>
      </c>
      <c r="N271" s="106"/>
      <c r="O271" s="106"/>
      <c r="P271" s="75">
        <v>0</v>
      </c>
      <c r="Q271" s="75">
        <v>0</v>
      </c>
    </row>
    <row r="272" spans="1:17" s="77" customFormat="1" ht="27">
      <c r="A272" s="75">
        <v>271</v>
      </c>
      <c r="B272" s="90" t="s">
        <v>23</v>
      </c>
      <c r="C272" s="90">
        <v>19</v>
      </c>
      <c r="D272" s="91" t="s">
        <v>800</v>
      </c>
      <c r="E272" s="91" t="s">
        <v>666</v>
      </c>
      <c r="F272" s="90">
        <f t="shared" si="4"/>
        <v>8</v>
      </c>
      <c r="G272" s="92" t="s">
        <v>307</v>
      </c>
      <c r="H272" s="92" t="s">
        <v>308</v>
      </c>
      <c r="I272" s="92" t="s">
        <v>54</v>
      </c>
      <c r="J272" s="95"/>
      <c r="K272" s="92" t="s">
        <v>55</v>
      </c>
      <c r="L272" s="161" t="s">
        <v>1069</v>
      </c>
      <c r="M272" s="94">
        <v>1</v>
      </c>
      <c r="N272" s="106"/>
      <c r="O272" s="106"/>
      <c r="P272" s="75">
        <v>0</v>
      </c>
      <c r="Q272" s="75">
        <v>0</v>
      </c>
    </row>
    <row r="273" spans="1:18" s="77" customFormat="1" ht="27">
      <c r="A273" s="75">
        <v>272</v>
      </c>
      <c r="B273" s="90" t="s">
        <v>23</v>
      </c>
      <c r="C273" s="90">
        <v>19</v>
      </c>
      <c r="D273" s="91" t="s">
        <v>800</v>
      </c>
      <c r="E273" s="91" t="s">
        <v>666</v>
      </c>
      <c r="F273" s="90">
        <f t="shared" si="4"/>
        <v>9</v>
      </c>
      <c r="G273" s="92" t="s">
        <v>309</v>
      </c>
      <c r="H273" s="92" t="s">
        <v>310</v>
      </c>
      <c r="I273" s="92" t="s">
        <v>260</v>
      </c>
      <c r="J273" s="95"/>
      <c r="K273" s="92" t="s">
        <v>311</v>
      </c>
      <c r="L273" s="161" t="s">
        <v>1070</v>
      </c>
      <c r="M273" s="94">
        <v>1</v>
      </c>
      <c r="N273" s="106"/>
      <c r="O273" s="106"/>
      <c r="P273" s="95">
        <v>1</v>
      </c>
      <c r="Q273" s="95">
        <v>0</v>
      </c>
    </row>
    <row r="274" spans="1:18" s="77" customFormat="1" ht="27">
      <c r="A274" s="75">
        <v>273</v>
      </c>
      <c r="B274" s="90" t="s">
        <v>23</v>
      </c>
      <c r="C274" s="90">
        <v>19</v>
      </c>
      <c r="D274" s="91" t="s">
        <v>800</v>
      </c>
      <c r="E274" s="91" t="s">
        <v>666</v>
      </c>
      <c r="F274" s="90">
        <f t="shared" si="4"/>
        <v>10</v>
      </c>
      <c r="G274" s="92" t="s">
        <v>312</v>
      </c>
      <c r="H274" s="92" t="s">
        <v>313</v>
      </c>
      <c r="I274" s="92" t="s">
        <v>260</v>
      </c>
      <c r="J274" s="95"/>
      <c r="K274" s="92" t="s">
        <v>311</v>
      </c>
      <c r="L274" s="161" t="s">
        <v>1071</v>
      </c>
      <c r="M274" s="94">
        <v>1</v>
      </c>
      <c r="N274" s="106"/>
      <c r="O274" s="106"/>
      <c r="P274" s="95">
        <v>1</v>
      </c>
      <c r="Q274" s="95">
        <v>0</v>
      </c>
    </row>
    <row r="275" spans="1:18" s="73" customFormat="1" ht="27">
      <c r="A275" s="75">
        <v>274</v>
      </c>
      <c r="B275" s="90" t="s">
        <v>23</v>
      </c>
      <c r="C275" s="90">
        <v>19</v>
      </c>
      <c r="D275" s="91" t="s">
        <v>800</v>
      </c>
      <c r="E275" s="91" t="s">
        <v>666</v>
      </c>
      <c r="F275" s="90">
        <f t="shared" si="4"/>
        <v>11</v>
      </c>
      <c r="G275" s="92" t="s">
        <v>314</v>
      </c>
      <c r="H275" s="92" t="s">
        <v>315</v>
      </c>
      <c r="I275" s="92" t="s">
        <v>260</v>
      </c>
      <c r="J275" s="95"/>
      <c r="K275" s="92" t="s">
        <v>311</v>
      </c>
      <c r="L275" s="160" t="s">
        <v>1072</v>
      </c>
      <c r="M275" s="94">
        <v>1</v>
      </c>
      <c r="N275" s="106"/>
      <c r="O275" s="106"/>
      <c r="P275" s="95">
        <v>1</v>
      </c>
      <c r="Q275" s="95">
        <v>0</v>
      </c>
    </row>
    <row r="276" spans="1:18" s="77" customFormat="1" ht="27">
      <c r="A276" s="75">
        <v>275</v>
      </c>
      <c r="B276" s="90" t="s">
        <v>23</v>
      </c>
      <c r="C276" s="90">
        <v>19</v>
      </c>
      <c r="D276" s="91" t="s">
        <v>800</v>
      </c>
      <c r="E276" s="91" t="s">
        <v>666</v>
      </c>
      <c r="F276" s="90">
        <f t="shared" si="4"/>
        <v>12</v>
      </c>
      <c r="G276" s="92" t="s">
        <v>316</v>
      </c>
      <c r="H276" s="92" t="s">
        <v>317</v>
      </c>
      <c r="I276" s="92" t="s">
        <v>260</v>
      </c>
      <c r="J276" s="95"/>
      <c r="K276" s="92" t="s">
        <v>318</v>
      </c>
      <c r="L276" s="161" t="s">
        <v>1073</v>
      </c>
      <c r="M276" s="94">
        <v>1</v>
      </c>
      <c r="N276" s="106"/>
      <c r="O276" s="106"/>
      <c r="P276" s="95">
        <v>1</v>
      </c>
      <c r="Q276" s="95">
        <v>0</v>
      </c>
    </row>
    <row r="277" spans="1:18" s="77" customFormat="1">
      <c r="A277" s="75">
        <v>276</v>
      </c>
      <c r="B277" s="90" t="s">
        <v>23</v>
      </c>
      <c r="C277" s="90">
        <v>19</v>
      </c>
      <c r="D277" s="91" t="s">
        <v>800</v>
      </c>
      <c r="E277" s="91" t="s">
        <v>666</v>
      </c>
      <c r="F277" s="90">
        <f t="shared" si="4"/>
        <v>13</v>
      </c>
      <c r="G277" s="92" t="s">
        <v>919</v>
      </c>
      <c r="H277" s="92" t="s">
        <v>920</v>
      </c>
      <c r="I277" s="92" t="s">
        <v>683</v>
      </c>
      <c r="J277" s="95"/>
      <c r="K277" s="92" t="s">
        <v>1159</v>
      </c>
      <c r="L277" s="160" t="s">
        <v>1354</v>
      </c>
      <c r="M277" s="94">
        <v>1</v>
      </c>
      <c r="N277" s="106"/>
      <c r="O277" s="106"/>
      <c r="P277" s="95"/>
      <c r="Q277" s="95"/>
    </row>
    <row r="278" spans="1:18" s="77" customFormat="1">
      <c r="A278" s="75">
        <v>277</v>
      </c>
      <c r="B278" s="90" t="s">
        <v>23</v>
      </c>
      <c r="C278" s="90">
        <v>20</v>
      </c>
      <c r="D278" s="91" t="s">
        <v>801</v>
      </c>
      <c r="E278" s="91" t="s">
        <v>667</v>
      </c>
      <c r="F278" s="90">
        <f t="shared" si="4"/>
        <v>1</v>
      </c>
      <c r="G278" s="92" t="s">
        <v>951</v>
      </c>
      <c r="H278" s="92" t="s">
        <v>952</v>
      </c>
      <c r="I278" s="92" t="s">
        <v>104</v>
      </c>
      <c r="J278" s="95" t="s">
        <v>953</v>
      </c>
      <c r="K278" s="92" t="s">
        <v>952</v>
      </c>
      <c r="L278" s="160" t="s">
        <v>954</v>
      </c>
      <c r="M278" s="94">
        <v>1</v>
      </c>
      <c r="N278" s="106" t="s">
        <v>884</v>
      </c>
      <c r="O278" s="106" t="s">
        <v>874</v>
      </c>
      <c r="P278" s="75">
        <v>0</v>
      </c>
      <c r="Q278" s="95">
        <v>0</v>
      </c>
    </row>
    <row r="279" spans="1:18" s="77" customFormat="1">
      <c r="A279" s="75">
        <v>278</v>
      </c>
      <c r="B279" s="90" t="s">
        <v>23</v>
      </c>
      <c r="C279" s="90">
        <v>20</v>
      </c>
      <c r="D279" s="91" t="s">
        <v>801</v>
      </c>
      <c r="E279" s="91" t="s">
        <v>667</v>
      </c>
      <c r="F279" s="90">
        <f t="shared" si="4"/>
        <v>2</v>
      </c>
      <c r="G279" s="92" t="s">
        <v>1211</v>
      </c>
      <c r="H279" s="92" t="s">
        <v>1196</v>
      </c>
      <c r="I279" s="92" t="s">
        <v>1198</v>
      </c>
      <c r="J279" s="95" t="s">
        <v>864</v>
      </c>
      <c r="K279" s="92" t="s">
        <v>1195</v>
      </c>
      <c r="L279" s="160" t="s">
        <v>1197</v>
      </c>
      <c r="M279" s="94">
        <v>1</v>
      </c>
      <c r="N279" s="106"/>
      <c r="O279" s="106"/>
      <c r="P279" s="113"/>
      <c r="Q279" s="113"/>
    </row>
    <row r="280" spans="1:18" s="73" customFormat="1" ht="27">
      <c r="A280" s="75">
        <v>279</v>
      </c>
      <c r="B280" s="90" t="s">
        <v>23</v>
      </c>
      <c r="C280" s="90">
        <v>20</v>
      </c>
      <c r="D280" s="91" t="s">
        <v>801</v>
      </c>
      <c r="E280" s="91" t="s">
        <v>667</v>
      </c>
      <c r="F280" s="90">
        <f t="shared" si="4"/>
        <v>3</v>
      </c>
      <c r="G280" s="92" t="s">
        <v>32</v>
      </c>
      <c r="H280" s="92" t="s">
        <v>51</v>
      </c>
      <c r="I280" s="92" t="s">
        <v>52</v>
      </c>
      <c r="J280" s="95" t="s">
        <v>865</v>
      </c>
      <c r="K280" s="92" t="s">
        <v>51</v>
      </c>
      <c r="L280" s="160" t="s">
        <v>955</v>
      </c>
      <c r="M280" s="99">
        <v>1</v>
      </c>
      <c r="N280" s="106"/>
      <c r="O280" s="106"/>
      <c r="P280" s="75">
        <v>0</v>
      </c>
      <c r="Q280" s="75">
        <v>0</v>
      </c>
    </row>
    <row r="281" spans="1:18" s="73" customFormat="1" ht="40.5">
      <c r="A281" s="75">
        <v>280</v>
      </c>
      <c r="B281" s="90" t="s">
        <v>23</v>
      </c>
      <c r="C281" s="90">
        <v>20</v>
      </c>
      <c r="D281" s="91" t="s">
        <v>801</v>
      </c>
      <c r="E281" s="91" t="s">
        <v>667</v>
      </c>
      <c r="F281" s="90">
        <f t="shared" si="4"/>
        <v>4</v>
      </c>
      <c r="G281" s="92" t="s">
        <v>418</v>
      </c>
      <c r="H281" s="92" t="s">
        <v>419</v>
      </c>
      <c r="I281" s="92" t="s">
        <v>534</v>
      </c>
      <c r="J281" s="95" t="s">
        <v>880</v>
      </c>
      <c r="K281" s="92" t="s">
        <v>1212</v>
      </c>
      <c r="L281" s="134" t="s">
        <v>1484</v>
      </c>
      <c r="M281" s="94">
        <v>1</v>
      </c>
      <c r="N281" s="106"/>
      <c r="O281" s="106"/>
      <c r="P281" s="75">
        <v>0</v>
      </c>
      <c r="Q281" s="75">
        <v>0</v>
      </c>
    </row>
    <row r="282" spans="1:18" s="77" customFormat="1" ht="27">
      <c r="A282" s="75">
        <v>281</v>
      </c>
      <c r="B282" s="90" t="s">
        <v>23</v>
      </c>
      <c r="C282" s="90">
        <v>20</v>
      </c>
      <c r="D282" s="91" t="s">
        <v>801</v>
      </c>
      <c r="E282" s="91" t="s">
        <v>667</v>
      </c>
      <c r="F282" s="90">
        <f t="shared" si="4"/>
        <v>5</v>
      </c>
      <c r="G282" s="92" t="s">
        <v>420</v>
      </c>
      <c r="H282" s="92" t="s">
        <v>421</v>
      </c>
      <c r="I282" s="92" t="s">
        <v>534</v>
      </c>
      <c r="J282" s="95" t="s">
        <v>881</v>
      </c>
      <c r="K282" s="92" t="s">
        <v>1212</v>
      </c>
      <c r="L282" s="161" t="s">
        <v>933</v>
      </c>
      <c r="M282" s="94">
        <v>1</v>
      </c>
      <c r="N282" s="106"/>
      <c r="O282" s="106"/>
      <c r="P282" s="75">
        <v>0</v>
      </c>
      <c r="Q282" s="75">
        <v>0</v>
      </c>
    </row>
    <row r="283" spans="1:18" s="77" customFormat="1" ht="27">
      <c r="A283" s="75">
        <v>282</v>
      </c>
      <c r="B283" s="90" t="s">
        <v>23</v>
      </c>
      <c r="C283" s="90">
        <v>20</v>
      </c>
      <c r="D283" s="91" t="s">
        <v>801</v>
      </c>
      <c r="E283" s="91" t="s">
        <v>667</v>
      </c>
      <c r="F283" s="90">
        <f t="shared" si="4"/>
        <v>6</v>
      </c>
      <c r="G283" s="133" t="s">
        <v>1511</v>
      </c>
      <c r="H283" s="175" t="s">
        <v>1494</v>
      </c>
      <c r="I283" s="92" t="s">
        <v>62</v>
      </c>
      <c r="J283" s="95" t="s">
        <v>882</v>
      </c>
      <c r="K283" s="92" t="s">
        <v>870</v>
      </c>
      <c r="L283" s="161" t="s">
        <v>1005</v>
      </c>
      <c r="M283" s="94">
        <v>1</v>
      </c>
      <c r="N283" s="106"/>
      <c r="O283" s="106"/>
      <c r="P283" s="75">
        <v>0</v>
      </c>
      <c r="Q283" s="75">
        <v>0</v>
      </c>
    </row>
    <row r="284" spans="1:18" s="77" customFormat="1" ht="67.5">
      <c r="A284" s="75">
        <v>283</v>
      </c>
      <c r="B284" s="90" t="s">
        <v>23</v>
      </c>
      <c r="C284" s="90">
        <v>20</v>
      </c>
      <c r="D284" s="91" t="s">
        <v>801</v>
      </c>
      <c r="E284" s="91" t="s">
        <v>667</v>
      </c>
      <c r="F284" s="90">
        <f t="shared" si="4"/>
        <v>7</v>
      </c>
      <c r="G284" s="92" t="s">
        <v>422</v>
      </c>
      <c r="H284" s="92" t="s">
        <v>423</v>
      </c>
      <c r="I284" s="92" t="s">
        <v>104</v>
      </c>
      <c r="J284" s="95"/>
      <c r="K284" s="92" t="s">
        <v>424</v>
      </c>
      <c r="L284" s="161" t="s">
        <v>425</v>
      </c>
      <c r="M284" s="94">
        <v>1</v>
      </c>
      <c r="N284" s="106" t="s">
        <v>899</v>
      </c>
      <c r="O284" s="106" t="s">
        <v>874</v>
      </c>
      <c r="P284" s="75">
        <v>0</v>
      </c>
      <c r="Q284" s="75">
        <v>0</v>
      </c>
    </row>
    <row r="285" spans="1:18" s="77" customFormat="1" ht="27">
      <c r="A285" s="75">
        <v>284</v>
      </c>
      <c r="B285" s="90" t="s">
        <v>23</v>
      </c>
      <c r="C285" s="90">
        <v>20</v>
      </c>
      <c r="D285" s="91" t="s">
        <v>801</v>
      </c>
      <c r="E285" s="91" t="s">
        <v>667</v>
      </c>
      <c r="F285" s="90">
        <f t="shared" si="4"/>
        <v>8</v>
      </c>
      <c r="G285" s="92" t="s">
        <v>426</v>
      </c>
      <c r="H285" s="92" t="s">
        <v>427</v>
      </c>
      <c r="I285" s="92" t="s">
        <v>54</v>
      </c>
      <c r="J285" s="95"/>
      <c r="K285" s="92" t="s">
        <v>186</v>
      </c>
      <c r="L285" s="161" t="s">
        <v>1074</v>
      </c>
      <c r="M285" s="94">
        <v>1</v>
      </c>
      <c r="N285" s="106"/>
      <c r="O285" s="106"/>
      <c r="P285" s="75">
        <v>0</v>
      </c>
      <c r="Q285" s="75">
        <v>0</v>
      </c>
    </row>
    <row r="286" spans="1:18" s="77" customFormat="1" ht="27">
      <c r="A286" s="75">
        <v>285</v>
      </c>
      <c r="B286" s="90" t="s">
        <v>23</v>
      </c>
      <c r="C286" s="90">
        <v>20</v>
      </c>
      <c r="D286" s="91" t="s">
        <v>801</v>
      </c>
      <c r="E286" s="91" t="s">
        <v>667</v>
      </c>
      <c r="F286" s="90">
        <f t="shared" si="4"/>
        <v>9</v>
      </c>
      <c r="G286" s="133" t="s">
        <v>1512</v>
      </c>
      <c r="H286" s="175" t="s">
        <v>1495</v>
      </c>
      <c r="I286" s="92" t="s">
        <v>54</v>
      </c>
      <c r="J286" s="95"/>
      <c r="K286" s="92" t="s">
        <v>55</v>
      </c>
      <c r="L286" s="161" t="s">
        <v>1075</v>
      </c>
      <c r="M286" s="94">
        <v>1</v>
      </c>
      <c r="N286" s="106"/>
      <c r="O286" s="106"/>
      <c r="P286" s="95">
        <v>1</v>
      </c>
      <c r="Q286" s="95">
        <v>0</v>
      </c>
    </row>
    <row r="287" spans="1:18" s="77" customFormat="1" ht="27">
      <c r="A287" s="75">
        <v>286</v>
      </c>
      <c r="B287" s="90" t="s">
        <v>23</v>
      </c>
      <c r="C287" s="90">
        <v>20</v>
      </c>
      <c r="D287" s="91" t="s">
        <v>801</v>
      </c>
      <c r="E287" s="91" t="s">
        <v>667</v>
      </c>
      <c r="F287" s="90">
        <f t="shared" si="4"/>
        <v>10</v>
      </c>
      <c r="G287" s="133" t="s">
        <v>1513</v>
      </c>
      <c r="H287" s="133" t="s">
        <v>428</v>
      </c>
      <c r="I287" s="92" t="s">
        <v>104</v>
      </c>
      <c r="J287" s="95"/>
      <c r="K287" s="92" t="s">
        <v>429</v>
      </c>
      <c r="L287" s="161" t="s">
        <v>1076</v>
      </c>
      <c r="M287" s="94">
        <v>1</v>
      </c>
      <c r="N287" s="106"/>
      <c r="O287" s="106"/>
      <c r="P287" s="75">
        <v>0</v>
      </c>
      <c r="Q287" s="75">
        <v>0</v>
      </c>
    </row>
    <row r="288" spans="1:18" s="77" customFormat="1" ht="27">
      <c r="A288" s="75">
        <v>287</v>
      </c>
      <c r="B288" s="144" t="s">
        <v>23</v>
      </c>
      <c r="C288" s="144">
        <v>20</v>
      </c>
      <c r="D288" s="145" t="s">
        <v>801</v>
      </c>
      <c r="E288" s="145" t="s">
        <v>667</v>
      </c>
      <c r="F288" s="90">
        <f t="shared" si="4"/>
        <v>11</v>
      </c>
      <c r="G288" s="133" t="s">
        <v>1514</v>
      </c>
      <c r="H288" s="133" t="s">
        <v>1496</v>
      </c>
      <c r="I288" s="133" t="s">
        <v>577</v>
      </c>
      <c r="J288" s="137"/>
      <c r="K288" s="133" t="s">
        <v>73</v>
      </c>
      <c r="L288" s="134" t="s">
        <v>1370</v>
      </c>
      <c r="M288" s="146">
        <v>1</v>
      </c>
      <c r="N288" s="106"/>
      <c r="O288" s="106"/>
      <c r="P288" s="75"/>
      <c r="Q288" s="75"/>
      <c r="R288" s="158" t="s">
        <v>1399</v>
      </c>
    </row>
    <row r="289" spans="1:17" s="77" customFormat="1" ht="27">
      <c r="A289" s="75">
        <v>288</v>
      </c>
      <c r="B289" s="90" t="s">
        <v>23</v>
      </c>
      <c r="C289" s="90">
        <v>20</v>
      </c>
      <c r="D289" s="91" t="s">
        <v>801</v>
      </c>
      <c r="E289" s="91" t="s">
        <v>667</v>
      </c>
      <c r="F289" s="90">
        <f t="shared" si="4"/>
        <v>12</v>
      </c>
      <c r="G289" s="92" t="s">
        <v>430</v>
      </c>
      <c r="H289" s="92" t="s">
        <v>431</v>
      </c>
      <c r="I289" s="92" t="s">
        <v>104</v>
      </c>
      <c r="J289" s="95"/>
      <c r="K289" s="92" t="s">
        <v>429</v>
      </c>
      <c r="L289" s="161" t="s">
        <v>1077</v>
      </c>
      <c r="M289" s="94">
        <v>1</v>
      </c>
      <c r="N289" s="106"/>
      <c r="O289" s="106"/>
      <c r="P289" s="75">
        <v>0</v>
      </c>
      <c r="Q289" s="75">
        <v>0</v>
      </c>
    </row>
    <row r="290" spans="1:17" s="77" customFormat="1" ht="27">
      <c r="A290" s="75">
        <v>289</v>
      </c>
      <c r="B290" s="90" t="s">
        <v>23</v>
      </c>
      <c r="C290" s="90">
        <v>20</v>
      </c>
      <c r="D290" s="91" t="s">
        <v>801</v>
      </c>
      <c r="E290" s="91" t="s">
        <v>667</v>
      </c>
      <c r="F290" s="90">
        <f t="shared" si="4"/>
        <v>13</v>
      </c>
      <c r="G290" s="92" t="s">
        <v>432</v>
      </c>
      <c r="H290" s="92" t="s">
        <v>433</v>
      </c>
      <c r="I290" s="92" t="s">
        <v>72</v>
      </c>
      <c r="J290" s="95"/>
      <c r="K290" s="92" t="s">
        <v>73</v>
      </c>
      <c r="L290" s="161" t="s">
        <v>1078</v>
      </c>
      <c r="M290" s="94">
        <v>1</v>
      </c>
      <c r="N290" s="106"/>
      <c r="O290" s="106"/>
      <c r="P290" s="75">
        <v>0</v>
      </c>
      <c r="Q290" s="75">
        <v>0</v>
      </c>
    </row>
    <row r="291" spans="1:17" s="77" customFormat="1" ht="40.5">
      <c r="A291" s="75">
        <v>290</v>
      </c>
      <c r="B291" s="90" t="s">
        <v>23</v>
      </c>
      <c r="C291" s="90">
        <v>20</v>
      </c>
      <c r="D291" s="91" t="s">
        <v>801</v>
      </c>
      <c r="E291" s="91" t="s">
        <v>667</v>
      </c>
      <c r="F291" s="90">
        <f t="shared" si="4"/>
        <v>14</v>
      </c>
      <c r="G291" s="92" t="s">
        <v>434</v>
      </c>
      <c r="H291" s="92" t="s">
        <v>435</v>
      </c>
      <c r="I291" s="92" t="s">
        <v>72</v>
      </c>
      <c r="J291" s="95"/>
      <c r="K291" s="92" t="s">
        <v>73</v>
      </c>
      <c r="L291" s="161" t="s">
        <v>1079</v>
      </c>
      <c r="M291" s="94">
        <v>1</v>
      </c>
      <c r="N291" s="106"/>
      <c r="O291" s="106"/>
      <c r="P291" s="75">
        <v>0</v>
      </c>
      <c r="Q291" s="75">
        <v>0</v>
      </c>
    </row>
    <row r="292" spans="1:17" s="77" customFormat="1" ht="27">
      <c r="A292" s="75">
        <v>291</v>
      </c>
      <c r="B292" s="90" t="s">
        <v>23</v>
      </c>
      <c r="C292" s="90">
        <v>20</v>
      </c>
      <c r="D292" s="91" t="s">
        <v>801</v>
      </c>
      <c r="E292" s="91" t="s">
        <v>667</v>
      </c>
      <c r="F292" s="90">
        <f t="shared" si="4"/>
        <v>15</v>
      </c>
      <c r="G292" s="92" t="s">
        <v>436</v>
      </c>
      <c r="H292" s="92" t="s">
        <v>437</v>
      </c>
      <c r="I292" s="92" t="s">
        <v>54</v>
      </c>
      <c r="J292" s="95"/>
      <c r="K292" s="92" t="s">
        <v>55</v>
      </c>
      <c r="L292" s="161" t="s">
        <v>1080</v>
      </c>
      <c r="M292" s="94">
        <v>2</v>
      </c>
      <c r="N292" s="106"/>
      <c r="O292" s="106"/>
      <c r="P292" s="75">
        <v>0</v>
      </c>
      <c r="Q292" s="75">
        <v>0</v>
      </c>
    </row>
    <row r="293" spans="1:17" s="77" customFormat="1" ht="27">
      <c r="A293" s="75">
        <v>292</v>
      </c>
      <c r="B293" s="90" t="s">
        <v>23</v>
      </c>
      <c r="C293" s="90">
        <v>20</v>
      </c>
      <c r="D293" s="91" t="s">
        <v>801</v>
      </c>
      <c r="E293" s="91" t="s">
        <v>667</v>
      </c>
      <c r="F293" s="90">
        <f t="shared" si="4"/>
        <v>16</v>
      </c>
      <c r="G293" s="92" t="s">
        <v>438</v>
      </c>
      <c r="H293" s="92" t="s">
        <v>439</v>
      </c>
      <c r="I293" s="92" t="s">
        <v>69</v>
      </c>
      <c r="J293" s="95"/>
      <c r="K293" s="92" t="s">
        <v>440</v>
      </c>
      <c r="L293" s="161" t="s">
        <v>1081</v>
      </c>
      <c r="M293" s="94">
        <v>1</v>
      </c>
      <c r="N293" s="106"/>
      <c r="O293" s="106"/>
      <c r="P293" s="75">
        <v>0</v>
      </c>
      <c r="Q293" s="75">
        <v>0</v>
      </c>
    </row>
    <row r="294" spans="1:17" s="77" customFormat="1" ht="67.5">
      <c r="A294" s="75">
        <v>293</v>
      </c>
      <c r="B294" s="90" t="s">
        <v>23</v>
      </c>
      <c r="C294" s="90">
        <v>20</v>
      </c>
      <c r="D294" s="91" t="s">
        <v>801</v>
      </c>
      <c r="E294" s="91" t="s">
        <v>667</v>
      </c>
      <c r="F294" s="90">
        <f t="shared" si="4"/>
        <v>17</v>
      </c>
      <c r="G294" s="92" t="s">
        <v>441</v>
      </c>
      <c r="H294" s="92" t="s">
        <v>442</v>
      </c>
      <c r="I294" s="92" t="s">
        <v>87</v>
      </c>
      <c r="J294" s="95"/>
      <c r="K294" s="92" t="s">
        <v>271</v>
      </c>
      <c r="L294" s="171" t="s">
        <v>1463</v>
      </c>
      <c r="M294" s="94">
        <v>1</v>
      </c>
      <c r="N294" s="106"/>
      <c r="O294" s="106"/>
      <c r="P294" s="75">
        <v>0</v>
      </c>
      <c r="Q294" s="75">
        <v>0</v>
      </c>
    </row>
    <row r="295" spans="1:17" s="77" customFormat="1" ht="94.5">
      <c r="A295" s="75">
        <v>294</v>
      </c>
      <c r="B295" s="90" t="s">
        <v>23</v>
      </c>
      <c r="C295" s="90">
        <v>20</v>
      </c>
      <c r="D295" s="91" t="s">
        <v>801</v>
      </c>
      <c r="E295" s="91" t="s">
        <v>667</v>
      </c>
      <c r="F295" s="90">
        <f t="shared" si="4"/>
        <v>18</v>
      </c>
      <c r="G295" s="92" t="s">
        <v>443</v>
      </c>
      <c r="H295" s="92" t="s">
        <v>444</v>
      </c>
      <c r="I295" s="92" t="s">
        <v>69</v>
      </c>
      <c r="J295" s="95"/>
      <c r="K295" s="92" t="s">
        <v>440</v>
      </c>
      <c r="L295" s="171" t="s">
        <v>1464</v>
      </c>
      <c r="M295" s="94">
        <v>1</v>
      </c>
      <c r="N295" s="106"/>
      <c r="O295" s="106"/>
      <c r="P295" s="75">
        <v>0</v>
      </c>
      <c r="Q295" s="75">
        <v>0</v>
      </c>
    </row>
    <row r="296" spans="1:17" s="77" customFormat="1" ht="67.5">
      <c r="A296" s="75">
        <v>295</v>
      </c>
      <c r="B296" s="90" t="s">
        <v>23</v>
      </c>
      <c r="C296" s="90">
        <v>20</v>
      </c>
      <c r="D296" s="91" t="s">
        <v>801</v>
      </c>
      <c r="E296" s="91" t="s">
        <v>667</v>
      </c>
      <c r="F296" s="90">
        <f t="shared" si="4"/>
        <v>19</v>
      </c>
      <c r="G296" s="92" t="s">
        <v>445</v>
      </c>
      <c r="H296" s="92" t="s">
        <v>446</v>
      </c>
      <c r="I296" s="92" t="s">
        <v>260</v>
      </c>
      <c r="J296" s="95"/>
      <c r="K296" s="92" t="s">
        <v>287</v>
      </c>
      <c r="L296" s="171" t="s">
        <v>1465</v>
      </c>
      <c r="M296" s="94">
        <v>1</v>
      </c>
      <c r="N296" s="106"/>
      <c r="O296" s="106"/>
      <c r="P296" s="75">
        <v>0</v>
      </c>
      <c r="Q296" s="75">
        <v>0</v>
      </c>
    </row>
    <row r="297" spans="1:17" s="77" customFormat="1" ht="27">
      <c r="A297" s="75">
        <v>296</v>
      </c>
      <c r="B297" s="90" t="s">
        <v>23</v>
      </c>
      <c r="C297" s="90">
        <v>20</v>
      </c>
      <c r="D297" s="91" t="s">
        <v>801</v>
      </c>
      <c r="E297" s="91" t="s">
        <v>667</v>
      </c>
      <c r="F297" s="90">
        <f t="shared" si="4"/>
        <v>20</v>
      </c>
      <c r="G297" s="92" t="s">
        <v>447</v>
      </c>
      <c r="H297" s="92" t="s">
        <v>448</v>
      </c>
      <c r="I297" s="92" t="s">
        <v>54</v>
      </c>
      <c r="J297" s="95"/>
      <c r="K297" s="92" t="s">
        <v>55</v>
      </c>
      <c r="L297" s="135" t="s">
        <v>1082</v>
      </c>
      <c r="M297" s="94">
        <v>1</v>
      </c>
      <c r="N297" s="106"/>
      <c r="O297" s="106"/>
      <c r="P297" s="75">
        <v>0</v>
      </c>
      <c r="Q297" s="75">
        <v>0</v>
      </c>
    </row>
    <row r="298" spans="1:17" s="77" customFormat="1" ht="67.5">
      <c r="A298" s="75">
        <v>297</v>
      </c>
      <c r="B298" s="90" t="s">
        <v>23</v>
      </c>
      <c r="C298" s="90">
        <v>20</v>
      </c>
      <c r="D298" s="91" t="s">
        <v>801</v>
      </c>
      <c r="E298" s="91" t="s">
        <v>667</v>
      </c>
      <c r="F298" s="90">
        <f t="shared" si="4"/>
        <v>21</v>
      </c>
      <c r="G298" s="92" t="s">
        <v>449</v>
      </c>
      <c r="H298" s="92" t="s">
        <v>450</v>
      </c>
      <c r="I298" s="92" t="s">
        <v>260</v>
      </c>
      <c r="J298" s="95"/>
      <c r="K298" s="92" t="s">
        <v>287</v>
      </c>
      <c r="L298" s="171" t="s">
        <v>1419</v>
      </c>
      <c r="M298" s="94">
        <v>1</v>
      </c>
      <c r="N298" s="106"/>
      <c r="O298" s="106"/>
      <c r="P298" s="75">
        <v>0</v>
      </c>
      <c r="Q298" s="75">
        <v>0</v>
      </c>
    </row>
    <row r="299" spans="1:17" s="72" customFormat="1" ht="27">
      <c r="A299" s="75">
        <v>298</v>
      </c>
      <c r="B299" s="90" t="s">
        <v>23</v>
      </c>
      <c r="C299" s="90">
        <v>20</v>
      </c>
      <c r="D299" s="91" t="s">
        <v>801</v>
      </c>
      <c r="E299" s="91" t="s">
        <v>667</v>
      </c>
      <c r="F299" s="90">
        <f t="shared" si="4"/>
        <v>22</v>
      </c>
      <c r="G299" s="92" t="s">
        <v>451</v>
      </c>
      <c r="H299" s="92" t="s">
        <v>452</v>
      </c>
      <c r="I299" s="92" t="s">
        <v>87</v>
      </c>
      <c r="J299" s="95"/>
      <c r="K299" s="92" t="s">
        <v>271</v>
      </c>
      <c r="L299" s="161" t="s">
        <v>802</v>
      </c>
      <c r="M299" s="94">
        <v>1</v>
      </c>
      <c r="N299" s="106"/>
      <c r="O299" s="106"/>
      <c r="P299" s="75">
        <v>0</v>
      </c>
      <c r="Q299" s="75">
        <v>0</v>
      </c>
    </row>
    <row r="300" spans="1:17" s="77" customFormat="1" ht="27">
      <c r="A300" s="75">
        <v>299</v>
      </c>
      <c r="B300" s="90" t="s">
        <v>23</v>
      </c>
      <c r="C300" s="90">
        <v>20</v>
      </c>
      <c r="D300" s="91" t="s">
        <v>801</v>
      </c>
      <c r="E300" s="91" t="s">
        <v>667</v>
      </c>
      <c r="F300" s="90">
        <f t="shared" si="4"/>
        <v>23</v>
      </c>
      <c r="G300" s="92" t="s">
        <v>453</v>
      </c>
      <c r="H300" s="92" t="s">
        <v>454</v>
      </c>
      <c r="I300" s="92" t="s">
        <v>114</v>
      </c>
      <c r="J300" s="95"/>
      <c r="K300" s="92" t="s">
        <v>115</v>
      </c>
      <c r="L300" s="161" t="s">
        <v>1083</v>
      </c>
      <c r="M300" s="94">
        <v>1</v>
      </c>
      <c r="N300" s="106"/>
      <c r="O300" s="106"/>
      <c r="P300" s="75">
        <v>0</v>
      </c>
      <c r="Q300" s="75">
        <v>0</v>
      </c>
    </row>
    <row r="301" spans="1:17" s="77" customFormat="1" ht="27">
      <c r="A301" s="75">
        <v>300</v>
      </c>
      <c r="B301" s="90" t="s">
        <v>23</v>
      </c>
      <c r="C301" s="90">
        <v>20</v>
      </c>
      <c r="D301" s="91" t="s">
        <v>801</v>
      </c>
      <c r="E301" s="91" t="s">
        <v>667</v>
      </c>
      <c r="F301" s="90">
        <f t="shared" si="4"/>
        <v>24</v>
      </c>
      <c r="G301" s="92" t="s">
        <v>455</v>
      </c>
      <c r="H301" s="92" t="s">
        <v>456</v>
      </c>
      <c r="I301" s="92" t="s">
        <v>87</v>
      </c>
      <c r="J301" s="95"/>
      <c r="K301" s="92" t="s">
        <v>88</v>
      </c>
      <c r="L301" s="161" t="s">
        <v>1084</v>
      </c>
      <c r="M301" s="94">
        <v>1</v>
      </c>
      <c r="N301" s="106"/>
      <c r="O301" s="106"/>
      <c r="P301" s="75">
        <v>0</v>
      </c>
      <c r="Q301" s="75">
        <v>0</v>
      </c>
    </row>
    <row r="302" spans="1:17" s="77" customFormat="1" ht="27">
      <c r="A302" s="75">
        <v>301</v>
      </c>
      <c r="B302" s="90" t="s">
        <v>23</v>
      </c>
      <c r="C302" s="90">
        <v>20</v>
      </c>
      <c r="D302" s="91" t="s">
        <v>801</v>
      </c>
      <c r="E302" s="91" t="s">
        <v>667</v>
      </c>
      <c r="F302" s="90">
        <f t="shared" si="4"/>
        <v>25</v>
      </c>
      <c r="G302" s="92" t="s">
        <v>457</v>
      </c>
      <c r="H302" s="92" t="s">
        <v>458</v>
      </c>
      <c r="I302" s="92" t="s">
        <v>87</v>
      </c>
      <c r="J302" s="95"/>
      <c r="K302" s="92" t="s">
        <v>88</v>
      </c>
      <c r="L302" s="161" t="s">
        <v>1085</v>
      </c>
      <c r="M302" s="94">
        <v>1</v>
      </c>
      <c r="N302" s="106"/>
      <c r="O302" s="106"/>
      <c r="P302" s="75">
        <v>0</v>
      </c>
      <c r="Q302" s="75">
        <v>0</v>
      </c>
    </row>
    <row r="303" spans="1:17" s="77" customFormat="1" ht="27">
      <c r="A303" s="75">
        <v>302</v>
      </c>
      <c r="B303" s="90" t="s">
        <v>23</v>
      </c>
      <c r="C303" s="90">
        <v>20</v>
      </c>
      <c r="D303" s="91" t="s">
        <v>801</v>
      </c>
      <c r="E303" s="91" t="s">
        <v>667</v>
      </c>
      <c r="F303" s="90">
        <f t="shared" si="4"/>
        <v>26</v>
      </c>
      <c r="G303" s="92" t="s">
        <v>459</v>
      </c>
      <c r="H303" s="92" t="s">
        <v>460</v>
      </c>
      <c r="I303" s="92" t="s">
        <v>87</v>
      </c>
      <c r="J303" s="95"/>
      <c r="K303" s="92" t="s">
        <v>88</v>
      </c>
      <c r="L303" s="161" t="s">
        <v>1086</v>
      </c>
      <c r="M303" s="94">
        <v>1</v>
      </c>
      <c r="N303" s="106"/>
      <c r="O303" s="106"/>
      <c r="P303" s="75">
        <v>0</v>
      </c>
      <c r="Q303" s="75">
        <v>0</v>
      </c>
    </row>
    <row r="304" spans="1:17" s="77" customFormat="1" ht="27">
      <c r="A304" s="75">
        <v>303</v>
      </c>
      <c r="B304" s="90" t="s">
        <v>23</v>
      </c>
      <c r="C304" s="90">
        <v>20</v>
      </c>
      <c r="D304" s="91" t="s">
        <v>801</v>
      </c>
      <c r="E304" s="91" t="s">
        <v>667</v>
      </c>
      <c r="F304" s="90">
        <f t="shared" si="4"/>
        <v>27</v>
      </c>
      <c r="G304" s="92" t="s">
        <v>461</v>
      </c>
      <c r="H304" s="92" t="s">
        <v>462</v>
      </c>
      <c r="I304" s="92" t="s">
        <v>87</v>
      </c>
      <c r="J304" s="95"/>
      <c r="K304" s="92" t="s">
        <v>88</v>
      </c>
      <c r="L304" s="161" t="s">
        <v>1087</v>
      </c>
      <c r="M304" s="94">
        <v>1</v>
      </c>
      <c r="N304" s="106"/>
      <c r="O304" s="106"/>
      <c r="P304" s="75">
        <v>0</v>
      </c>
      <c r="Q304" s="75">
        <v>0</v>
      </c>
    </row>
    <row r="305" spans="1:17" s="77" customFormat="1" ht="27">
      <c r="A305" s="75">
        <v>304</v>
      </c>
      <c r="B305" s="90" t="s">
        <v>23</v>
      </c>
      <c r="C305" s="90">
        <v>20</v>
      </c>
      <c r="D305" s="91" t="s">
        <v>801</v>
      </c>
      <c r="E305" s="91" t="s">
        <v>667</v>
      </c>
      <c r="F305" s="90">
        <f t="shared" si="4"/>
        <v>28</v>
      </c>
      <c r="G305" s="92" t="s">
        <v>463</v>
      </c>
      <c r="H305" s="92" t="s">
        <v>464</v>
      </c>
      <c r="I305" s="92" t="s">
        <v>87</v>
      </c>
      <c r="J305" s="95"/>
      <c r="K305" s="92" t="s">
        <v>88</v>
      </c>
      <c r="L305" s="161" t="s">
        <v>1088</v>
      </c>
      <c r="M305" s="94">
        <v>1</v>
      </c>
      <c r="N305" s="106"/>
      <c r="O305" s="106"/>
      <c r="P305" s="75">
        <v>0</v>
      </c>
      <c r="Q305" s="75">
        <v>0</v>
      </c>
    </row>
    <row r="306" spans="1:17" s="77" customFormat="1" ht="27">
      <c r="A306" s="75">
        <v>305</v>
      </c>
      <c r="B306" s="90" t="s">
        <v>23</v>
      </c>
      <c r="C306" s="90">
        <v>20</v>
      </c>
      <c r="D306" s="91" t="s">
        <v>801</v>
      </c>
      <c r="E306" s="91" t="s">
        <v>667</v>
      </c>
      <c r="F306" s="90">
        <f t="shared" si="4"/>
        <v>29</v>
      </c>
      <c r="G306" s="92" t="s">
        <v>465</v>
      </c>
      <c r="H306" s="92" t="s">
        <v>466</v>
      </c>
      <c r="I306" s="92" t="s">
        <v>87</v>
      </c>
      <c r="J306" s="95"/>
      <c r="K306" s="92" t="s">
        <v>88</v>
      </c>
      <c r="L306" s="161" t="s">
        <v>1089</v>
      </c>
      <c r="M306" s="94">
        <v>1</v>
      </c>
      <c r="N306" s="106"/>
      <c r="O306" s="106"/>
      <c r="P306" s="75">
        <v>0</v>
      </c>
      <c r="Q306" s="75">
        <v>0</v>
      </c>
    </row>
    <row r="307" spans="1:17" s="77" customFormat="1" ht="94.5">
      <c r="A307" s="75">
        <v>306</v>
      </c>
      <c r="B307" s="90" t="s">
        <v>23</v>
      </c>
      <c r="C307" s="90">
        <v>20</v>
      </c>
      <c r="D307" s="91" t="s">
        <v>801</v>
      </c>
      <c r="E307" s="91" t="s">
        <v>667</v>
      </c>
      <c r="F307" s="90">
        <f t="shared" si="4"/>
        <v>30</v>
      </c>
      <c r="G307" s="92" t="s">
        <v>467</v>
      </c>
      <c r="H307" s="92" t="s">
        <v>468</v>
      </c>
      <c r="I307" s="92" t="s">
        <v>104</v>
      </c>
      <c r="J307" s="95"/>
      <c r="K307" s="92" t="s">
        <v>469</v>
      </c>
      <c r="L307" s="171" t="s">
        <v>1466</v>
      </c>
      <c r="M307" s="94">
        <v>1</v>
      </c>
      <c r="N307" s="106"/>
      <c r="O307" s="106"/>
      <c r="P307" s="75">
        <v>0</v>
      </c>
      <c r="Q307" s="75">
        <v>0</v>
      </c>
    </row>
    <row r="308" spans="1:17" s="77" customFormat="1" ht="27">
      <c r="A308" s="75">
        <v>307</v>
      </c>
      <c r="B308" s="90" t="s">
        <v>23</v>
      </c>
      <c r="C308" s="90">
        <v>20</v>
      </c>
      <c r="D308" s="91" t="s">
        <v>801</v>
      </c>
      <c r="E308" s="91" t="s">
        <v>667</v>
      </c>
      <c r="F308" s="90">
        <f t="shared" si="4"/>
        <v>31</v>
      </c>
      <c r="G308" s="92" t="s">
        <v>470</v>
      </c>
      <c r="H308" s="92" t="s">
        <v>471</v>
      </c>
      <c r="I308" s="92" t="s">
        <v>104</v>
      </c>
      <c r="J308" s="95"/>
      <c r="K308" s="92" t="s">
        <v>429</v>
      </c>
      <c r="L308" s="135" t="s">
        <v>1090</v>
      </c>
      <c r="M308" s="94">
        <v>1</v>
      </c>
      <c r="N308" s="106"/>
      <c r="O308" s="106"/>
      <c r="P308" s="75">
        <v>0</v>
      </c>
      <c r="Q308" s="75">
        <v>0</v>
      </c>
    </row>
    <row r="309" spans="1:17" s="77" customFormat="1" ht="81">
      <c r="A309" s="75">
        <v>308</v>
      </c>
      <c r="B309" s="90" t="s">
        <v>23</v>
      </c>
      <c r="C309" s="90">
        <v>20</v>
      </c>
      <c r="D309" s="91" t="s">
        <v>801</v>
      </c>
      <c r="E309" s="91" t="s">
        <v>667</v>
      </c>
      <c r="F309" s="90">
        <f t="shared" si="4"/>
        <v>32</v>
      </c>
      <c r="G309" s="92" t="s">
        <v>472</v>
      </c>
      <c r="H309" s="92" t="s">
        <v>473</v>
      </c>
      <c r="I309" s="92" t="s">
        <v>104</v>
      </c>
      <c r="J309" s="95"/>
      <c r="K309" s="92" t="s">
        <v>469</v>
      </c>
      <c r="L309" s="171" t="s">
        <v>1467</v>
      </c>
      <c r="M309" s="94">
        <v>1</v>
      </c>
      <c r="N309" s="106"/>
      <c r="O309" s="106"/>
      <c r="P309" s="75">
        <v>0</v>
      </c>
      <c r="Q309" s="75">
        <v>0</v>
      </c>
    </row>
    <row r="310" spans="1:17" s="77" customFormat="1" ht="67.5">
      <c r="A310" s="75">
        <v>309</v>
      </c>
      <c r="B310" s="90" t="s">
        <v>23</v>
      </c>
      <c r="C310" s="90">
        <v>20</v>
      </c>
      <c r="D310" s="91" t="s">
        <v>801</v>
      </c>
      <c r="E310" s="91" t="s">
        <v>667</v>
      </c>
      <c r="F310" s="90">
        <f t="shared" si="4"/>
        <v>33</v>
      </c>
      <c r="G310" s="92" t="s">
        <v>474</v>
      </c>
      <c r="H310" s="92" t="s">
        <v>475</v>
      </c>
      <c r="I310" s="92" t="s">
        <v>104</v>
      </c>
      <c r="J310" s="95"/>
      <c r="K310" s="92" t="s">
        <v>469</v>
      </c>
      <c r="L310" s="171" t="s">
        <v>1468</v>
      </c>
      <c r="M310" s="94">
        <v>1</v>
      </c>
      <c r="N310" s="106"/>
      <c r="O310" s="106"/>
      <c r="P310" s="75">
        <v>0</v>
      </c>
      <c r="Q310" s="75">
        <v>0</v>
      </c>
    </row>
    <row r="311" spans="1:17" s="77" customFormat="1" ht="135">
      <c r="A311" s="75">
        <v>310</v>
      </c>
      <c r="B311" s="90" t="s">
        <v>23</v>
      </c>
      <c r="C311" s="90">
        <v>20</v>
      </c>
      <c r="D311" s="91" t="s">
        <v>801</v>
      </c>
      <c r="E311" s="91" t="s">
        <v>667</v>
      </c>
      <c r="F311" s="90">
        <f t="shared" si="4"/>
        <v>34</v>
      </c>
      <c r="G311" s="92" t="s">
        <v>476</v>
      </c>
      <c r="H311" s="92" t="s">
        <v>477</v>
      </c>
      <c r="I311" s="92" t="s">
        <v>69</v>
      </c>
      <c r="J311" s="95"/>
      <c r="K311" s="92" t="s">
        <v>440</v>
      </c>
      <c r="L311" s="171" t="s">
        <v>1469</v>
      </c>
      <c r="M311" s="94">
        <v>2</v>
      </c>
      <c r="N311" s="106"/>
      <c r="O311" s="106"/>
      <c r="P311" s="75">
        <v>0</v>
      </c>
      <c r="Q311" s="75">
        <v>0</v>
      </c>
    </row>
    <row r="312" spans="1:17" s="77" customFormat="1" ht="67.5">
      <c r="A312" s="75">
        <v>311</v>
      </c>
      <c r="B312" s="90" t="s">
        <v>23</v>
      </c>
      <c r="C312" s="90">
        <v>20</v>
      </c>
      <c r="D312" s="91" t="s">
        <v>801</v>
      </c>
      <c r="E312" s="91" t="s">
        <v>667</v>
      </c>
      <c r="F312" s="90">
        <f t="shared" si="4"/>
        <v>35</v>
      </c>
      <c r="G312" s="92" t="s">
        <v>478</v>
      </c>
      <c r="H312" s="92" t="s">
        <v>479</v>
      </c>
      <c r="I312" s="92" t="s">
        <v>104</v>
      </c>
      <c r="J312" s="95"/>
      <c r="K312" s="92" t="s">
        <v>469</v>
      </c>
      <c r="L312" s="171" t="s">
        <v>1418</v>
      </c>
      <c r="M312" s="94">
        <v>1</v>
      </c>
      <c r="N312" s="106"/>
      <c r="O312" s="106"/>
      <c r="P312" s="75">
        <v>0</v>
      </c>
      <c r="Q312" s="75">
        <v>0</v>
      </c>
    </row>
    <row r="313" spans="1:17" s="77" customFormat="1" ht="40.5">
      <c r="A313" s="75">
        <v>312</v>
      </c>
      <c r="B313" s="90" t="s">
        <v>23</v>
      </c>
      <c r="C313" s="90">
        <v>20</v>
      </c>
      <c r="D313" s="91" t="s">
        <v>801</v>
      </c>
      <c r="E313" s="91" t="s">
        <v>667</v>
      </c>
      <c r="F313" s="90">
        <f t="shared" si="4"/>
        <v>36</v>
      </c>
      <c r="G313" s="92" t="s">
        <v>480</v>
      </c>
      <c r="H313" s="92" t="s">
        <v>481</v>
      </c>
      <c r="I313" s="92" t="s">
        <v>104</v>
      </c>
      <c r="J313" s="95"/>
      <c r="K313" s="92" t="s">
        <v>481</v>
      </c>
      <c r="L313" s="134" t="s">
        <v>1371</v>
      </c>
      <c r="M313" s="94">
        <v>1</v>
      </c>
      <c r="N313" s="106" t="s">
        <v>900</v>
      </c>
      <c r="O313" s="106" t="s">
        <v>874</v>
      </c>
      <c r="P313" s="75">
        <v>0</v>
      </c>
      <c r="Q313" s="75">
        <v>0</v>
      </c>
    </row>
    <row r="314" spans="1:17" s="77" customFormat="1" ht="27">
      <c r="A314" s="75">
        <v>313</v>
      </c>
      <c r="B314" s="90" t="s">
        <v>23</v>
      </c>
      <c r="C314" s="90">
        <v>20</v>
      </c>
      <c r="D314" s="91" t="s">
        <v>801</v>
      </c>
      <c r="E314" s="91" t="s">
        <v>667</v>
      </c>
      <c r="F314" s="90">
        <f t="shared" si="4"/>
        <v>37</v>
      </c>
      <c r="G314" s="92" t="s">
        <v>482</v>
      </c>
      <c r="H314" s="92" t="s">
        <v>483</v>
      </c>
      <c r="I314" s="92" t="s">
        <v>72</v>
      </c>
      <c r="J314" s="95"/>
      <c r="K314" s="92" t="s">
        <v>484</v>
      </c>
      <c r="L314" s="161" t="s">
        <v>1091</v>
      </c>
      <c r="M314" s="94">
        <v>1</v>
      </c>
      <c r="N314" s="106"/>
      <c r="O314" s="106"/>
      <c r="P314" s="75">
        <v>0</v>
      </c>
      <c r="Q314" s="75">
        <v>0</v>
      </c>
    </row>
    <row r="315" spans="1:17" s="77" customFormat="1" ht="27">
      <c r="A315" s="75">
        <v>314</v>
      </c>
      <c r="B315" s="90" t="s">
        <v>23</v>
      </c>
      <c r="C315" s="90">
        <v>20</v>
      </c>
      <c r="D315" s="91" t="s">
        <v>801</v>
      </c>
      <c r="E315" s="91" t="s">
        <v>667</v>
      </c>
      <c r="F315" s="90">
        <f t="shared" si="4"/>
        <v>38</v>
      </c>
      <c r="G315" s="92" t="s">
        <v>485</v>
      </c>
      <c r="H315" s="92" t="s">
        <v>486</v>
      </c>
      <c r="I315" s="92" t="s">
        <v>72</v>
      </c>
      <c r="J315" s="95"/>
      <c r="K315" s="92" t="s">
        <v>484</v>
      </c>
      <c r="L315" s="161" t="s">
        <v>1092</v>
      </c>
      <c r="M315" s="94">
        <v>1</v>
      </c>
      <c r="N315" s="106"/>
      <c r="O315" s="106"/>
      <c r="P315" s="75">
        <v>0</v>
      </c>
      <c r="Q315" s="75">
        <v>0</v>
      </c>
    </row>
    <row r="316" spans="1:17" s="77" customFormat="1" ht="27">
      <c r="A316" s="75">
        <v>315</v>
      </c>
      <c r="B316" s="90" t="s">
        <v>23</v>
      </c>
      <c r="C316" s="90">
        <v>20</v>
      </c>
      <c r="D316" s="91" t="s">
        <v>801</v>
      </c>
      <c r="E316" s="91" t="s">
        <v>667</v>
      </c>
      <c r="F316" s="90">
        <f t="shared" si="4"/>
        <v>39</v>
      </c>
      <c r="G316" s="92" t="s">
        <v>487</v>
      </c>
      <c r="H316" s="92" t="s">
        <v>488</v>
      </c>
      <c r="I316" s="143" t="s">
        <v>1368</v>
      </c>
      <c r="J316" s="95"/>
      <c r="K316" s="127" t="s">
        <v>1531</v>
      </c>
      <c r="L316" s="161" t="s">
        <v>1093</v>
      </c>
      <c r="M316" s="94">
        <v>2</v>
      </c>
      <c r="N316" s="106"/>
      <c r="O316" s="106"/>
      <c r="P316" s="75">
        <v>0</v>
      </c>
      <c r="Q316" s="75">
        <v>0</v>
      </c>
    </row>
    <row r="317" spans="1:17" s="77" customFormat="1">
      <c r="A317" s="75">
        <v>316</v>
      </c>
      <c r="B317" s="90" t="s">
        <v>23</v>
      </c>
      <c r="C317" s="90">
        <v>20</v>
      </c>
      <c r="D317" s="91" t="s">
        <v>801</v>
      </c>
      <c r="E317" s="91" t="s">
        <v>667</v>
      </c>
      <c r="F317" s="90">
        <f t="shared" si="4"/>
        <v>40</v>
      </c>
      <c r="G317" s="92" t="s">
        <v>919</v>
      </c>
      <c r="H317" s="92" t="s">
        <v>920</v>
      </c>
      <c r="I317" s="92" t="s">
        <v>683</v>
      </c>
      <c r="J317" s="95"/>
      <c r="K317" s="92" t="s">
        <v>1159</v>
      </c>
      <c r="L317" s="160" t="s">
        <v>1354</v>
      </c>
      <c r="M317" s="94">
        <v>1</v>
      </c>
      <c r="N317" s="106"/>
      <c r="O317" s="106"/>
      <c r="P317" s="75"/>
      <c r="Q317" s="75"/>
    </row>
    <row r="318" spans="1:17" s="77" customFormat="1">
      <c r="A318" s="75">
        <v>317</v>
      </c>
      <c r="B318" s="90" t="s">
        <v>24</v>
      </c>
      <c r="C318" s="90">
        <v>21</v>
      </c>
      <c r="D318" s="91" t="s">
        <v>803</v>
      </c>
      <c r="E318" s="91" t="s">
        <v>669</v>
      </c>
      <c r="F318" s="90">
        <f t="shared" ref="F318:F381" si="5">IF(C318&lt;&gt;C317,1,F317+1)</f>
        <v>1</v>
      </c>
      <c r="G318" s="92" t="s">
        <v>951</v>
      </c>
      <c r="H318" s="92" t="s">
        <v>952</v>
      </c>
      <c r="I318" s="92" t="s">
        <v>104</v>
      </c>
      <c r="J318" s="95" t="s">
        <v>953</v>
      </c>
      <c r="K318" s="92" t="s">
        <v>952</v>
      </c>
      <c r="L318" s="160" t="s">
        <v>954</v>
      </c>
      <c r="M318" s="94">
        <v>1</v>
      </c>
      <c r="N318" s="106" t="s">
        <v>884</v>
      </c>
      <c r="O318" s="106" t="s">
        <v>874</v>
      </c>
      <c r="P318" s="75">
        <v>0</v>
      </c>
      <c r="Q318" s="95">
        <v>0</v>
      </c>
    </row>
    <row r="319" spans="1:17" s="77" customFormat="1">
      <c r="A319" s="75">
        <v>318</v>
      </c>
      <c r="B319" s="90" t="s">
        <v>24</v>
      </c>
      <c r="C319" s="90">
        <v>21</v>
      </c>
      <c r="D319" s="91" t="s">
        <v>803</v>
      </c>
      <c r="E319" s="91" t="s">
        <v>669</v>
      </c>
      <c r="F319" s="90">
        <f t="shared" si="5"/>
        <v>2</v>
      </c>
      <c r="G319" s="92" t="s">
        <v>1211</v>
      </c>
      <c r="H319" s="92" t="s">
        <v>1196</v>
      </c>
      <c r="I319" s="92" t="s">
        <v>1198</v>
      </c>
      <c r="J319" s="95" t="s">
        <v>864</v>
      </c>
      <c r="K319" s="92" t="s">
        <v>1195</v>
      </c>
      <c r="L319" s="160" t="s">
        <v>1197</v>
      </c>
      <c r="M319" s="94">
        <v>1</v>
      </c>
      <c r="N319" s="106"/>
      <c r="O319" s="106"/>
      <c r="P319" s="113"/>
      <c r="Q319" s="113"/>
    </row>
    <row r="320" spans="1:17" s="77" customFormat="1" ht="27">
      <c r="A320" s="75">
        <v>319</v>
      </c>
      <c r="B320" s="90" t="s">
        <v>24</v>
      </c>
      <c r="C320" s="90">
        <v>21</v>
      </c>
      <c r="D320" s="91" t="s">
        <v>803</v>
      </c>
      <c r="E320" s="91" t="s">
        <v>669</v>
      </c>
      <c r="F320" s="90">
        <f t="shared" si="5"/>
        <v>3</v>
      </c>
      <c r="G320" s="92" t="s">
        <v>32</v>
      </c>
      <c r="H320" s="92" t="s">
        <v>51</v>
      </c>
      <c r="I320" s="92" t="s">
        <v>52</v>
      </c>
      <c r="J320" s="95" t="s">
        <v>865</v>
      </c>
      <c r="K320" s="92" t="s">
        <v>51</v>
      </c>
      <c r="L320" s="160" t="s">
        <v>955</v>
      </c>
      <c r="M320" s="99">
        <v>1</v>
      </c>
      <c r="N320" s="106"/>
      <c r="O320" s="106"/>
      <c r="P320" s="75">
        <v>0</v>
      </c>
      <c r="Q320" s="75">
        <v>0</v>
      </c>
    </row>
    <row r="321" spans="1:17" s="77" customFormat="1" ht="40.5">
      <c r="A321" s="75">
        <v>320</v>
      </c>
      <c r="B321" s="90" t="s">
        <v>24</v>
      </c>
      <c r="C321" s="90">
        <v>21</v>
      </c>
      <c r="D321" s="91" t="s">
        <v>803</v>
      </c>
      <c r="E321" s="91" t="s">
        <v>669</v>
      </c>
      <c r="F321" s="90">
        <f t="shared" si="5"/>
        <v>4</v>
      </c>
      <c r="G321" s="92" t="s">
        <v>35</v>
      </c>
      <c r="H321" s="92" t="s">
        <v>336</v>
      </c>
      <c r="I321" s="92" t="s">
        <v>534</v>
      </c>
      <c r="J321" s="95" t="s">
        <v>880</v>
      </c>
      <c r="K321" s="92" t="s">
        <v>1212</v>
      </c>
      <c r="L321" s="134" t="s">
        <v>1441</v>
      </c>
      <c r="M321" s="99">
        <v>1</v>
      </c>
      <c r="N321" s="106"/>
      <c r="O321" s="106"/>
      <c r="P321" s="75">
        <v>0</v>
      </c>
      <c r="Q321" s="75">
        <v>0</v>
      </c>
    </row>
    <row r="322" spans="1:17" s="77" customFormat="1" ht="27">
      <c r="A322" s="75">
        <v>321</v>
      </c>
      <c r="B322" s="90" t="s">
        <v>24</v>
      </c>
      <c r="C322" s="90">
        <v>21</v>
      </c>
      <c r="D322" s="91" t="s">
        <v>803</v>
      </c>
      <c r="E322" s="91" t="s">
        <v>669</v>
      </c>
      <c r="F322" s="90">
        <f t="shared" si="5"/>
        <v>5</v>
      </c>
      <c r="G322" s="92" t="s">
        <v>33</v>
      </c>
      <c r="H322" s="92" t="s">
        <v>333</v>
      </c>
      <c r="I322" s="92" t="s">
        <v>62</v>
      </c>
      <c r="J322" s="95" t="s">
        <v>881</v>
      </c>
      <c r="K322" s="92" t="s">
        <v>870</v>
      </c>
      <c r="L322" s="162" t="s">
        <v>1369</v>
      </c>
      <c r="M322" s="99">
        <v>1</v>
      </c>
      <c r="N322" s="106"/>
      <c r="O322" s="106"/>
      <c r="P322" s="75">
        <v>0</v>
      </c>
      <c r="Q322" s="75">
        <v>0</v>
      </c>
    </row>
    <row r="323" spans="1:17" s="77" customFormat="1" ht="27">
      <c r="A323" s="75">
        <v>322</v>
      </c>
      <c r="B323" s="90" t="s">
        <v>24</v>
      </c>
      <c r="C323" s="90">
        <v>21</v>
      </c>
      <c r="D323" s="91" t="s">
        <v>803</v>
      </c>
      <c r="E323" s="91" t="s">
        <v>669</v>
      </c>
      <c r="F323" s="90">
        <f t="shared" si="5"/>
        <v>6</v>
      </c>
      <c r="G323" s="92" t="s">
        <v>334</v>
      </c>
      <c r="H323" s="92" t="s">
        <v>335</v>
      </c>
      <c r="I323" s="92" t="s">
        <v>804</v>
      </c>
      <c r="J323" s="95"/>
      <c r="K323" s="92" t="s">
        <v>335</v>
      </c>
      <c r="L323" s="161" t="s">
        <v>34</v>
      </c>
      <c r="M323" s="94">
        <v>1</v>
      </c>
      <c r="N323" s="106"/>
      <c r="O323" s="106"/>
      <c r="P323" s="75">
        <v>0</v>
      </c>
      <c r="Q323" s="75">
        <v>0</v>
      </c>
    </row>
    <row r="324" spans="1:17" s="77" customFormat="1" ht="27">
      <c r="A324" s="75">
        <v>323</v>
      </c>
      <c r="B324" s="90" t="s">
        <v>24</v>
      </c>
      <c r="C324" s="90">
        <v>21</v>
      </c>
      <c r="D324" s="91" t="s">
        <v>803</v>
      </c>
      <c r="E324" s="91" t="s">
        <v>669</v>
      </c>
      <c r="F324" s="90">
        <f t="shared" si="5"/>
        <v>7</v>
      </c>
      <c r="G324" s="92" t="s">
        <v>36</v>
      </c>
      <c r="H324" s="92" t="s">
        <v>337</v>
      </c>
      <c r="I324" s="92" t="s">
        <v>534</v>
      </c>
      <c r="J324" s="95"/>
      <c r="K324" s="92" t="s">
        <v>1212</v>
      </c>
      <c r="L324" s="161" t="s">
        <v>934</v>
      </c>
      <c r="M324" s="94">
        <v>1</v>
      </c>
      <c r="N324" s="106"/>
      <c r="O324" s="106"/>
      <c r="P324" s="75">
        <v>0</v>
      </c>
      <c r="Q324" s="75">
        <v>0</v>
      </c>
    </row>
    <row r="325" spans="1:17" s="77" customFormat="1" ht="27">
      <c r="A325" s="75">
        <v>324</v>
      </c>
      <c r="B325" s="90" t="s">
        <v>24</v>
      </c>
      <c r="C325" s="90">
        <v>21</v>
      </c>
      <c r="D325" s="91" t="s">
        <v>803</v>
      </c>
      <c r="E325" s="91" t="s">
        <v>669</v>
      </c>
      <c r="F325" s="90">
        <f t="shared" si="5"/>
        <v>8</v>
      </c>
      <c r="G325" s="92" t="s">
        <v>37</v>
      </c>
      <c r="H325" s="92" t="s">
        <v>338</v>
      </c>
      <c r="I325" s="92" t="s">
        <v>534</v>
      </c>
      <c r="J325" s="95"/>
      <c r="K325" s="92" t="s">
        <v>1212</v>
      </c>
      <c r="L325" s="161" t="s">
        <v>935</v>
      </c>
      <c r="M325" s="94">
        <v>1</v>
      </c>
      <c r="N325" s="106"/>
      <c r="O325" s="106"/>
      <c r="P325" s="75">
        <v>0</v>
      </c>
      <c r="Q325" s="75">
        <v>0</v>
      </c>
    </row>
    <row r="326" spans="1:17" s="77" customFormat="1" ht="27">
      <c r="A326" s="75">
        <v>325</v>
      </c>
      <c r="B326" s="90" t="s">
        <v>24</v>
      </c>
      <c r="C326" s="96">
        <v>21</v>
      </c>
      <c r="D326" s="91" t="s">
        <v>803</v>
      </c>
      <c r="E326" s="91" t="s">
        <v>669</v>
      </c>
      <c r="F326" s="90">
        <f t="shared" si="5"/>
        <v>9</v>
      </c>
      <c r="G326" s="92" t="s">
        <v>634</v>
      </c>
      <c r="H326" s="92" t="s">
        <v>635</v>
      </c>
      <c r="I326" s="92" t="s">
        <v>104</v>
      </c>
      <c r="J326" s="95"/>
      <c r="K326" s="92" t="s">
        <v>635</v>
      </c>
      <c r="L326" s="161" t="s">
        <v>805</v>
      </c>
      <c r="M326" s="97">
        <v>1</v>
      </c>
      <c r="N326" s="106" t="s">
        <v>946</v>
      </c>
      <c r="O326" s="106" t="s">
        <v>875</v>
      </c>
      <c r="P326" s="75">
        <v>0</v>
      </c>
      <c r="Q326" s="75">
        <v>0</v>
      </c>
    </row>
    <row r="327" spans="1:17" s="77" customFormat="1" ht="40.5">
      <c r="A327" s="75">
        <v>326</v>
      </c>
      <c r="B327" s="90" t="s">
        <v>24</v>
      </c>
      <c r="C327" s="90">
        <v>21</v>
      </c>
      <c r="D327" s="91" t="s">
        <v>803</v>
      </c>
      <c r="E327" s="91" t="s">
        <v>669</v>
      </c>
      <c r="F327" s="90">
        <f t="shared" si="5"/>
        <v>10</v>
      </c>
      <c r="G327" s="92" t="s">
        <v>38</v>
      </c>
      <c r="H327" s="92" t="s">
        <v>43</v>
      </c>
      <c r="I327" s="92" t="s">
        <v>104</v>
      </c>
      <c r="J327" s="95"/>
      <c r="K327" s="92" t="s">
        <v>43</v>
      </c>
      <c r="L327" s="161" t="s">
        <v>806</v>
      </c>
      <c r="M327" s="94">
        <v>1</v>
      </c>
      <c r="N327" s="106" t="s">
        <v>946</v>
      </c>
      <c r="O327" s="106" t="s">
        <v>875</v>
      </c>
      <c r="P327" s="75">
        <v>0</v>
      </c>
      <c r="Q327" s="75">
        <v>0</v>
      </c>
    </row>
    <row r="328" spans="1:17" s="77" customFormat="1" ht="27">
      <c r="A328" s="75">
        <v>327</v>
      </c>
      <c r="B328" s="90" t="s">
        <v>24</v>
      </c>
      <c r="C328" s="90">
        <v>21</v>
      </c>
      <c r="D328" s="91" t="s">
        <v>803</v>
      </c>
      <c r="E328" s="91" t="s">
        <v>669</v>
      </c>
      <c r="F328" s="90">
        <f t="shared" si="5"/>
        <v>11</v>
      </c>
      <c r="G328" s="92" t="s">
        <v>39</v>
      </c>
      <c r="H328" s="92" t="s">
        <v>339</v>
      </c>
      <c r="I328" s="92" t="s">
        <v>169</v>
      </c>
      <c r="J328" s="95"/>
      <c r="K328" s="92" t="s">
        <v>170</v>
      </c>
      <c r="L328" s="161" t="s">
        <v>1094</v>
      </c>
      <c r="M328" s="94">
        <v>1</v>
      </c>
      <c r="N328" s="106"/>
      <c r="O328" s="106"/>
      <c r="P328" s="75">
        <v>0</v>
      </c>
      <c r="Q328" s="75">
        <v>0</v>
      </c>
    </row>
    <row r="329" spans="1:17" s="77" customFormat="1" ht="40.5">
      <c r="A329" s="75">
        <v>328</v>
      </c>
      <c r="B329" s="90" t="s">
        <v>24</v>
      </c>
      <c r="C329" s="90">
        <v>21</v>
      </c>
      <c r="D329" s="91" t="s">
        <v>803</v>
      </c>
      <c r="E329" s="91" t="s">
        <v>669</v>
      </c>
      <c r="F329" s="90">
        <f t="shared" si="5"/>
        <v>12</v>
      </c>
      <c r="G329" s="92" t="s">
        <v>340</v>
      </c>
      <c r="H329" s="92" t="s">
        <v>341</v>
      </c>
      <c r="I329" s="92" t="s">
        <v>104</v>
      </c>
      <c r="J329" s="95"/>
      <c r="K329" s="92" t="s">
        <v>107</v>
      </c>
      <c r="L329" s="161" t="s">
        <v>1095</v>
      </c>
      <c r="M329" s="94">
        <v>1</v>
      </c>
      <c r="N329" s="106" t="s">
        <v>907</v>
      </c>
      <c r="O329" s="106" t="s">
        <v>874</v>
      </c>
      <c r="P329" s="75">
        <v>0</v>
      </c>
      <c r="Q329" s="75">
        <v>0</v>
      </c>
    </row>
    <row r="330" spans="1:17" s="77" customFormat="1" ht="40.5">
      <c r="A330" s="75">
        <v>329</v>
      </c>
      <c r="B330" s="90" t="s">
        <v>24</v>
      </c>
      <c r="C330" s="90">
        <v>21</v>
      </c>
      <c r="D330" s="91" t="s">
        <v>803</v>
      </c>
      <c r="E330" s="91" t="s">
        <v>669</v>
      </c>
      <c r="F330" s="90">
        <f t="shared" si="5"/>
        <v>13</v>
      </c>
      <c r="G330" s="92" t="s">
        <v>342</v>
      </c>
      <c r="H330" s="92" t="s">
        <v>343</v>
      </c>
      <c r="I330" s="92" t="s">
        <v>104</v>
      </c>
      <c r="J330" s="95"/>
      <c r="K330" s="92" t="s">
        <v>107</v>
      </c>
      <c r="L330" s="161" t="s">
        <v>1096</v>
      </c>
      <c r="M330" s="94">
        <v>1</v>
      </c>
      <c r="N330" s="106" t="s">
        <v>907</v>
      </c>
      <c r="O330" s="106" t="s">
        <v>874</v>
      </c>
      <c r="P330" s="75">
        <v>0</v>
      </c>
      <c r="Q330" s="75">
        <v>0</v>
      </c>
    </row>
    <row r="331" spans="1:17" s="77" customFormat="1" ht="40.5">
      <c r="A331" s="75">
        <v>330</v>
      </c>
      <c r="B331" s="90" t="s">
        <v>24</v>
      </c>
      <c r="C331" s="90">
        <v>21</v>
      </c>
      <c r="D331" s="91" t="s">
        <v>803</v>
      </c>
      <c r="E331" s="91" t="s">
        <v>669</v>
      </c>
      <c r="F331" s="90">
        <f t="shared" si="5"/>
        <v>14</v>
      </c>
      <c r="G331" s="92" t="s">
        <v>344</v>
      </c>
      <c r="H331" s="92" t="s">
        <v>345</v>
      </c>
      <c r="I331" s="92" t="s">
        <v>52</v>
      </c>
      <c r="J331" s="95"/>
      <c r="K331" s="92" t="s">
        <v>346</v>
      </c>
      <c r="L331" s="161" t="s">
        <v>1097</v>
      </c>
      <c r="M331" s="94">
        <v>1</v>
      </c>
      <c r="N331" s="106"/>
      <c r="O331" s="106"/>
      <c r="P331" s="75">
        <v>0</v>
      </c>
      <c r="Q331" s="75">
        <v>0</v>
      </c>
    </row>
    <row r="332" spans="1:17" s="77" customFormat="1" ht="40.5">
      <c r="A332" s="75">
        <v>331</v>
      </c>
      <c r="B332" s="90" t="s">
        <v>24</v>
      </c>
      <c r="C332" s="90">
        <v>21</v>
      </c>
      <c r="D332" s="91" t="s">
        <v>803</v>
      </c>
      <c r="E332" s="91" t="s">
        <v>669</v>
      </c>
      <c r="F332" s="90">
        <f t="shared" si="5"/>
        <v>15</v>
      </c>
      <c r="G332" s="92" t="s">
        <v>347</v>
      </c>
      <c r="H332" s="92" t="s">
        <v>348</v>
      </c>
      <c r="I332" s="92" t="s">
        <v>221</v>
      </c>
      <c r="J332" s="95"/>
      <c r="K332" s="92" t="s">
        <v>222</v>
      </c>
      <c r="L332" s="161" t="s">
        <v>1098</v>
      </c>
      <c r="M332" s="94">
        <v>1</v>
      </c>
      <c r="N332" s="106"/>
      <c r="O332" s="106"/>
      <c r="P332" s="75">
        <v>0</v>
      </c>
      <c r="Q332" s="75">
        <v>0</v>
      </c>
    </row>
    <row r="333" spans="1:17" s="77" customFormat="1" ht="27">
      <c r="A333" s="75">
        <v>332</v>
      </c>
      <c r="B333" s="90" t="s">
        <v>24</v>
      </c>
      <c r="C333" s="90">
        <v>21</v>
      </c>
      <c r="D333" s="91" t="s">
        <v>803</v>
      </c>
      <c r="E333" s="91" t="s">
        <v>669</v>
      </c>
      <c r="F333" s="90">
        <f t="shared" si="5"/>
        <v>16</v>
      </c>
      <c r="G333" s="92" t="s">
        <v>349</v>
      </c>
      <c r="H333" s="92" t="s">
        <v>350</v>
      </c>
      <c r="I333" s="92" t="s">
        <v>221</v>
      </c>
      <c r="J333" s="95"/>
      <c r="K333" s="92" t="s">
        <v>222</v>
      </c>
      <c r="L333" s="161" t="s">
        <v>1099</v>
      </c>
      <c r="M333" s="94">
        <v>1</v>
      </c>
      <c r="N333" s="106"/>
      <c r="O333" s="106"/>
      <c r="P333" s="75">
        <v>0</v>
      </c>
      <c r="Q333" s="75">
        <v>0</v>
      </c>
    </row>
    <row r="334" spans="1:17" s="72" customFormat="1" ht="40.5">
      <c r="A334" s="75">
        <v>333</v>
      </c>
      <c r="B334" s="90" t="s">
        <v>24</v>
      </c>
      <c r="C334" s="90">
        <v>21</v>
      </c>
      <c r="D334" s="91" t="s">
        <v>803</v>
      </c>
      <c r="E334" s="91" t="s">
        <v>669</v>
      </c>
      <c r="F334" s="90">
        <f t="shared" si="5"/>
        <v>17</v>
      </c>
      <c r="G334" s="92" t="s">
        <v>40</v>
      </c>
      <c r="H334" s="92" t="s">
        <v>351</v>
      </c>
      <c r="I334" s="92" t="s">
        <v>221</v>
      </c>
      <c r="J334" s="95"/>
      <c r="K334" s="92" t="s">
        <v>222</v>
      </c>
      <c r="L334" s="161" t="s">
        <v>1100</v>
      </c>
      <c r="M334" s="94">
        <v>1</v>
      </c>
      <c r="N334" s="106"/>
      <c r="O334" s="106"/>
      <c r="P334" s="75">
        <v>0</v>
      </c>
      <c r="Q334" s="75">
        <v>0</v>
      </c>
    </row>
    <row r="335" spans="1:17" s="77" customFormat="1" ht="54">
      <c r="A335" s="75">
        <v>334</v>
      </c>
      <c r="B335" s="90" t="s">
        <v>24</v>
      </c>
      <c r="C335" s="90">
        <v>21</v>
      </c>
      <c r="D335" s="91" t="s">
        <v>803</v>
      </c>
      <c r="E335" s="91" t="s">
        <v>669</v>
      </c>
      <c r="F335" s="90">
        <f t="shared" si="5"/>
        <v>18</v>
      </c>
      <c r="G335" s="92" t="s">
        <v>352</v>
      </c>
      <c r="H335" s="92" t="s">
        <v>353</v>
      </c>
      <c r="I335" s="92" t="s">
        <v>69</v>
      </c>
      <c r="J335" s="95"/>
      <c r="K335" s="92" t="s">
        <v>354</v>
      </c>
      <c r="L335" s="161" t="s">
        <v>1101</v>
      </c>
      <c r="M335" s="94">
        <v>1</v>
      </c>
      <c r="N335" s="106"/>
      <c r="O335" s="106"/>
      <c r="P335" s="75">
        <v>0</v>
      </c>
      <c r="Q335" s="75">
        <v>0</v>
      </c>
    </row>
    <row r="336" spans="1:17" s="77" customFormat="1" ht="67.5">
      <c r="A336" s="75">
        <v>335</v>
      </c>
      <c r="B336" s="90" t="s">
        <v>24</v>
      </c>
      <c r="C336" s="90">
        <v>21</v>
      </c>
      <c r="D336" s="91" t="s">
        <v>803</v>
      </c>
      <c r="E336" s="91" t="s">
        <v>669</v>
      </c>
      <c r="F336" s="90">
        <f t="shared" si="5"/>
        <v>19</v>
      </c>
      <c r="G336" s="92" t="s">
        <v>355</v>
      </c>
      <c r="H336" s="105" t="s">
        <v>356</v>
      </c>
      <c r="I336" s="92" t="s">
        <v>357</v>
      </c>
      <c r="J336" s="95"/>
      <c r="K336" s="92" t="s">
        <v>358</v>
      </c>
      <c r="L336" s="135" t="s">
        <v>1470</v>
      </c>
      <c r="M336" s="94">
        <v>1</v>
      </c>
      <c r="N336" s="106"/>
      <c r="O336" s="106"/>
      <c r="P336" s="75">
        <v>0</v>
      </c>
      <c r="Q336" s="75">
        <v>0</v>
      </c>
    </row>
    <row r="337" spans="1:17" s="77" customFormat="1" ht="27">
      <c r="A337" s="75">
        <v>336</v>
      </c>
      <c r="B337" s="90" t="s">
        <v>24</v>
      </c>
      <c r="C337" s="90">
        <v>21</v>
      </c>
      <c r="D337" s="91" t="s">
        <v>803</v>
      </c>
      <c r="E337" s="91" t="s">
        <v>669</v>
      </c>
      <c r="F337" s="90">
        <f t="shared" si="5"/>
        <v>20</v>
      </c>
      <c r="G337" s="92" t="s">
        <v>359</v>
      </c>
      <c r="H337" s="92" t="s">
        <v>360</v>
      </c>
      <c r="I337" s="92" t="s">
        <v>357</v>
      </c>
      <c r="J337" s="95"/>
      <c r="K337" s="92" t="s">
        <v>358</v>
      </c>
      <c r="L337" s="161" t="s">
        <v>1102</v>
      </c>
      <c r="M337" s="94">
        <v>1</v>
      </c>
      <c r="N337" s="106"/>
      <c r="O337" s="106"/>
      <c r="P337" s="75">
        <v>0</v>
      </c>
      <c r="Q337" s="75">
        <v>0</v>
      </c>
    </row>
    <row r="338" spans="1:17" s="77" customFormat="1" ht="27">
      <c r="A338" s="75">
        <v>337</v>
      </c>
      <c r="B338" s="90" t="s">
        <v>24</v>
      </c>
      <c r="C338" s="90">
        <v>21</v>
      </c>
      <c r="D338" s="91" t="s">
        <v>803</v>
      </c>
      <c r="E338" s="91" t="s">
        <v>669</v>
      </c>
      <c r="F338" s="90">
        <f t="shared" si="5"/>
        <v>21</v>
      </c>
      <c r="G338" s="92" t="s">
        <v>361</v>
      </c>
      <c r="H338" s="92" t="s">
        <v>362</v>
      </c>
      <c r="I338" s="92" t="s">
        <v>357</v>
      </c>
      <c r="J338" s="95"/>
      <c r="K338" s="92" t="s">
        <v>358</v>
      </c>
      <c r="L338" s="161" t="s">
        <v>1103</v>
      </c>
      <c r="M338" s="94">
        <v>1</v>
      </c>
      <c r="N338" s="106"/>
      <c r="O338" s="106"/>
      <c r="P338" s="75">
        <v>0</v>
      </c>
      <c r="Q338" s="75">
        <v>0</v>
      </c>
    </row>
    <row r="339" spans="1:17" s="77" customFormat="1" ht="27">
      <c r="A339" s="75">
        <v>338</v>
      </c>
      <c r="B339" s="90" t="s">
        <v>24</v>
      </c>
      <c r="C339" s="90">
        <v>21</v>
      </c>
      <c r="D339" s="91" t="s">
        <v>803</v>
      </c>
      <c r="E339" s="91" t="s">
        <v>669</v>
      </c>
      <c r="F339" s="90">
        <f t="shared" si="5"/>
        <v>22</v>
      </c>
      <c r="G339" s="92" t="s">
        <v>363</v>
      </c>
      <c r="H339" s="92" t="s">
        <v>364</v>
      </c>
      <c r="I339" s="92" t="s">
        <v>260</v>
      </c>
      <c r="J339" s="95"/>
      <c r="K339" s="92" t="s">
        <v>287</v>
      </c>
      <c r="L339" s="161" t="s">
        <v>1104</v>
      </c>
      <c r="M339" s="94">
        <v>2</v>
      </c>
      <c r="N339" s="106"/>
      <c r="O339" s="106"/>
      <c r="P339" s="75">
        <v>0</v>
      </c>
      <c r="Q339" s="75">
        <v>0</v>
      </c>
    </row>
    <row r="340" spans="1:17" s="77" customFormat="1" ht="27">
      <c r="A340" s="75">
        <v>339</v>
      </c>
      <c r="B340" s="90" t="s">
        <v>24</v>
      </c>
      <c r="C340" s="90">
        <v>21</v>
      </c>
      <c r="D340" s="91" t="s">
        <v>803</v>
      </c>
      <c r="E340" s="91" t="s">
        <v>669</v>
      </c>
      <c r="F340" s="90">
        <f t="shared" si="5"/>
        <v>23</v>
      </c>
      <c r="G340" s="92" t="s">
        <v>365</v>
      </c>
      <c r="H340" s="92" t="s">
        <v>366</v>
      </c>
      <c r="I340" s="92" t="s">
        <v>260</v>
      </c>
      <c r="J340" s="95"/>
      <c r="K340" s="92" t="s">
        <v>287</v>
      </c>
      <c r="L340" s="161" t="s">
        <v>1105</v>
      </c>
      <c r="M340" s="94">
        <v>2</v>
      </c>
      <c r="N340" s="106"/>
      <c r="O340" s="106"/>
      <c r="P340" s="75">
        <v>0</v>
      </c>
      <c r="Q340" s="75">
        <v>0</v>
      </c>
    </row>
    <row r="341" spans="1:17" s="77" customFormat="1" ht="27">
      <c r="A341" s="75">
        <v>340</v>
      </c>
      <c r="B341" s="90" t="s">
        <v>24</v>
      </c>
      <c r="C341" s="90">
        <v>21</v>
      </c>
      <c r="D341" s="91" t="s">
        <v>803</v>
      </c>
      <c r="E341" s="91" t="s">
        <v>669</v>
      </c>
      <c r="F341" s="90">
        <f t="shared" si="5"/>
        <v>24</v>
      </c>
      <c r="G341" s="92" t="s">
        <v>367</v>
      </c>
      <c r="H341" s="92" t="s">
        <v>368</v>
      </c>
      <c r="I341" s="92" t="s">
        <v>357</v>
      </c>
      <c r="J341" s="95"/>
      <c r="K341" s="92" t="s">
        <v>369</v>
      </c>
      <c r="L341" s="161" t="s">
        <v>1106</v>
      </c>
      <c r="M341" s="94">
        <v>1</v>
      </c>
      <c r="N341" s="106"/>
      <c r="O341" s="106"/>
      <c r="P341" s="75">
        <v>0</v>
      </c>
      <c r="Q341" s="75">
        <v>0</v>
      </c>
    </row>
    <row r="342" spans="1:17" s="77" customFormat="1" ht="27">
      <c r="A342" s="75">
        <v>341</v>
      </c>
      <c r="B342" s="90" t="s">
        <v>24</v>
      </c>
      <c r="C342" s="90">
        <v>21</v>
      </c>
      <c r="D342" s="91" t="s">
        <v>803</v>
      </c>
      <c r="E342" s="91" t="s">
        <v>669</v>
      </c>
      <c r="F342" s="90">
        <f t="shared" si="5"/>
        <v>25</v>
      </c>
      <c r="G342" s="92" t="s">
        <v>370</v>
      </c>
      <c r="H342" s="92" t="s">
        <v>371</v>
      </c>
      <c r="I342" s="92" t="s">
        <v>260</v>
      </c>
      <c r="J342" s="95"/>
      <c r="K342" s="92" t="s">
        <v>287</v>
      </c>
      <c r="L342" s="161" t="s">
        <v>1107</v>
      </c>
      <c r="M342" s="94">
        <v>2</v>
      </c>
      <c r="N342" s="106"/>
      <c r="O342" s="106"/>
      <c r="P342" s="75">
        <v>0</v>
      </c>
      <c r="Q342" s="75">
        <v>0</v>
      </c>
    </row>
    <row r="343" spans="1:17" s="72" customFormat="1" ht="27">
      <c r="A343" s="75">
        <v>342</v>
      </c>
      <c r="B343" s="90" t="s">
        <v>24</v>
      </c>
      <c r="C343" s="90">
        <v>21</v>
      </c>
      <c r="D343" s="91" t="s">
        <v>803</v>
      </c>
      <c r="E343" s="91" t="s">
        <v>669</v>
      </c>
      <c r="F343" s="90">
        <f t="shared" si="5"/>
        <v>26</v>
      </c>
      <c r="G343" s="92" t="s">
        <v>372</v>
      </c>
      <c r="H343" s="92" t="s">
        <v>373</v>
      </c>
      <c r="I343" s="92" t="s">
        <v>260</v>
      </c>
      <c r="J343" s="95"/>
      <c r="K343" s="92" t="s">
        <v>287</v>
      </c>
      <c r="L343" s="161" t="s">
        <v>1108</v>
      </c>
      <c r="M343" s="94">
        <v>2</v>
      </c>
      <c r="N343" s="106"/>
      <c r="O343" s="106"/>
      <c r="P343" s="75">
        <v>0</v>
      </c>
      <c r="Q343" s="75">
        <v>0</v>
      </c>
    </row>
    <row r="344" spans="1:17" s="77" customFormat="1" ht="27">
      <c r="A344" s="75">
        <v>343</v>
      </c>
      <c r="B344" s="90" t="s">
        <v>24</v>
      </c>
      <c r="C344" s="90">
        <v>21</v>
      </c>
      <c r="D344" s="91" t="s">
        <v>803</v>
      </c>
      <c r="E344" s="91" t="s">
        <v>669</v>
      </c>
      <c r="F344" s="90">
        <f t="shared" si="5"/>
        <v>27</v>
      </c>
      <c r="G344" s="92" t="s">
        <v>374</v>
      </c>
      <c r="H344" s="92" t="s">
        <v>375</v>
      </c>
      <c r="I344" s="92" t="s">
        <v>260</v>
      </c>
      <c r="J344" s="95"/>
      <c r="K344" s="92" t="s">
        <v>287</v>
      </c>
      <c r="L344" s="161" t="s">
        <v>1109</v>
      </c>
      <c r="M344" s="94">
        <v>2</v>
      </c>
      <c r="N344" s="106"/>
      <c r="O344" s="106"/>
      <c r="P344" s="75">
        <v>0</v>
      </c>
      <c r="Q344" s="75">
        <v>0</v>
      </c>
    </row>
    <row r="345" spans="1:17" s="77" customFormat="1" ht="27">
      <c r="A345" s="75">
        <v>344</v>
      </c>
      <c r="B345" s="90" t="s">
        <v>24</v>
      </c>
      <c r="C345" s="90">
        <v>21</v>
      </c>
      <c r="D345" s="91" t="s">
        <v>803</v>
      </c>
      <c r="E345" s="91" t="s">
        <v>669</v>
      </c>
      <c r="F345" s="90">
        <f t="shared" si="5"/>
        <v>28</v>
      </c>
      <c r="G345" s="92" t="s">
        <v>376</v>
      </c>
      <c r="H345" s="92" t="s">
        <v>377</v>
      </c>
      <c r="I345" s="92" t="s">
        <v>357</v>
      </c>
      <c r="J345" s="95"/>
      <c r="K345" s="92" t="s">
        <v>358</v>
      </c>
      <c r="L345" s="161" t="s">
        <v>1110</v>
      </c>
      <c r="M345" s="94">
        <v>1</v>
      </c>
      <c r="N345" s="106"/>
      <c r="O345" s="106"/>
      <c r="P345" s="75">
        <v>0</v>
      </c>
      <c r="Q345" s="75">
        <v>0</v>
      </c>
    </row>
    <row r="346" spans="1:17" s="77" customFormat="1" ht="27">
      <c r="A346" s="75">
        <v>345</v>
      </c>
      <c r="B346" s="90" t="s">
        <v>24</v>
      </c>
      <c r="C346" s="90">
        <v>21</v>
      </c>
      <c r="D346" s="91" t="s">
        <v>803</v>
      </c>
      <c r="E346" s="91" t="s">
        <v>669</v>
      </c>
      <c r="F346" s="90">
        <f t="shared" si="5"/>
        <v>29</v>
      </c>
      <c r="G346" s="92" t="s">
        <v>378</v>
      </c>
      <c r="H346" s="92" t="s">
        <v>379</v>
      </c>
      <c r="I346" s="92" t="s">
        <v>357</v>
      </c>
      <c r="J346" s="95"/>
      <c r="K346" s="92" t="s">
        <v>380</v>
      </c>
      <c r="L346" s="161" t="s">
        <v>1111</v>
      </c>
      <c r="M346" s="94">
        <v>1</v>
      </c>
      <c r="N346" s="106"/>
      <c r="O346" s="106"/>
      <c r="P346" s="75">
        <v>0</v>
      </c>
      <c r="Q346" s="75">
        <v>0</v>
      </c>
    </row>
    <row r="347" spans="1:17" s="77" customFormat="1" ht="27">
      <c r="A347" s="75">
        <v>346</v>
      </c>
      <c r="B347" s="90" t="s">
        <v>24</v>
      </c>
      <c r="C347" s="90">
        <v>21</v>
      </c>
      <c r="D347" s="91" t="s">
        <v>803</v>
      </c>
      <c r="E347" s="91" t="s">
        <v>669</v>
      </c>
      <c r="F347" s="90">
        <f t="shared" si="5"/>
        <v>30</v>
      </c>
      <c r="G347" s="92" t="s">
        <v>381</v>
      </c>
      <c r="H347" s="92" t="s">
        <v>382</v>
      </c>
      <c r="I347" s="92" t="s">
        <v>169</v>
      </c>
      <c r="J347" s="95"/>
      <c r="K347" s="92" t="s">
        <v>383</v>
      </c>
      <c r="L347" s="161" t="s">
        <v>1112</v>
      </c>
      <c r="M347" s="94">
        <v>1</v>
      </c>
      <c r="N347" s="106"/>
      <c r="O347" s="106"/>
      <c r="P347" s="75">
        <v>0</v>
      </c>
      <c r="Q347" s="75">
        <v>0</v>
      </c>
    </row>
    <row r="348" spans="1:17" s="77" customFormat="1" ht="27">
      <c r="A348" s="75">
        <v>347</v>
      </c>
      <c r="B348" s="90" t="s">
        <v>24</v>
      </c>
      <c r="C348" s="90">
        <v>21</v>
      </c>
      <c r="D348" s="91" t="s">
        <v>803</v>
      </c>
      <c r="E348" s="91" t="s">
        <v>669</v>
      </c>
      <c r="F348" s="90">
        <f t="shared" si="5"/>
        <v>31</v>
      </c>
      <c r="G348" s="92" t="s">
        <v>384</v>
      </c>
      <c r="H348" s="92" t="s">
        <v>385</v>
      </c>
      <c r="I348" s="92" t="s">
        <v>260</v>
      </c>
      <c r="J348" s="95"/>
      <c r="K348" s="92" t="s">
        <v>287</v>
      </c>
      <c r="L348" s="161" t="s">
        <v>807</v>
      </c>
      <c r="M348" s="94">
        <v>1</v>
      </c>
      <c r="N348" s="106"/>
      <c r="O348" s="106"/>
      <c r="P348" s="75">
        <v>0</v>
      </c>
      <c r="Q348" s="75">
        <v>0</v>
      </c>
    </row>
    <row r="349" spans="1:17" s="77" customFormat="1" ht="27">
      <c r="A349" s="75">
        <v>348</v>
      </c>
      <c r="B349" s="90" t="s">
        <v>24</v>
      </c>
      <c r="C349" s="90">
        <v>21</v>
      </c>
      <c r="D349" s="91" t="s">
        <v>803</v>
      </c>
      <c r="E349" s="91" t="s">
        <v>669</v>
      </c>
      <c r="F349" s="90">
        <f t="shared" si="5"/>
        <v>32</v>
      </c>
      <c r="G349" s="92" t="s">
        <v>386</v>
      </c>
      <c r="H349" s="92" t="s">
        <v>387</v>
      </c>
      <c r="I349" s="92" t="s">
        <v>357</v>
      </c>
      <c r="J349" s="95"/>
      <c r="K349" s="92" t="s">
        <v>358</v>
      </c>
      <c r="L349" s="161" t="s">
        <v>1113</v>
      </c>
      <c r="M349" s="94">
        <v>1</v>
      </c>
      <c r="N349" s="106"/>
      <c r="O349" s="106"/>
      <c r="P349" s="75">
        <v>0</v>
      </c>
      <c r="Q349" s="75">
        <v>0</v>
      </c>
    </row>
    <row r="350" spans="1:17" s="77" customFormat="1" ht="27">
      <c r="A350" s="75">
        <v>349</v>
      </c>
      <c r="B350" s="90" t="s">
        <v>24</v>
      </c>
      <c r="C350" s="90">
        <v>21</v>
      </c>
      <c r="D350" s="91" t="s">
        <v>803</v>
      </c>
      <c r="E350" s="91" t="s">
        <v>669</v>
      </c>
      <c r="F350" s="90">
        <f t="shared" si="5"/>
        <v>33</v>
      </c>
      <c r="G350" s="92" t="s">
        <v>388</v>
      </c>
      <c r="H350" s="92" t="s">
        <v>389</v>
      </c>
      <c r="I350" s="92" t="s">
        <v>357</v>
      </c>
      <c r="J350" s="95"/>
      <c r="K350" s="92" t="s">
        <v>358</v>
      </c>
      <c r="L350" s="161" t="s">
        <v>1114</v>
      </c>
      <c r="M350" s="94">
        <v>1</v>
      </c>
      <c r="N350" s="106"/>
      <c r="O350" s="106"/>
      <c r="P350" s="75">
        <v>0</v>
      </c>
      <c r="Q350" s="75">
        <v>0</v>
      </c>
    </row>
    <row r="351" spans="1:17" s="77" customFormat="1" ht="27">
      <c r="A351" s="75">
        <v>350</v>
      </c>
      <c r="B351" s="90" t="s">
        <v>24</v>
      </c>
      <c r="C351" s="90">
        <v>21</v>
      </c>
      <c r="D351" s="91" t="s">
        <v>803</v>
      </c>
      <c r="E351" s="91" t="s">
        <v>669</v>
      </c>
      <c r="F351" s="90">
        <f t="shared" si="5"/>
        <v>34</v>
      </c>
      <c r="G351" s="92" t="s">
        <v>390</v>
      </c>
      <c r="H351" s="92" t="s">
        <v>391</v>
      </c>
      <c r="I351" s="92" t="s">
        <v>357</v>
      </c>
      <c r="J351" s="95"/>
      <c r="K351" s="92" t="s">
        <v>358</v>
      </c>
      <c r="L351" s="161" t="s">
        <v>1115</v>
      </c>
      <c r="M351" s="94">
        <v>1</v>
      </c>
      <c r="N351" s="106"/>
      <c r="O351" s="106"/>
      <c r="P351" s="75">
        <v>0</v>
      </c>
      <c r="Q351" s="75">
        <v>0</v>
      </c>
    </row>
    <row r="352" spans="1:17" s="72" customFormat="1">
      <c r="A352" s="75">
        <v>351</v>
      </c>
      <c r="B352" s="90" t="s">
        <v>24</v>
      </c>
      <c r="C352" s="90">
        <v>21</v>
      </c>
      <c r="D352" s="91" t="s">
        <v>803</v>
      </c>
      <c r="E352" s="91" t="s">
        <v>669</v>
      </c>
      <c r="F352" s="90">
        <f t="shared" si="5"/>
        <v>35</v>
      </c>
      <c r="G352" s="92" t="s">
        <v>919</v>
      </c>
      <c r="H352" s="92" t="s">
        <v>920</v>
      </c>
      <c r="I352" s="92" t="s">
        <v>683</v>
      </c>
      <c r="J352" s="95"/>
      <c r="K352" s="92" t="s">
        <v>1159</v>
      </c>
      <c r="L352" s="160" t="s">
        <v>1354</v>
      </c>
      <c r="M352" s="94">
        <v>1</v>
      </c>
      <c r="N352" s="106"/>
      <c r="O352" s="106"/>
      <c r="P352" s="75"/>
      <c r="Q352" s="75"/>
    </row>
    <row r="353" spans="1:17" s="77" customFormat="1">
      <c r="A353" s="75">
        <v>352</v>
      </c>
      <c r="B353" s="90" t="s">
        <v>24</v>
      </c>
      <c r="C353" s="90">
        <v>22</v>
      </c>
      <c r="D353" s="66" t="s">
        <v>916</v>
      </c>
      <c r="E353" s="67" t="s">
        <v>917</v>
      </c>
      <c r="F353" s="90">
        <f t="shared" si="5"/>
        <v>1</v>
      </c>
      <c r="G353" s="92" t="s">
        <v>951</v>
      </c>
      <c r="H353" s="92" t="s">
        <v>952</v>
      </c>
      <c r="I353" s="92" t="s">
        <v>104</v>
      </c>
      <c r="J353" s="95" t="s">
        <v>953</v>
      </c>
      <c r="K353" s="92" t="s">
        <v>952</v>
      </c>
      <c r="L353" s="160" t="s">
        <v>954</v>
      </c>
      <c r="M353" s="94">
        <v>1</v>
      </c>
      <c r="N353" s="106" t="s">
        <v>884</v>
      </c>
      <c r="O353" s="106" t="s">
        <v>874</v>
      </c>
      <c r="P353" s="75">
        <v>0</v>
      </c>
      <c r="Q353" s="95">
        <v>0</v>
      </c>
    </row>
    <row r="354" spans="1:17" s="77" customFormat="1">
      <c r="A354" s="75">
        <v>353</v>
      </c>
      <c r="B354" s="90" t="s">
        <v>24</v>
      </c>
      <c r="C354" s="90">
        <v>22</v>
      </c>
      <c r="D354" s="91" t="s">
        <v>916</v>
      </c>
      <c r="E354" s="91" t="s">
        <v>917</v>
      </c>
      <c r="F354" s="90">
        <f t="shared" si="5"/>
        <v>2</v>
      </c>
      <c r="G354" s="92" t="s">
        <v>1211</v>
      </c>
      <c r="H354" s="92" t="s">
        <v>1196</v>
      </c>
      <c r="I354" s="92" t="s">
        <v>1198</v>
      </c>
      <c r="J354" s="95" t="s">
        <v>864</v>
      </c>
      <c r="K354" s="92" t="s">
        <v>1195</v>
      </c>
      <c r="L354" s="160" t="s">
        <v>1197</v>
      </c>
      <c r="M354" s="94">
        <v>1</v>
      </c>
      <c r="N354" s="106"/>
      <c r="O354" s="106"/>
      <c r="P354" s="113"/>
      <c r="Q354" s="113"/>
    </row>
    <row r="355" spans="1:17" s="77" customFormat="1" ht="27">
      <c r="A355" s="75">
        <v>354</v>
      </c>
      <c r="B355" s="90" t="s">
        <v>24</v>
      </c>
      <c r="C355" s="90">
        <v>22</v>
      </c>
      <c r="D355" s="66" t="s">
        <v>916</v>
      </c>
      <c r="E355" s="67" t="s">
        <v>917</v>
      </c>
      <c r="F355" s="90">
        <f t="shared" si="5"/>
        <v>3</v>
      </c>
      <c r="G355" s="92" t="s">
        <v>32</v>
      </c>
      <c r="H355" s="92" t="s">
        <v>51</v>
      </c>
      <c r="I355" s="92" t="s">
        <v>52</v>
      </c>
      <c r="J355" s="95" t="s">
        <v>865</v>
      </c>
      <c r="K355" s="92" t="s">
        <v>51</v>
      </c>
      <c r="L355" s="160" t="s">
        <v>955</v>
      </c>
      <c r="M355" s="99">
        <v>1</v>
      </c>
      <c r="N355" s="106"/>
      <c r="O355" s="106"/>
      <c r="P355" s="75">
        <v>0</v>
      </c>
      <c r="Q355" s="75">
        <v>0</v>
      </c>
    </row>
    <row r="356" spans="1:17" s="77" customFormat="1" ht="40.5">
      <c r="A356" s="75">
        <v>355</v>
      </c>
      <c r="B356" s="90" t="s">
        <v>24</v>
      </c>
      <c r="C356" s="90">
        <v>22</v>
      </c>
      <c r="D356" s="66" t="s">
        <v>916</v>
      </c>
      <c r="E356" s="67" t="s">
        <v>917</v>
      </c>
      <c r="F356" s="90">
        <f t="shared" si="5"/>
        <v>4</v>
      </c>
      <c r="G356" s="92" t="s">
        <v>396</v>
      </c>
      <c r="H356" s="92" t="s">
        <v>397</v>
      </c>
      <c r="I356" s="92" t="s">
        <v>534</v>
      </c>
      <c r="J356" s="95" t="s">
        <v>880</v>
      </c>
      <c r="K356" s="92" t="s">
        <v>1212</v>
      </c>
      <c r="L356" s="134" t="s">
        <v>1485</v>
      </c>
      <c r="M356" s="99">
        <v>1</v>
      </c>
      <c r="N356" s="106"/>
      <c r="O356" s="106"/>
      <c r="P356" s="75">
        <v>0</v>
      </c>
      <c r="Q356" s="75">
        <v>0</v>
      </c>
    </row>
    <row r="357" spans="1:17" s="77" customFormat="1" ht="27">
      <c r="A357" s="75">
        <v>356</v>
      </c>
      <c r="B357" s="90" t="s">
        <v>24</v>
      </c>
      <c r="C357" s="90">
        <v>22</v>
      </c>
      <c r="D357" s="66" t="s">
        <v>916</v>
      </c>
      <c r="E357" s="67" t="s">
        <v>917</v>
      </c>
      <c r="F357" s="90">
        <f t="shared" si="5"/>
        <v>5</v>
      </c>
      <c r="G357" s="92" t="s">
        <v>1116</v>
      </c>
      <c r="H357" s="92" t="s">
        <v>1117</v>
      </c>
      <c r="I357" s="92" t="s">
        <v>62</v>
      </c>
      <c r="J357" s="95" t="s">
        <v>881</v>
      </c>
      <c r="K357" s="92" t="s">
        <v>870</v>
      </c>
      <c r="L357" s="162" t="s">
        <v>1369</v>
      </c>
      <c r="M357" s="94">
        <v>1</v>
      </c>
      <c r="N357" s="106"/>
      <c r="O357" s="106"/>
      <c r="P357" s="75"/>
      <c r="Q357" s="75"/>
    </row>
    <row r="358" spans="1:17" s="72" customFormat="1" ht="54">
      <c r="A358" s="75">
        <v>357</v>
      </c>
      <c r="B358" s="90" t="s">
        <v>24</v>
      </c>
      <c r="C358" s="90">
        <v>22</v>
      </c>
      <c r="D358" s="66" t="s">
        <v>916</v>
      </c>
      <c r="E358" s="67" t="s">
        <v>917</v>
      </c>
      <c r="F358" s="90">
        <f t="shared" si="5"/>
        <v>6</v>
      </c>
      <c r="G358" s="92" t="s">
        <v>392</v>
      </c>
      <c r="H358" s="92" t="s">
        <v>393</v>
      </c>
      <c r="I358" s="92" t="s">
        <v>104</v>
      </c>
      <c r="J358" s="95"/>
      <c r="K358" s="92" t="s">
        <v>393</v>
      </c>
      <c r="L358" s="161" t="s">
        <v>1118</v>
      </c>
      <c r="M358" s="99">
        <v>1</v>
      </c>
      <c r="N358" s="106" t="s">
        <v>901</v>
      </c>
      <c r="O358" s="106" t="s">
        <v>874</v>
      </c>
      <c r="P358" s="75">
        <v>0</v>
      </c>
      <c r="Q358" s="75">
        <v>0</v>
      </c>
    </row>
    <row r="359" spans="1:17" s="77" customFormat="1" ht="27">
      <c r="A359" s="75">
        <v>358</v>
      </c>
      <c r="B359" s="90" t="s">
        <v>24</v>
      </c>
      <c r="C359" s="90">
        <v>22</v>
      </c>
      <c r="D359" s="66" t="s">
        <v>916</v>
      </c>
      <c r="E359" s="67" t="s">
        <v>917</v>
      </c>
      <c r="F359" s="90">
        <f t="shared" si="5"/>
        <v>7</v>
      </c>
      <c r="G359" s="92" t="s">
        <v>394</v>
      </c>
      <c r="H359" s="92" t="s">
        <v>395</v>
      </c>
      <c r="I359" s="92" t="s">
        <v>87</v>
      </c>
      <c r="J359" s="95"/>
      <c r="K359" s="92" t="s">
        <v>226</v>
      </c>
      <c r="L359" s="161" t="s">
        <v>1119</v>
      </c>
      <c r="M359" s="99">
        <v>1</v>
      </c>
      <c r="N359" s="106"/>
      <c r="O359" s="106"/>
      <c r="P359" s="75">
        <v>0</v>
      </c>
      <c r="Q359" s="75">
        <v>0</v>
      </c>
    </row>
    <row r="360" spans="1:17" s="77" customFormat="1" ht="40.5">
      <c r="A360" s="75">
        <v>359</v>
      </c>
      <c r="B360" s="90" t="s">
        <v>24</v>
      </c>
      <c r="C360" s="90">
        <v>22</v>
      </c>
      <c r="D360" s="66" t="s">
        <v>916</v>
      </c>
      <c r="E360" s="67" t="s">
        <v>917</v>
      </c>
      <c r="F360" s="90">
        <f t="shared" si="5"/>
        <v>8</v>
      </c>
      <c r="G360" s="92" t="s">
        <v>38</v>
      </c>
      <c r="H360" s="92" t="s">
        <v>43</v>
      </c>
      <c r="I360" s="92" t="s">
        <v>104</v>
      </c>
      <c r="J360" s="95"/>
      <c r="K360" s="92" t="s">
        <v>43</v>
      </c>
      <c r="L360" s="161" t="s">
        <v>808</v>
      </c>
      <c r="M360" s="99">
        <v>1</v>
      </c>
      <c r="N360" s="106" t="s">
        <v>946</v>
      </c>
      <c r="O360" s="106" t="s">
        <v>875</v>
      </c>
      <c r="P360" s="75">
        <v>0</v>
      </c>
      <c r="Q360" s="75">
        <v>0</v>
      </c>
    </row>
    <row r="361" spans="1:17" s="77" customFormat="1" ht="27">
      <c r="A361" s="75">
        <v>360</v>
      </c>
      <c r="B361" s="90" t="s">
        <v>24</v>
      </c>
      <c r="C361" s="90">
        <v>22</v>
      </c>
      <c r="D361" s="66" t="s">
        <v>916</v>
      </c>
      <c r="E361" s="67" t="s">
        <v>917</v>
      </c>
      <c r="F361" s="90">
        <f t="shared" si="5"/>
        <v>9</v>
      </c>
      <c r="G361" s="92" t="s">
        <v>39</v>
      </c>
      <c r="H361" s="92" t="s">
        <v>339</v>
      </c>
      <c r="I361" s="92" t="s">
        <v>169</v>
      </c>
      <c r="J361" s="95"/>
      <c r="K361" s="92" t="s">
        <v>170</v>
      </c>
      <c r="L361" s="161" t="s">
        <v>1120</v>
      </c>
      <c r="M361" s="99">
        <v>1</v>
      </c>
      <c r="N361" s="106"/>
      <c r="O361" s="106"/>
      <c r="P361" s="75">
        <v>0</v>
      </c>
      <c r="Q361" s="75">
        <v>0</v>
      </c>
    </row>
    <row r="362" spans="1:17" s="77" customFormat="1">
      <c r="A362" s="75">
        <v>361</v>
      </c>
      <c r="B362" s="90" t="s">
        <v>24</v>
      </c>
      <c r="C362" s="90">
        <v>22</v>
      </c>
      <c r="D362" s="91" t="s">
        <v>916</v>
      </c>
      <c r="E362" s="91" t="s">
        <v>917</v>
      </c>
      <c r="F362" s="90">
        <f t="shared" si="5"/>
        <v>10</v>
      </c>
      <c r="G362" s="92" t="s">
        <v>919</v>
      </c>
      <c r="H362" s="92" t="s">
        <v>920</v>
      </c>
      <c r="I362" s="92" t="s">
        <v>683</v>
      </c>
      <c r="J362" s="95"/>
      <c r="K362" s="92" t="s">
        <v>1159</v>
      </c>
      <c r="L362" s="160" t="s">
        <v>1354</v>
      </c>
      <c r="M362" s="94">
        <v>1</v>
      </c>
      <c r="N362" s="106"/>
      <c r="O362" s="106"/>
      <c r="P362" s="75"/>
      <c r="Q362" s="75"/>
    </row>
    <row r="363" spans="1:17" s="77" customFormat="1">
      <c r="A363" s="75">
        <v>362</v>
      </c>
      <c r="B363" s="90" t="s">
        <v>24</v>
      </c>
      <c r="C363" s="90">
        <v>23</v>
      </c>
      <c r="D363" s="91" t="s">
        <v>809</v>
      </c>
      <c r="E363" s="91" t="s">
        <v>670</v>
      </c>
      <c r="F363" s="90">
        <f t="shared" si="5"/>
        <v>1</v>
      </c>
      <c r="G363" s="92" t="s">
        <v>951</v>
      </c>
      <c r="H363" s="92" t="s">
        <v>952</v>
      </c>
      <c r="I363" s="92" t="s">
        <v>104</v>
      </c>
      <c r="J363" s="95" t="s">
        <v>953</v>
      </c>
      <c r="K363" s="92" t="s">
        <v>952</v>
      </c>
      <c r="L363" s="160" t="s">
        <v>954</v>
      </c>
      <c r="M363" s="94">
        <v>1</v>
      </c>
      <c r="N363" s="106" t="s">
        <v>884</v>
      </c>
      <c r="O363" s="106" t="s">
        <v>874</v>
      </c>
      <c r="P363" s="75">
        <v>0</v>
      </c>
      <c r="Q363" s="95">
        <v>0</v>
      </c>
    </row>
    <row r="364" spans="1:17" s="77" customFormat="1">
      <c r="A364" s="75">
        <v>363</v>
      </c>
      <c r="B364" s="90" t="s">
        <v>24</v>
      </c>
      <c r="C364" s="90">
        <v>23</v>
      </c>
      <c r="D364" s="91" t="s">
        <v>809</v>
      </c>
      <c r="E364" s="91" t="s">
        <v>670</v>
      </c>
      <c r="F364" s="90">
        <f t="shared" si="5"/>
        <v>2</v>
      </c>
      <c r="G364" s="92" t="s">
        <v>1211</v>
      </c>
      <c r="H364" s="92" t="s">
        <v>1196</v>
      </c>
      <c r="I364" s="92" t="s">
        <v>1198</v>
      </c>
      <c r="J364" s="95" t="s">
        <v>864</v>
      </c>
      <c r="K364" s="92" t="s">
        <v>1195</v>
      </c>
      <c r="L364" s="160" t="s">
        <v>1197</v>
      </c>
      <c r="M364" s="94">
        <v>1</v>
      </c>
      <c r="N364" s="106"/>
      <c r="O364" s="106"/>
      <c r="P364" s="113"/>
      <c r="Q364" s="113"/>
    </row>
    <row r="365" spans="1:17" s="77" customFormat="1" ht="27">
      <c r="A365" s="75">
        <v>364</v>
      </c>
      <c r="B365" s="90" t="s">
        <v>24</v>
      </c>
      <c r="C365" s="90">
        <v>23</v>
      </c>
      <c r="D365" s="91" t="s">
        <v>809</v>
      </c>
      <c r="E365" s="91" t="s">
        <v>670</v>
      </c>
      <c r="F365" s="90">
        <f t="shared" si="5"/>
        <v>3</v>
      </c>
      <c r="G365" s="92" t="s">
        <v>32</v>
      </c>
      <c r="H365" s="92" t="s">
        <v>51</v>
      </c>
      <c r="I365" s="92" t="s">
        <v>52</v>
      </c>
      <c r="J365" s="95" t="s">
        <v>865</v>
      </c>
      <c r="K365" s="92" t="s">
        <v>51</v>
      </c>
      <c r="L365" s="160" t="s">
        <v>955</v>
      </c>
      <c r="M365" s="94">
        <v>1</v>
      </c>
      <c r="N365" s="106"/>
      <c r="O365" s="106"/>
      <c r="P365" s="75">
        <v>0</v>
      </c>
      <c r="Q365" s="75">
        <v>0</v>
      </c>
    </row>
    <row r="366" spans="1:17" s="77" customFormat="1" ht="40.5">
      <c r="A366" s="75">
        <v>365</v>
      </c>
      <c r="B366" s="90" t="s">
        <v>24</v>
      </c>
      <c r="C366" s="90">
        <v>23</v>
      </c>
      <c r="D366" s="91" t="s">
        <v>809</v>
      </c>
      <c r="E366" s="91" t="s">
        <v>670</v>
      </c>
      <c r="F366" s="90">
        <f t="shared" si="5"/>
        <v>4</v>
      </c>
      <c r="G366" s="92" t="s">
        <v>811</v>
      </c>
      <c r="H366" s="92" t="s">
        <v>810</v>
      </c>
      <c r="I366" s="92" t="s">
        <v>104</v>
      </c>
      <c r="J366" s="95"/>
      <c r="K366" s="92" t="s">
        <v>107</v>
      </c>
      <c r="L366" s="161" t="s">
        <v>1121</v>
      </c>
      <c r="M366" s="94">
        <v>1</v>
      </c>
      <c r="N366" s="106" t="s">
        <v>907</v>
      </c>
      <c r="O366" s="106" t="s">
        <v>874</v>
      </c>
      <c r="P366" s="75">
        <v>0</v>
      </c>
      <c r="Q366" s="75">
        <v>0</v>
      </c>
    </row>
    <row r="367" spans="1:17" s="77" customFormat="1" ht="40.5">
      <c r="A367" s="75">
        <v>366</v>
      </c>
      <c r="B367" s="90" t="s">
        <v>24</v>
      </c>
      <c r="C367" s="90">
        <v>23</v>
      </c>
      <c r="D367" s="91" t="s">
        <v>809</v>
      </c>
      <c r="E367" s="91" t="s">
        <v>670</v>
      </c>
      <c r="F367" s="90">
        <f t="shared" si="5"/>
        <v>5</v>
      </c>
      <c r="G367" s="92" t="s">
        <v>813</v>
      </c>
      <c r="H367" s="92" t="s">
        <v>812</v>
      </c>
      <c r="I367" s="92" t="s">
        <v>104</v>
      </c>
      <c r="J367" s="95"/>
      <c r="K367" s="92" t="s">
        <v>107</v>
      </c>
      <c r="L367" s="161" t="s">
        <v>1122</v>
      </c>
      <c r="M367" s="94">
        <v>1</v>
      </c>
      <c r="N367" s="106" t="s">
        <v>907</v>
      </c>
      <c r="O367" s="106" t="s">
        <v>874</v>
      </c>
      <c r="P367" s="75">
        <v>0</v>
      </c>
      <c r="Q367" s="75">
        <v>0</v>
      </c>
    </row>
    <row r="368" spans="1:17" s="77" customFormat="1" ht="40.5">
      <c r="A368" s="75">
        <v>367</v>
      </c>
      <c r="B368" s="90" t="s">
        <v>24</v>
      </c>
      <c r="C368" s="90">
        <v>23</v>
      </c>
      <c r="D368" s="91" t="s">
        <v>809</v>
      </c>
      <c r="E368" s="91" t="s">
        <v>670</v>
      </c>
      <c r="F368" s="90">
        <f t="shared" si="5"/>
        <v>6</v>
      </c>
      <c r="G368" s="92" t="s">
        <v>815</v>
      </c>
      <c r="H368" s="92" t="s">
        <v>814</v>
      </c>
      <c r="I368" s="92" t="s">
        <v>104</v>
      </c>
      <c r="J368" s="95"/>
      <c r="K368" s="92" t="s">
        <v>107</v>
      </c>
      <c r="L368" s="161" t="s">
        <v>1123</v>
      </c>
      <c r="M368" s="94">
        <v>1</v>
      </c>
      <c r="N368" s="106" t="s">
        <v>907</v>
      </c>
      <c r="O368" s="106" t="s">
        <v>874</v>
      </c>
      <c r="P368" s="75">
        <v>0</v>
      </c>
      <c r="Q368" s="75">
        <v>0</v>
      </c>
    </row>
    <row r="369" spans="1:17" s="77" customFormat="1" ht="40.5">
      <c r="A369" s="75">
        <v>368</v>
      </c>
      <c r="B369" s="90" t="s">
        <v>24</v>
      </c>
      <c r="C369" s="90">
        <v>23</v>
      </c>
      <c r="D369" s="91" t="s">
        <v>809</v>
      </c>
      <c r="E369" s="91" t="s">
        <v>670</v>
      </c>
      <c r="F369" s="90">
        <f t="shared" si="5"/>
        <v>7</v>
      </c>
      <c r="G369" s="92" t="s">
        <v>817</v>
      </c>
      <c r="H369" s="92" t="s">
        <v>816</v>
      </c>
      <c r="I369" s="92" t="s">
        <v>104</v>
      </c>
      <c r="J369" s="95"/>
      <c r="K369" s="92" t="s">
        <v>107</v>
      </c>
      <c r="L369" s="161" t="s">
        <v>1124</v>
      </c>
      <c r="M369" s="94">
        <v>1</v>
      </c>
      <c r="N369" s="106" t="s">
        <v>907</v>
      </c>
      <c r="O369" s="106" t="s">
        <v>874</v>
      </c>
      <c r="P369" s="75">
        <v>0</v>
      </c>
      <c r="Q369" s="75">
        <v>0</v>
      </c>
    </row>
    <row r="370" spans="1:17" s="72" customFormat="1" ht="40.5">
      <c r="A370" s="75">
        <v>369</v>
      </c>
      <c r="B370" s="90" t="s">
        <v>24</v>
      </c>
      <c r="C370" s="90">
        <v>23</v>
      </c>
      <c r="D370" s="91" t="s">
        <v>809</v>
      </c>
      <c r="E370" s="91" t="s">
        <v>670</v>
      </c>
      <c r="F370" s="90">
        <f t="shared" si="5"/>
        <v>8</v>
      </c>
      <c r="G370" s="92" t="s">
        <v>819</v>
      </c>
      <c r="H370" s="92" t="s">
        <v>818</v>
      </c>
      <c r="I370" s="92" t="s">
        <v>104</v>
      </c>
      <c r="J370" s="95"/>
      <c r="K370" s="92" t="s">
        <v>107</v>
      </c>
      <c r="L370" s="161" t="s">
        <v>1125</v>
      </c>
      <c r="M370" s="94">
        <v>1</v>
      </c>
      <c r="N370" s="106" t="s">
        <v>907</v>
      </c>
      <c r="O370" s="106" t="s">
        <v>874</v>
      </c>
      <c r="P370" s="75">
        <v>0</v>
      </c>
      <c r="Q370" s="75">
        <v>0</v>
      </c>
    </row>
    <row r="371" spans="1:17" s="77" customFormat="1" ht="40.5">
      <c r="A371" s="75">
        <v>370</v>
      </c>
      <c r="B371" s="90" t="s">
        <v>24</v>
      </c>
      <c r="C371" s="90">
        <v>23</v>
      </c>
      <c r="D371" s="91" t="s">
        <v>809</v>
      </c>
      <c r="E371" s="91" t="s">
        <v>670</v>
      </c>
      <c r="F371" s="90">
        <f t="shared" si="5"/>
        <v>9</v>
      </c>
      <c r="G371" s="92" t="s">
        <v>821</v>
      </c>
      <c r="H371" s="92" t="s">
        <v>820</v>
      </c>
      <c r="I371" s="92" t="s">
        <v>104</v>
      </c>
      <c r="J371" s="95"/>
      <c r="K371" s="92" t="s">
        <v>107</v>
      </c>
      <c r="L371" s="161" t="s">
        <v>1126</v>
      </c>
      <c r="M371" s="94">
        <v>1</v>
      </c>
      <c r="N371" s="106" t="s">
        <v>907</v>
      </c>
      <c r="O371" s="106" t="s">
        <v>874</v>
      </c>
      <c r="P371" s="75">
        <v>0</v>
      </c>
      <c r="Q371" s="75">
        <v>0</v>
      </c>
    </row>
    <row r="372" spans="1:17" s="77" customFormat="1" ht="40.5">
      <c r="A372" s="75">
        <v>371</v>
      </c>
      <c r="B372" s="90" t="s">
        <v>24</v>
      </c>
      <c r="C372" s="90">
        <v>23</v>
      </c>
      <c r="D372" s="91" t="s">
        <v>809</v>
      </c>
      <c r="E372" s="91" t="s">
        <v>670</v>
      </c>
      <c r="F372" s="90">
        <f t="shared" si="5"/>
        <v>10</v>
      </c>
      <c r="G372" s="92" t="s">
        <v>823</v>
      </c>
      <c r="H372" s="92" t="s">
        <v>822</v>
      </c>
      <c r="I372" s="92" t="s">
        <v>104</v>
      </c>
      <c r="J372" s="95"/>
      <c r="K372" s="92" t="s">
        <v>107</v>
      </c>
      <c r="L372" s="161" t="s">
        <v>1127</v>
      </c>
      <c r="M372" s="94">
        <v>1</v>
      </c>
      <c r="N372" s="106" t="s">
        <v>907</v>
      </c>
      <c r="O372" s="106" t="s">
        <v>874</v>
      </c>
      <c r="P372" s="75">
        <v>0</v>
      </c>
      <c r="Q372" s="75">
        <v>0</v>
      </c>
    </row>
    <row r="373" spans="1:17" s="77" customFormat="1">
      <c r="A373" s="75">
        <v>372</v>
      </c>
      <c r="B373" s="90" t="s">
        <v>24</v>
      </c>
      <c r="C373" s="90">
        <v>23</v>
      </c>
      <c r="D373" s="91" t="s">
        <v>809</v>
      </c>
      <c r="E373" s="91" t="s">
        <v>670</v>
      </c>
      <c r="F373" s="90">
        <f t="shared" si="5"/>
        <v>11</v>
      </c>
      <c r="G373" s="92" t="s">
        <v>919</v>
      </c>
      <c r="H373" s="92" t="s">
        <v>920</v>
      </c>
      <c r="I373" s="92" t="s">
        <v>683</v>
      </c>
      <c r="J373" s="95"/>
      <c r="K373" s="92" t="s">
        <v>1159</v>
      </c>
      <c r="L373" s="160" t="s">
        <v>1354</v>
      </c>
      <c r="M373" s="94">
        <v>1</v>
      </c>
      <c r="N373" s="106"/>
      <c r="O373" s="106"/>
      <c r="P373" s="75"/>
      <c r="Q373" s="75"/>
    </row>
    <row r="374" spans="1:17" s="77" customFormat="1">
      <c r="A374" s="75">
        <v>373</v>
      </c>
      <c r="B374" s="90" t="s">
        <v>24</v>
      </c>
      <c r="C374" s="90">
        <v>24</v>
      </c>
      <c r="D374" s="91" t="s">
        <v>824</v>
      </c>
      <c r="E374" s="91" t="s">
        <v>671</v>
      </c>
      <c r="F374" s="90">
        <f t="shared" si="5"/>
        <v>1</v>
      </c>
      <c r="G374" s="92" t="s">
        <v>951</v>
      </c>
      <c r="H374" s="92" t="s">
        <v>952</v>
      </c>
      <c r="I374" s="92" t="s">
        <v>104</v>
      </c>
      <c r="J374" s="95" t="s">
        <v>953</v>
      </c>
      <c r="K374" s="92" t="s">
        <v>952</v>
      </c>
      <c r="L374" s="160" t="s">
        <v>954</v>
      </c>
      <c r="M374" s="94">
        <v>1</v>
      </c>
      <c r="N374" s="106" t="s">
        <v>884</v>
      </c>
      <c r="O374" s="106" t="s">
        <v>874</v>
      </c>
      <c r="P374" s="75">
        <v>0</v>
      </c>
      <c r="Q374" s="95">
        <v>0</v>
      </c>
    </row>
    <row r="375" spans="1:17" s="77" customFormat="1">
      <c r="A375" s="75">
        <v>374</v>
      </c>
      <c r="B375" s="90" t="s">
        <v>24</v>
      </c>
      <c r="C375" s="90">
        <v>24</v>
      </c>
      <c r="D375" s="91" t="s">
        <v>824</v>
      </c>
      <c r="E375" s="91" t="s">
        <v>671</v>
      </c>
      <c r="F375" s="90">
        <f t="shared" si="5"/>
        <v>2</v>
      </c>
      <c r="G375" s="92" t="s">
        <v>1211</v>
      </c>
      <c r="H375" s="92" t="s">
        <v>1196</v>
      </c>
      <c r="I375" s="92" t="s">
        <v>1198</v>
      </c>
      <c r="J375" s="95" t="s">
        <v>864</v>
      </c>
      <c r="K375" s="92" t="s">
        <v>1195</v>
      </c>
      <c r="L375" s="160" t="s">
        <v>1197</v>
      </c>
      <c r="M375" s="94">
        <v>1</v>
      </c>
      <c r="N375" s="106"/>
      <c r="O375" s="106"/>
      <c r="P375" s="113"/>
      <c r="Q375" s="113"/>
    </row>
    <row r="376" spans="1:17" s="77" customFormat="1" ht="27">
      <c r="A376" s="75">
        <v>375</v>
      </c>
      <c r="B376" s="90" t="s">
        <v>24</v>
      </c>
      <c r="C376" s="90">
        <v>24</v>
      </c>
      <c r="D376" s="91" t="s">
        <v>824</v>
      </c>
      <c r="E376" s="91" t="s">
        <v>671</v>
      </c>
      <c r="F376" s="90">
        <f t="shared" si="5"/>
        <v>3</v>
      </c>
      <c r="G376" s="92" t="s">
        <v>32</v>
      </c>
      <c r="H376" s="92" t="s">
        <v>51</v>
      </c>
      <c r="I376" s="92" t="s">
        <v>52</v>
      </c>
      <c r="J376" s="95" t="s">
        <v>865</v>
      </c>
      <c r="K376" s="92" t="s">
        <v>51</v>
      </c>
      <c r="L376" s="160" t="s">
        <v>955</v>
      </c>
      <c r="M376" s="94">
        <v>1</v>
      </c>
      <c r="N376" s="106"/>
      <c r="O376" s="106"/>
      <c r="P376" s="75">
        <v>0</v>
      </c>
      <c r="Q376" s="75">
        <v>0</v>
      </c>
    </row>
    <row r="377" spans="1:17" s="77" customFormat="1" ht="40.5">
      <c r="A377" s="75">
        <v>376</v>
      </c>
      <c r="B377" s="90" t="s">
        <v>24</v>
      </c>
      <c r="C377" s="90">
        <v>24</v>
      </c>
      <c r="D377" s="91" t="s">
        <v>824</v>
      </c>
      <c r="E377" s="91" t="s">
        <v>671</v>
      </c>
      <c r="F377" s="90">
        <f t="shared" si="5"/>
        <v>4</v>
      </c>
      <c r="G377" s="92" t="s">
        <v>398</v>
      </c>
      <c r="H377" s="92" t="s">
        <v>399</v>
      </c>
      <c r="I377" s="92" t="s">
        <v>534</v>
      </c>
      <c r="J377" s="95"/>
      <c r="K377" s="92" t="s">
        <v>1212</v>
      </c>
      <c r="L377" s="165" t="s">
        <v>1428</v>
      </c>
      <c r="M377" s="94">
        <v>1</v>
      </c>
      <c r="N377" s="106"/>
      <c r="O377" s="106"/>
      <c r="P377" s="75">
        <v>0</v>
      </c>
      <c r="Q377" s="75">
        <v>0</v>
      </c>
    </row>
    <row r="378" spans="1:17" s="77" customFormat="1" ht="40.5">
      <c r="A378" s="75">
        <v>377</v>
      </c>
      <c r="B378" s="90" t="s">
        <v>24</v>
      </c>
      <c r="C378" s="90">
        <v>24</v>
      </c>
      <c r="D378" s="91" t="s">
        <v>824</v>
      </c>
      <c r="E378" s="91" t="s">
        <v>671</v>
      </c>
      <c r="F378" s="90">
        <f t="shared" si="5"/>
        <v>5</v>
      </c>
      <c r="G378" s="92" t="s">
        <v>826</v>
      </c>
      <c r="H378" s="92" t="s">
        <v>825</v>
      </c>
      <c r="I378" s="92" t="s">
        <v>104</v>
      </c>
      <c r="J378" s="95"/>
      <c r="K378" s="92" t="s">
        <v>107</v>
      </c>
      <c r="L378" s="161" t="s">
        <v>827</v>
      </c>
      <c r="M378" s="94">
        <v>1</v>
      </c>
      <c r="N378" s="106" t="s">
        <v>907</v>
      </c>
      <c r="O378" s="106" t="s">
        <v>874</v>
      </c>
      <c r="P378" s="75">
        <v>0</v>
      </c>
      <c r="Q378" s="75">
        <v>0</v>
      </c>
    </row>
    <row r="379" spans="1:17" s="77" customFormat="1" ht="40.5">
      <c r="A379" s="75">
        <v>378</v>
      </c>
      <c r="B379" s="90" t="s">
        <v>24</v>
      </c>
      <c r="C379" s="90">
        <v>24</v>
      </c>
      <c r="D379" s="91" t="s">
        <v>824</v>
      </c>
      <c r="E379" s="91" t="s">
        <v>671</v>
      </c>
      <c r="F379" s="90">
        <f t="shared" si="5"/>
        <v>6</v>
      </c>
      <c r="G379" s="92" t="s">
        <v>829</v>
      </c>
      <c r="H379" s="92" t="s">
        <v>828</v>
      </c>
      <c r="I379" s="92" t="s">
        <v>104</v>
      </c>
      <c r="J379" s="95"/>
      <c r="K379" s="92" t="s">
        <v>107</v>
      </c>
      <c r="L379" s="161" t="s">
        <v>830</v>
      </c>
      <c r="M379" s="94">
        <v>1</v>
      </c>
      <c r="N379" s="106" t="s">
        <v>907</v>
      </c>
      <c r="O379" s="106" t="s">
        <v>874</v>
      </c>
      <c r="P379" s="75">
        <v>0</v>
      </c>
      <c r="Q379" s="75">
        <v>0</v>
      </c>
    </row>
    <row r="380" spans="1:17" s="78" customFormat="1">
      <c r="A380" s="75">
        <v>379</v>
      </c>
      <c r="B380" s="90" t="s">
        <v>24</v>
      </c>
      <c r="C380" s="90">
        <v>24</v>
      </c>
      <c r="D380" s="91" t="s">
        <v>824</v>
      </c>
      <c r="E380" s="91" t="s">
        <v>671</v>
      </c>
      <c r="F380" s="90">
        <f t="shared" si="5"/>
        <v>7</v>
      </c>
      <c r="G380" s="92" t="s">
        <v>919</v>
      </c>
      <c r="H380" s="92" t="s">
        <v>920</v>
      </c>
      <c r="I380" s="92" t="s">
        <v>683</v>
      </c>
      <c r="J380" s="95"/>
      <c r="K380" s="92" t="s">
        <v>1159</v>
      </c>
      <c r="L380" s="160" t="s">
        <v>1354</v>
      </c>
      <c r="M380" s="94">
        <v>1</v>
      </c>
      <c r="N380" s="106"/>
      <c r="O380" s="106"/>
      <c r="P380" s="75"/>
      <c r="Q380" s="75"/>
    </row>
    <row r="381" spans="1:17" s="77" customFormat="1">
      <c r="A381" s="75">
        <v>380</v>
      </c>
      <c r="B381" s="90" t="s">
        <v>24</v>
      </c>
      <c r="C381" s="90">
        <v>25</v>
      </c>
      <c r="D381" s="91" t="s">
        <v>831</v>
      </c>
      <c r="E381" s="91" t="s">
        <v>672</v>
      </c>
      <c r="F381" s="90">
        <f t="shared" si="5"/>
        <v>1</v>
      </c>
      <c r="G381" s="92" t="s">
        <v>951</v>
      </c>
      <c r="H381" s="92" t="s">
        <v>952</v>
      </c>
      <c r="I381" s="92" t="s">
        <v>104</v>
      </c>
      <c r="J381" s="95" t="s">
        <v>953</v>
      </c>
      <c r="K381" s="92" t="s">
        <v>952</v>
      </c>
      <c r="L381" s="160" t="s">
        <v>954</v>
      </c>
      <c r="M381" s="94">
        <v>1</v>
      </c>
      <c r="N381" s="106" t="s">
        <v>884</v>
      </c>
      <c r="O381" s="106" t="s">
        <v>874</v>
      </c>
      <c r="P381" s="75">
        <v>0</v>
      </c>
      <c r="Q381" s="95">
        <v>0</v>
      </c>
    </row>
    <row r="382" spans="1:17" s="73" customFormat="1">
      <c r="A382" s="75">
        <v>381</v>
      </c>
      <c r="B382" s="90" t="s">
        <v>24</v>
      </c>
      <c r="C382" s="90">
        <v>25</v>
      </c>
      <c r="D382" s="91" t="s">
        <v>831</v>
      </c>
      <c r="E382" s="91" t="s">
        <v>672</v>
      </c>
      <c r="F382" s="90">
        <f t="shared" ref="F382:F445" si="6">IF(C382&lt;&gt;C381,1,F381+1)</f>
        <v>2</v>
      </c>
      <c r="G382" s="92" t="s">
        <v>1211</v>
      </c>
      <c r="H382" s="92" t="s">
        <v>1196</v>
      </c>
      <c r="I382" s="92" t="s">
        <v>1198</v>
      </c>
      <c r="J382" s="95" t="s">
        <v>864</v>
      </c>
      <c r="K382" s="92" t="s">
        <v>1195</v>
      </c>
      <c r="L382" s="160" t="s">
        <v>1197</v>
      </c>
      <c r="M382" s="94">
        <v>1</v>
      </c>
      <c r="N382" s="106"/>
      <c r="O382" s="106"/>
      <c r="P382" s="113"/>
      <c r="Q382" s="113"/>
    </row>
    <row r="383" spans="1:17" s="73" customFormat="1" ht="27">
      <c r="A383" s="75">
        <v>382</v>
      </c>
      <c r="B383" s="90" t="s">
        <v>24</v>
      </c>
      <c r="C383" s="90">
        <v>25</v>
      </c>
      <c r="D383" s="91" t="s">
        <v>831</v>
      </c>
      <c r="E383" s="91" t="s">
        <v>672</v>
      </c>
      <c r="F383" s="90">
        <f t="shared" si="6"/>
        <v>3</v>
      </c>
      <c r="G383" s="92" t="s">
        <v>32</v>
      </c>
      <c r="H383" s="92" t="s">
        <v>51</v>
      </c>
      <c r="I383" s="92" t="s">
        <v>52</v>
      </c>
      <c r="J383" s="95" t="s">
        <v>865</v>
      </c>
      <c r="K383" s="92" t="s">
        <v>51</v>
      </c>
      <c r="L383" s="160" t="s">
        <v>955</v>
      </c>
      <c r="M383" s="94">
        <v>1</v>
      </c>
      <c r="N383" s="106"/>
      <c r="O383" s="106"/>
      <c r="P383" s="75">
        <v>0</v>
      </c>
      <c r="Q383" s="75">
        <v>0</v>
      </c>
    </row>
    <row r="384" spans="1:17" s="77" customFormat="1" ht="27">
      <c r="A384" s="75">
        <v>383</v>
      </c>
      <c r="B384" s="90" t="s">
        <v>24</v>
      </c>
      <c r="C384" s="90">
        <v>25</v>
      </c>
      <c r="D384" s="91" t="s">
        <v>831</v>
      </c>
      <c r="E384" s="91" t="s">
        <v>672</v>
      </c>
      <c r="F384" s="90">
        <f t="shared" si="6"/>
        <v>4</v>
      </c>
      <c r="G384" s="92" t="s">
        <v>400</v>
      </c>
      <c r="H384" s="92" t="s">
        <v>401</v>
      </c>
      <c r="I384" s="92" t="s">
        <v>54</v>
      </c>
      <c r="J384" s="95"/>
      <c r="K384" s="92" t="s">
        <v>55</v>
      </c>
      <c r="L384" s="161" t="s">
        <v>1128</v>
      </c>
      <c r="M384" s="94">
        <v>2</v>
      </c>
      <c r="N384" s="106"/>
      <c r="O384" s="106"/>
      <c r="P384" s="75">
        <v>0</v>
      </c>
      <c r="Q384" s="75">
        <v>0</v>
      </c>
    </row>
    <row r="385" spans="1:17" s="77" customFormat="1" ht="27">
      <c r="A385" s="75">
        <v>384</v>
      </c>
      <c r="B385" s="90" t="s">
        <v>24</v>
      </c>
      <c r="C385" s="90">
        <v>25</v>
      </c>
      <c r="D385" s="91" t="s">
        <v>831</v>
      </c>
      <c r="E385" s="91" t="s">
        <v>672</v>
      </c>
      <c r="F385" s="90">
        <f t="shared" si="6"/>
        <v>5</v>
      </c>
      <c r="G385" s="92" t="s">
        <v>402</v>
      </c>
      <c r="H385" s="92" t="s">
        <v>403</v>
      </c>
      <c r="I385" s="92" t="s">
        <v>54</v>
      </c>
      <c r="J385" s="95"/>
      <c r="K385" s="92" t="s">
        <v>55</v>
      </c>
      <c r="L385" s="172" t="s">
        <v>1471</v>
      </c>
      <c r="M385" s="94">
        <v>2</v>
      </c>
      <c r="N385" s="106"/>
      <c r="O385" s="106"/>
      <c r="P385" s="75">
        <v>0</v>
      </c>
      <c r="Q385" s="75">
        <v>0</v>
      </c>
    </row>
    <row r="386" spans="1:17" s="77" customFormat="1" ht="27">
      <c r="A386" s="75">
        <v>385</v>
      </c>
      <c r="B386" s="90" t="s">
        <v>24</v>
      </c>
      <c r="C386" s="90">
        <v>25</v>
      </c>
      <c r="D386" s="91" t="s">
        <v>831</v>
      </c>
      <c r="E386" s="91" t="s">
        <v>672</v>
      </c>
      <c r="F386" s="90">
        <f t="shared" si="6"/>
        <v>6</v>
      </c>
      <c r="G386" s="92" t="s">
        <v>404</v>
      </c>
      <c r="H386" s="92" t="s">
        <v>405</v>
      </c>
      <c r="I386" s="92" t="s">
        <v>54</v>
      </c>
      <c r="J386" s="95"/>
      <c r="K386" s="92" t="s">
        <v>55</v>
      </c>
      <c r="L386" s="163" t="s">
        <v>1129</v>
      </c>
      <c r="M386" s="94">
        <v>2</v>
      </c>
      <c r="N386" s="106"/>
      <c r="O386" s="106"/>
      <c r="P386" s="75">
        <v>0</v>
      </c>
      <c r="Q386" s="75">
        <v>0</v>
      </c>
    </row>
    <row r="387" spans="1:17" s="77" customFormat="1" ht="27">
      <c r="A387" s="75">
        <v>386</v>
      </c>
      <c r="B387" s="90" t="s">
        <v>24</v>
      </c>
      <c r="C387" s="90">
        <v>25</v>
      </c>
      <c r="D387" s="91" t="s">
        <v>831</v>
      </c>
      <c r="E387" s="91" t="s">
        <v>672</v>
      </c>
      <c r="F387" s="90">
        <f t="shared" si="6"/>
        <v>7</v>
      </c>
      <c r="G387" s="92" t="s">
        <v>406</v>
      </c>
      <c r="H387" s="92" t="s">
        <v>407</v>
      </c>
      <c r="I387" s="92" t="s">
        <v>54</v>
      </c>
      <c r="J387" s="95"/>
      <c r="K387" s="92" t="s">
        <v>55</v>
      </c>
      <c r="L387" s="163" t="s">
        <v>1130</v>
      </c>
      <c r="M387" s="94">
        <v>2</v>
      </c>
      <c r="N387" s="106"/>
      <c r="O387" s="106"/>
      <c r="P387" s="75">
        <v>0</v>
      </c>
      <c r="Q387" s="75">
        <v>0</v>
      </c>
    </row>
    <row r="388" spans="1:17" s="77" customFormat="1" ht="27">
      <c r="A388" s="75">
        <v>387</v>
      </c>
      <c r="B388" s="90" t="s">
        <v>24</v>
      </c>
      <c r="C388" s="90">
        <v>25</v>
      </c>
      <c r="D388" s="91" t="s">
        <v>831</v>
      </c>
      <c r="E388" s="91" t="s">
        <v>672</v>
      </c>
      <c r="F388" s="90">
        <f t="shared" si="6"/>
        <v>8</v>
      </c>
      <c r="G388" s="92" t="s">
        <v>408</v>
      </c>
      <c r="H388" s="92" t="s">
        <v>409</v>
      </c>
      <c r="I388" s="92" t="s">
        <v>54</v>
      </c>
      <c r="J388" s="95"/>
      <c r="K388" s="92" t="s">
        <v>55</v>
      </c>
      <c r="L388" s="172" t="s">
        <v>1472</v>
      </c>
      <c r="M388" s="94">
        <v>2</v>
      </c>
      <c r="N388" s="106"/>
      <c r="O388" s="106"/>
      <c r="P388" s="75">
        <v>0</v>
      </c>
      <c r="Q388" s="75">
        <v>0</v>
      </c>
    </row>
    <row r="389" spans="1:17" s="77" customFormat="1" ht="27">
      <c r="A389" s="75">
        <v>388</v>
      </c>
      <c r="B389" s="90" t="s">
        <v>24</v>
      </c>
      <c r="C389" s="90">
        <v>25</v>
      </c>
      <c r="D389" s="91" t="s">
        <v>831</v>
      </c>
      <c r="E389" s="91" t="s">
        <v>672</v>
      </c>
      <c r="F389" s="90">
        <f t="shared" si="6"/>
        <v>9</v>
      </c>
      <c r="G389" s="92" t="s">
        <v>410</v>
      </c>
      <c r="H389" s="92" t="s">
        <v>411</v>
      </c>
      <c r="I389" s="92" t="s">
        <v>54</v>
      </c>
      <c r="J389" s="95"/>
      <c r="K389" s="92" t="s">
        <v>55</v>
      </c>
      <c r="L389" s="161" t="s">
        <v>1131</v>
      </c>
      <c r="M389" s="94">
        <v>2</v>
      </c>
      <c r="N389" s="106"/>
      <c r="O389" s="106"/>
      <c r="P389" s="75">
        <v>0</v>
      </c>
      <c r="Q389" s="75">
        <v>0</v>
      </c>
    </row>
    <row r="390" spans="1:17" s="72" customFormat="1" ht="27">
      <c r="A390" s="75">
        <v>389</v>
      </c>
      <c r="B390" s="90" t="s">
        <v>24</v>
      </c>
      <c r="C390" s="90">
        <v>25</v>
      </c>
      <c r="D390" s="91" t="s">
        <v>831</v>
      </c>
      <c r="E390" s="91" t="s">
        <v>672</v>
      </c>
      <c r="F390" s="90">
        <f t="shared" si="6"/>
        <v>10</v>
      </c>
      <c r="G390" s="92" t="s">
        <v>412</v>
      </c>
      <c r="H390" s="92" t="s">
        <v>413</v>
      </c>
      <c r="I390" s="92" t="s">
        <v>54</v>
      </c>
      <c r="J390" s="95"/>
      <c r="K390" s="92" t="s">
        <v>55</v>
      </c>
      <c r="L390" s="161" t="s">
        <v>1132</v>
      </c>
      <c r="M390" s="94">
        <v>2</v>
      </c>
      <c r="N390" s="106"/>
      <c r="O390" s="106"/>
      <c r="P390" s="75">
        <v>0</v>
      </c>
      <c r="Q390" s="75">
        <v>0</v>
      </c>
    </row>
    <row r="391" spans="1:17" s="77" customFormat="1" ht="27">
      <c r="A391" s="75">
        <v>390</v>
      </c>
      <c r="B391" s="90" t="s">
        <v>24</v>
      </c>
      <c r="C391" s="90">
        <v>25</v>
      </c>
      <c r="D391" s="91" t="s">
        <v>831</v>
      </c>
      <c r="E391" s="91" t="s">
        <v>672</v>
      </c>
      <c r="F391" s="90">
        <f t="shared" si="6"/>
        <v>11</v>
      </c>
      <c r="G391" s="92" t="s">
        <v>414</v>
      </c>
      <c r="H391" s="92" t="s">
        <v>415</v>
      </c>
      <c r="I391" s="92" t="s">
        <v>54</v>
      </c>
      <c r="J391" s="95"/>
      <c r="K391" s="92" t="s">
        <v>55</v>
      </c>
      <c r="L391" s="161" t="s">
        <v>1133</v>
      </c>
      <c r="M391" s="94">
        <v>2</v>
      </c>
      <c r="N391" s="106"/>
      <c r="O391" s="106"/>
      <c r="P391" s="75">
        <v>0</v>
      </c>
      <c r="Q391" s="75">
        <v>0</v>
      </c>
    </row>
    <row r="392" spans="1:17" s="77" customFormat="1" ht="27">
      <c r="A392" s="75">
        <v>391</v>
      </c>
      <c r="B392" s="90" t="s">
        <v>24</v>
      </c>
      <c r="C392" s="90">
        <v>25</v>
      </c>
      <c r="D392" s="91" t="s">
        <v>831</v>
      </c>
      <c r="E392" s="91" t="s">
        <v>672</v>
      </c>
      <c r="F392" s="90">
        <f t="shared" si="6"/>
        <v>12</v>
      </c>
      <c r="G392" s="92" t="s">
        <v>416</v>
      </c>
      <c r="H392" s="92" t="s">
        <v>417</v>
      </c>
      <c r="I392" s="92" t="s">
        <v>54</v>
      </c>
      <c r="J392" s="95"/>
      <c r="K392" s="92" t="s">
        <v>55</v>
      </c>
      <c r="L392" s="161" t="s">
        <v>1134</v>
      </c>
      <c r="M392" s="94">
        <v>2</v>
      </c>
      <c r="N392" s="106"/>
      <c r="O392" s="106"/>
      <c r="P392" s="75">
        <v>0</v>
      </c>
      <c r="Q392" s="75">
        <v>0</v>
      </c>
    </row>
    <row r="393" spans="1:17" s="77" customFormat="1">
      <c r="A393" s="75">
        <v>392</v>
      </c>
      <c r="B393" s="90" t="s">
        <v>24</v>
      </c>
      <c r="C393" s="90">
        <v>25</v>
      </c>
      <c r="D393" s="91" t="s">
        <v>831</v>
      </c>
      <c r="E393" s="91" t="s">
        <v>672</v>
      </c>
      <c r="F393" s="90">
        <f t="shared" si="6"/>
        <v>13</v>
      </c>
      <c r="G393" s="92" t="s">
        <v>919</v>
      </c>
      <c r="H393" s="92" t="s">
        <v>920</v>
      </c>
      <c r="I393" s="92" t="s">
        <v>683</v>
      </c>
      <c r="J393" s="95"/>
      <c r="K393" s="92" t="s">
        <v>1159</v>
      </c>
      <c r="L393" s="160" t="s">
        <v>1354</v>
      </c>
      <c r="M393" s="94">
        <v>1</v>
      </c>
      <c r="N393" s="106"/>
      <c r="O393" s="106"/>
      <c r="P393" s="75"/>
      <c r="Q393" s="75"/>
    </row>
    <row r="394" spans="1:17" s="77" customFormat="1">
      <c r="A394" s="75">
        <v>393</v>
      </c>
      <c r="B394" s="90" t="s">
        <v>25</v>
      </c>
      <c r="C394" s="90">
        <v>26</v>
      </c>
      <c r="D394" s="91" t="s">
        <v>832</v>
      </c>
      <c r="E394" s="91" t="s">
        <v>674</v>
      </c>
      <c r="F394" s="90">
        <f t="shared" si="6"/>
        <v>1</v>
      </c>
      <c r="G394" s="92" t="s">
        <v>951</v>
      </c>
      <c r="H394" s="92" t="s">
        <v>952</v>
      </c>
      <c r="I394" s="92" t="s">
        <v>104</v>
      </c>
      <c r="J394" s="95" t="s">
        <v>953</v>
      </c>
      <c r="K394" s="92" t="s">
        <v>952</v>
      </c>
      <c r="L394" s="160" t="s">
        <v>954</v>
      </c>
      <c r="M394" s="94">
        <v>1</v>
      </c>
      <c r="N394" s="106" t="s">
        <v>884</v>
      </c>
      <c r="O394" s="106" t="s">
        <v>874</v>
      </c>
      <c r="P394" s="75">
        <v>0</v>
      </c>
      <c r="Q394" s="95">
        <v>0</v>
      </c>
    </row>
    <row r="395" spans="1:17" s="77" customFormat="1">
      <c r="A395" s="75">
        <v>394</v>
      </c>
      <c r="B395" s="90" t="s">
        <v>25</v>
      </c>
      <c r="C395" s="90">
        <v>26</v>
      </c>
      <c r="D395" s="91" t="s">
        <v>832</v>
      </c>
      <c r="E395" s="91" t="s">
        <v>674</v>
      </c>
      <c r="F395" s="90">
        <f t="shared" si="6"/>
        <v>2</v>
      </c>
      <c r="G395" s="92" t="s">
        <v>1211</v>
      </c>
      <c r="H395" s="92" t="s">
        <v>1196</v>
      </c>
      <c r="I395" s="92" t="s">
        <v>1198</v>
      </c>
      <c r="J395" s="95" t="s">
        <v>864</v>
      </c>
      <c r="K395" s="92" t="s">
        <v>1195</v>
      </c>
      <c r="L395" s="160" t="s">
        <v>1197</v>
      </c>
      <c r="M395" s="94">
        <v>1</v>
      </c>
      <c r="N395" s="106"/>
      <c r="O395" s="106"/>
      <c r="P395" s="113"/>
      <c r="Q395" s="113"/>
    </row>
    <row r="396" spans="1:17" s="72" customFormat="1" ht="27">
      <c r="A396" s="75">
        <v>395</v>
      </c>
      <c r="B396" s="90" t="s">
        <v>25</v>
      </c>
      <c r="C396" s="90">
        <v>26</v>
      </c>
      <c r="D396" s="91" t="s">
        <v>832</v>
      </c>
      <c r="E396" s="91" t="s">
        <v>674</v>
      </c>
      <c r="F396" s="90">
        <f t="shared" si="6"/>
        <v>3</v>
      </c>
      <c r="G396" s="92" t="s">
        <v>32</v>
      </c>
      <c r="H396" s="92" t="s">
        <v>51</v>
      </c>
      <c r="I396" s="92" t="s">
        <v>52</v>
      </c>
      <c r="J396" s="95" t="s">
        <v>865</v>
      </c>
      <c r="K396" s="92" t="s">
        <v>51</v>
      </c>
      <c r="L396" s="160" t="s">
        <v>955</v>
      </c>
      <c r="M396" s="94">
        <v>1</v>
      </c>
      <c r="N396" s="106"/>
      <c r="O396" s="106"/>
      <c r="P396" s="75">
        <v>0</v>
      </c>
      <c r="Q396" s="75">
        <v>0</v>
      </c>
    </row>
    <row r="397" spans="1:17" s="77" customFormat="1" ht="27">
      <c r="A397" s="75">
        <v>396</v>
      </c>
      <c r="B397" s="90" t="s">
        <v>25</v>
      </c>
      <c r="C397" s="90">
        <v>26</v>
      </c>
      <c r="D397" s="91" t="s">
        <v>832</v>
      </c>
      <c r="E397" s="91" t="s">
        <v>674</v>
      </c>
      <c r="F397" s="90">
        <f t="shared" si="6"/>
        <v>4</v>
      </c>
      <c r="G397" s="92" t="s">
        <v>835</v>
      </c>
      <c r="H397" s="92" t="s">
        <v>1135</v>
      </c>
      <c r="I397" s="92" t="s">
        <v>104</v>
      </c>
      <c r="J397" s="95" t="s">
        <v>880</v>
      </c>
      <c r="K397" s="92" t="s">
        <v>1135</v>
      </c>
      <c r="L397" s="160" t="s">
        <v>836</v>
      </c>
      <c r="M397" s="94">
        <v>1</v>
      </c>
      <c r="N397" s="106" t="s">
        <v>947</v>
      </c>
      <c r="O397" s="106" t="s">
        <v>875</v>
      </c>
      <c r="P397" s="75">
        <v>0</v>
      </c>
      <c r="Q397" s="75">
        <v>0</v>
      </c>
    </row>
    <row r="398" spans="1:17" s="77" customFormat="1" ht="40.5">
      <c r="A398" s="75">
        <v>397</v>
      </c>
      <c r="B398" s="90" t="s">
        <v>25</v>
      </c>
      <c r="C398" s="90">
        <v>26</v>
      </c>
      <c r="D398" s="91" t="s">
        <v>832</v>
      </c>
      <c r="E398" s="91" t="s">
        <v>674</v>
      </c>
      <c r="F398" s="90">
        <f t="shared" si="6"/>
        <v>5</v>
      </c>
      <c r="G398" s="92" t="s">
        <v>499</v>
      </c>
      <c r="H398" s="92" t="s">
        <v>500</v>
      </c>
      <c r="I398" s="92" t="s">
        <v>534</v>
      </c>
      <c r="J398" s="95" t="s">
        <v>881</v>
      </c>
      <c r="K398" s="92" t="s">
        <v>1212</v>
      </c>
      <c r="L398" s="164" t="s">
        <v>1427</v>
      </c>
      <c r="M398" s="94">
        <v>1</v>
      </c>
      <c r="N398" s="106"/>
      <c r="O398" s="106"/>
      <c r="P398" s="75">
        <v>0</v>
      </c>
      <c r="Q398" s="75">
        <v>0</v>
      </c>
    </row>
    <row r="399" spans="1:17" s="77" customFormat="1" ht="40.5">
      <c r="A399" s="75">
        <v>398</v>
      </c>
      <c r="B399" s="90" t="s">
        <v>25</v>
      </c>
      <c r="C399" s="90">
        <v>26</v>
      </c>
      <c r="D399" s="91" t="s">
        <v>832</v>
      </c>
      <c r="E399" s="91" t="s">
        <v>674</v>
      </c>
      <c r="F399" s="90">
        <f t="shared" si="6"/>
        <v>6</v>
      </c>
      <c r="G399" s="92" t="s">
        <v>489</v>
      </c>
      <c r="H399" s="92" t="s">
        <v>490</v>
      </c>
      <c r="I399" s="92" t="s">
        <v>62</v>
      </c>
      <c r="J399" s="95" t="s">
        <v>882</v>
      </c>
      <c r="K399" s="92" t="s">
        <v>870</v>
      </c>
      <c r="L399" s="168" t="s">
        <v>1372</v>
      </c>
      <c r="M399" s="94">
        <v>1</v>
      </c>
      <c r="N399" s="106"/>
      <c r="O399" s="106"/>
      <c r="P399" s="75">
        <v>0</v>
      </c>
      <c r="Q399" s="75">
        <v>0</v>
      </c>
    </row>
    <row r="400" spans="1:17" s="73" customFormat="1" ht="54">
      <c r="A400" s="75">
        <v>399</v>
      </c>
      <c r="B400" s="90" t="s">
        <v>25</v>
      </c>
      <c r="C400" s="90">
        <v>26</v>
      </c>
      <c r="D400" s="91" t="s">
        <v>832</v>
      </c>
      <c r="E400" s="91" t="s">
        <v>674</v>
      </c>
      <c r="F400" s="90">
        <f t="shared" si="6"/>
        <v>7</v>
      </c>
      <c r="G400" s="92" t="s">
        <v>491</v>
      </c>
      <c r="H400" s="92" t="s">
        <v>492</v>
      </c>
      <c r="I400" s="92" t="s">
        <v>104</v>
      </c>
      <c r="J400" s="95"/>
      <c r="K400" s="92" t="s">
        <v>492</v>
      </c>
      <c r="L400" s="160" t="s">
        <v>1136</v>
      </c>
      <c r="M400" s="94">
        <v>1</v>
      </c>
      <c r="N400" s="106" t="s">
        <v>902</v>
      </c>
      <c r="O400" s="106" t="s">
        <v>874</v>
      </c>
      <c r="P400" s="75">
        <v>0</v>
      </c>
      <c r="Q400" s="75">
        <v>0</v>
      </c>
    </row>
    <row r="401" spans="1:18" s="73" customFormat="1" ht="27">
      <c r="A401" s="75">
        <v>400</v>
      </c>
      <c r="B401" s="90" t="s">
        <v>25</v>
      </c>
      <c r="C401" s="90">
        <v>26</v>
      </c>
      <c r="D401" s="91" t="s">
        <v>832</v>
      </c>
      <c r="E401" s="91" t="s">
        <v>674</v>
      </c>
      <c r="F401" s="90">
        <f t="shared" si="6"/>
        <v>8</v>
      </c>
      <c r="G401" s="92" t="s">
        <v>493</v>
      </c>
      <c r="H401" s="92" t="s">
        <v>494</v>
      </c>
      <c r="I401" s="92" t="s">
        <v>87</v>
      </c>
      <c r="J401" s="95"/>
      <c r="K401" s="92" t="s">
        <v>226</v>
      </c>
      <c r="L401" s="160" t="s">
        <v>1137</v>
      </c>
      <c r="M401" s="94">
        <v>1</v>
      </c>
      <c r="N401" s="106"/>
      <c r="O401" s="106"/>
      <c r="P401" s="75">
        <v>0</v>
      </c>
      <c r="Q401" s="75">
        <v>0</v>
      </c>
    </row>
    <row r="402" spans="1:18" s="77" customFormat="1" ht="40.5">
      <c r="A402" s="75">
        <v>401</v>
      </c>
      <c r="B402" s="90" t="s">
        <v>25</v>
      </c>
      <c r="C402" s="90">
        <v>26</v>
      </c>
      <c r="D402" s="91" t="s">
        <v>832</v>
      </c>
      <c r="E402" s="91" t="s">
        <v>674</v>
      </c>
      <c r="F402" s="90">
        <f t="shared" si="6"/>
        <v>9</v>
      </c>
      <c r="G402" s="92" t="s">
        <v>833</v>
      </c>
      <c r="H402" s="92" t="s">
        <v>495</v>
      </c>
      <c r="I402" s="92" t="s">
        <v>104</v>
      </c>
      <c r="J402" s="95"/>
      <c r="K402" s="92" t="s">
        <v>495</v>
      </c>
      <c r="L402" s="160" t="s">
        <v>834</v>
      </c>
      <c r="M402" s="94">
        <v>1</v>
      </c>
      <c r="N402" s="106" t="s">
        <v>903</v>
      </c>
      <c r="O402" s="106" t="s">
        <v>875</v>
      </c>
      <c r="P402" s="75">
        <v>0</v>
      </c>
      <c r="Q402" s="75">
        <v>0</v>
      </c>
    </row>
    <row r="403" spans="1:18" s="77" customFormat="1" ht="27">
      <c r="A403" s="75">
        <v>402</v>
      </c>
      <c r="B403" s="90" t="s">
        <v>25</v>
      </c>
      <c r="C403" s="90">
        <v>26</v>
      </c>
      <c r="D403" s="91" t="s">
        <v>832</v>
      </c>
      <c r="E403" s="91" t="s">
        <v>674</v>
      </c>
      <c r="F403" s="90">
        <f t="shared" si="6"/>
        <v>10</v>
      </c>
      <c r="G403" s="92" t="s">
        <v>496</v>
      </c>
      <c r="H403" s="92" t="s">
        <v>497</v>
      </c>
      <c r="I403" s="92" t="s">
        <v>72</v>
      </c>
      <c r="J403" s="95"/>
      <c r="K403" s="92" t="s">
        <v>498</v>
      </c>
      <c r="L403" s="161" t="s">
        <v>636</v>
      </c>
      <c r="M403" s="94">
        <v>1</v>
      </c>
      <c r="N403" s="106"/>
      <c r="O403" s="106"/>
      <c r="P403" s="75">
        <v>0</v>
      </c>
      <c r="Q403" s="75">
        <v>0</v>
      </c>
    </row>
    <row r="404" spans="1:18" s="77" customFormat="1" ht="27">
      <c r="A404" s="75">
        <v>403</v>
      </c>
      <c r="B404" s="90" t="s">
        <v>25</v>
      </c>
      <c r="C404" s="90">
        <v>26</v>
      </c>
      <c r="D404" s="91" t="s">
        <v>832</v>
      </c>
      <c r="E404" s="91" t="s">
        <v>674</v>
      </c>
      <c r="F404" s="90">
        <f t="shared" si="6"/>
        <v>11</v>
      </c>
      <c r="G404" s="92" t="s">
        <v>837</v>
      </c>
      <c r="H404" s="92" t="s">
        <v>838</v>
      </c>
      <c r="I404" s="92" t="s">
        <v>104</v>
      </c>
      <c r="J404" s="95"/>
      <c r="K404" s="92" t="s">
        <v>838</v>
      </c>
      <c r="L404" s="161" t="s">
        <v>839</v>
      </c>
      <c r="M404" s="97">
        <v>1</v>
      </c>
      <c r="N404" s="106" t="s">
        <v>947</v>
      </c>
      <c r="O404" s="106" t="s">
        <v>875</v>
      </c>
      <c r="P404" s="95">
        <v>1</v>
      </c>
      <c r="Q404" s="95">
        <v>0</v>
      </c>
    </row>
    <row r="405" spans="1:18" s="77" customFormat="1" ht="27">
      <c r="A405" s="75">
        <v>404</v>
      </c>
      <c r="B405" s="90" t="s">
        <v>25</v>
      </c>
      <c r="C405" s="90">
        <v>26</v>
      </c>
      <c r="D405" s="91" t="s">
        <v>832</v>
      </c>
      <c r="E405" s="91" t="s">
        <v>674</v>
      </c>
      <c r="F405" s="90">
        <f t="shared" si="6"/>
        <v>12</v>
      </c>
      <c r="G405" s="92" t="s">
        <v>1138</v>
      </c>
      <c r="H405" s="92" t="s">
        <v>1139</v>
      </c>
      <c r="I405" s="92" t="s">
        <v>54</v>
      </c>
      <c r="J405" s="95"/>
      <c r="K405" s="92" t="s">
        <v>186</v>
      </c>
      <c r="L405" s="161" t="s">
        <v>637</v>
      </c>
      <c r="M405" s="94">
        <v>1</v>
      </c>
      <c r="N405" s="106"/>
      <c r="O405" s="106"/>
      <c r="P405" s="75">
        <v>0</v>
      </c>
      <c r="Q405" s="75">
        <v>0</v>
      </c>
    </row>
    <row r="406" spans="1:18" s="77" customFormat="1">
      <c r="A406" s="75">
        <v>405</v>
      </c>
      <c r="B406" s="139" t="s">
        <v>25</v>
      </c>
      <c r="C406" s="139">
        <v>26</v>
      </c>
      <c r="D406" s="154" t="s">
        <v>832</v>
      </c>
      <c r="E406" s="154" t="s">
        <v>674</v>
      </c>
      <c r="F406" s="90">
        <f t="shared" si="6"/>
        <v>13</v>
      </c>
      <c r="G406" s="133" t="s">
        <v>1515</v>
      </c>
      <c r="H406" s="147" t="s">
        <v>1373</v>
      </c>
      <c r="I406" s="147" t="s">
        <v>1412</v>
      </c>
      <c r="J406" s="148"/>
      <c r="K406" s="156" t="s">
        <v>1528</v>
      </c>
      <c r="L406" s="168" t="s">
        <v>1374</v>
      </c>
      <c r="M406" s="149">
        <v>1</v>
      </c>
      <c r="N406" s="106"/>
      <c r="O406" s="106"/>
      <c r="P406" s="75"/>
      <c r="Q406" s="75"/>
      <c r="R406" s="158" t="s">
        <v>1399</v>
      </c>
    </row>
    <row r="407" spans="1:18" s="77" customFormat="1" ht="27">
      <c r="A407" s="75">
        <v>406</v>
      </c>
      <c r="B407" s="90" t="s">
        <v>25</v>
      </c>
      <c r="C407" s="90">
        <v>26</v>
      </c>
      <c r="D407" s="91" t="s">
        <v>832</v>
      </c>
      <c r="E407" s="91" t="s">
        <v>674</v>
      </c>
      <c r="F407" s="90">
        <f t="shared" si="6"/>
        <v>14</v>
      </c>
      <c r="G407" s="92" t="s">
        <v>501</v>
      </c>
      <c r="H407" s="92" t="s">
        <v>502</v>
      </c>
      <c r="I407" s="92" t="s">
        <v>534</v>
      </c>
      <c r="J407" s="95"/>
      <c r="K407" s="92" t="s">
        <v>1212</v>
      </c>
      <c r="L407" s="160" t="s">
        <v>936</v>
      </c>
      <c r="M407" s="94">
        <v>1</v>
      </c>
      <c r="N407" s="106"/>
      <c r="O407" s="106"/>
      <c r="P407" s="75">
        <v>0</v>
      </c>
      <c r="Q407" s="75">
        <v>0</v>
      </c>
    </row>
    <row r="408" spans="1:18" s="77" customFormat="1" ht="27">
      <c r="A408" s="75">
        <v>407</v>
      </c>
      <c r="B408" s="90" t="s">
        <v>25</v>
      </c>
      <c r="C408" s="90">
        <v>26</v>
      </c>
      <c r="D408" s="91" t="s">
        <v>832</v>
      </c>
      <c r="E408" s="91" t="s">
        <v>674</v>
      </c>
      <c r="F408" s="90">
        <f t="shared" si="6"/>
        <v>15</v>
      </c>
      <c r="G408" s="92" t="s">
        <v>503</v>
      </c>
      <c r="H408" s="92" t="s">
        <v>504</v>
      </c>
      <c r="I408" s="92" t="s">
        <v>534</v>
      </c>
      <c r="J408" s="95"/>
      <c r="K408" s="92" t="s">
        <v>1212</v>
      </c>
      <c r="L408" s="160" t="s">
        <v>937</v>
      </c>
      <c r="M408" s="94">
        <v>1</v>
      </c>
      <c r="N408" s="106"/>
      <c r="O408" s="106"/>
      <c r="P408" s="75">
        <v>0</v>
      </c>
      <c r="Q408" s="75">
        <v>0</v>
      </c>
    </row>
    <row r="409" spans="1:18" s="77" customFormat="1" ht="27">
      <c r="A409" s="75">
        <v>408</v>
      </c>
      <c r="B409" s="90" t="s">
        <v>25</v>
      </c>
      <c r="C409" s="90">
        <v>26</v>
      </c>
      <c r="D409" s="91" t="s">
        <v>832</v>
      </c>
      <c r="E409" s="91" t="s">
        <v>674</v>
      </c>
      <c r="F409" s="90">
        <f t="shared" si="6"/>
        <v>16</v>
      </c>
      <c r="G409" s="92" t="s">
        <v>505</v>
      </c>
      <c r="H409" s="92" t="s">
        <v>506</v>
      </c>
      <c r="I409" s="92" t="s">
        <v>260</v>
      </c>
      <c r="J409" s="95"/>
      <c r="K409" s="92" t="s">
        <v>311</v>
      </c>
      <c r="L409" s="168" t="s">
        <v>1375</v>
      </c>
      <c r="M409" s="94">
        <v>1</v>
      </c>
      <c r="N409" s="106"/>
      <c r="O409" s="106"/>
      <c r="P409" s="75">
        <v>0</v>
      </c>
      <c r="Q409" s="75">
        <v>0</v>
      </c>
    </row>
    <row r="410" spans="1:18" s="77" customFormat="1" ht="27">
      <c r="A410" s="75">
        <v>409</v>
      </c>
      <c r="B410" s="90" t="s">
        <v>25</v>
      </c>
      <c r="C410" s="90">
        <v>26</v>
      </c>
      <c r="D410" s="91" t="s">
        <v>832</v>
      </c>
      <c r="E410" s="91" t="s">
        <v>674</v>
      </c>
      <c r="F410" s="90">
        <f t="shared" si="6"/>
        <v>17</v>
      </c>
      <c r="G410" s="92" t="s">
        <v>507</v>
      </c>
      <c r="H410" s="92" t="s">
        <v>508</v>
      </c>
      <c r="I410" s="92" t="s">
        <v>208</v>
      </c>
      <c r="J410" s="95"/>
      <c r="K410" s="92" t="s">
        <v>209</v>
      </c>
      <c r="L410" s="161" t="s">
        <v>1140</v>
      </c>
      <c r="M410" s="94">
        <v>1</v>
      </c>
      <c r="N410" s="106"/>
      <c r="O410" s="106"/>
      <c r="P410" s="75">
        <v>0</v>
      </c>
      <c r="Q410" s="75">
        <v>0</v>
      </c>
    </row>
    <row r="411" spans="1:18" s="72" customFormat="1" ht="27">
      <c r="A411" s="75">
        <v>410</v>
      </c>
      <c r="B411" s="90" t="s">
        <v>25</v>
      </c>
      <c r="C411" s="90">
        <v>26</v>
      </c>
      <c r="D411" s="91" t="s">
        <v>832</v>
      </c>
      <c r="E411" s="91" t="s">
        <v>674</v>
      </c>
      <c r="F411" s="90">
        <f t="shared" si="6"/>
        <v>18</v>
      </c>
      <c r="G411" s="92" t="s">
        <v>509</v>
      </c>
      <c r="H411" s="92" t="s">
        <v>510</v>
      </c>
      <c r="I411" s="92" t="s">
        <v>208</v>
      </c>
      <c r="J411" s="95"/>
      <c r="K411" s="92" t="s">
        <v>209</v>
      </c>
      <c r="L411" s="161" t="s">
        <v>1141</v>
      </c>
      <c r="M411" s="94">
        <v>1</v>
      </c>
      <c r="N411" s="106"/>
      <c r="O411" s="106"/>
      <c r="P411" s="75">
        <v>0</v>
      </c>
      <c r="Q411" s="75">
        <v>0</v>
      </c>
    </row>
    <row r="412" spans="1:18" s="72" customFormat="1" ht="40.5">
      <c r="A412" s="75">
        <v>411</v>
      </c>
      <c r="B412" s="150" t="s">
        <v>25</v>
      </c>
      <c r="C412" s="150">
        <v>26</v>
      </c>
      <c r="D412" s="151" t="s">
        <v>832</v>
      </c>
      <c r="E412" s="151" t="s">
        <v>674</v>
      </c>
      <c r="F412" s="90">
        <f t="shared" si="6"/>
        <v>19</v>
      </c>
      <c r="G412" s="133" t="s">
        <v>1516</v>
      </c>
      <c r="H412" s="152" t="s">
        <v>1376</v>
      </c>
      <c r="I412" s="152" t="s">
        <v>1412</v>
      </c>
      <c r="J412" s="137"/>
      <c r="K412" s="152" t="s">
        <v>186</v>
      </c>
      <c r="L412" s="162" t="s">
        <v>1377</v>
      </c>
      <c r="M412" s="153">
        <v>1</v>
      </c>
      <c r="N412" s="106"/>
      <c r="O412" s="106"/>
      <c r="P412" s="75"/>
      <c r="Q412" s="75"/>
      <c r="R412" s="158" t="s">
        <v>1399</v>
      </c>
    </row>
    <row r="413" spans="1:18" s="77" customFormat="1" ht="27">
      <c r="A413" s="75">
        <v>412</v>
      </c>
      <c r="B413" s="90" t="s">
        <v>25</v>
      </c>
      <c r="C413" s="90">
        <v>26</v>
      </c>
      <c r="D413" s="91" t="s">
        <v>832</v>
      </c>
      <c r="E413" s="91" t="s">
        <v>674</v>
      </c>
      <c r="F413" s="90">
        <f t="shared" si="6"/>
        <v>20</v>
      </c>
      <c r="G413" s="92" t="s">
        <v>511</v>
      </c>
      <c r="H413" s="92" t="s">
        <v>512</v>
      </c>
      <c r="I413" s="92" t="s">
        <v>513</v>
      </c>
      <c r="J413" s="95"/>
      <c r="K413" s="92" t="s">
        <v>872</v>
      </c>
      <c r="L413" s="161" t="s">
        <v>1142</v>
      </c>
      <c r="M413" s="94">
        <v>1</v>
      </c>
      <c r="N413" s="106"/>
      <c r="O413" s="106"/>
      <c r="P413" s="75">
        <v>0</v>
      </c>
      <c r="Q413" s="75">
        <v>0</v>
      </c>
    </row>
    <row r="414" spans="1:18" s="77" customFormat="1" ht="54">
      <c r="A414" s="75">
        <v>413</v>
      </c>
      <c r="B414" s="150" t="s">
        <v>25</v>
      </c>
      <c r="C414" s="150">
        <v>26</v>
      </c>
      <c r="D414" s="151" t="s">
        <v>832</v>
      </c>
      <c r="E414" s="151" t="s">
        <v>674</v>
      </c>
      <c r="F414" s="90">
        <f t="shared" si="6"/>
        <v>21</v>
      </c>
      <c r="G414" s="133" t="s">
        <v>1517</v>
      </c>
      <c r="H414" s="152" t="s">
        <v>1497</v>
      </c>
      <c r="I414" s="152" t="s">
        <v>1412</v>
      </c>
      <c r="J414" s="137"/>
      <c r="K414" s="152" t="s">
        <v>55</v>
      </c>
      <c r="L414" s="162" t="s">
        <v>1378</v>
      </c>
      <c r="M414" s="94">
        <v>1</v>
      </c>
      <c r="N414" s="106"/>
      <c r="O414" s="106"/>
      <c r="P414" s="75"/>
      <c r="Q414" s="75"/>
      <c r="R414" s="158" t="s">
        <v>1399</v>
      </c>
    </row>
    <row r="415" spans="1:18" s="77" customFormat="1">
      <c r="A415" s="75">
        <v>414</v>
      </c>
      <c r="B415" s="90" t="s">
        <v>25</v>
      </c>
      <c r="C415" s="90">
        <v>26</v>
      </c>
      <c r="D415" s="91" t="s">
        <v>832</v>
      </c>
      <c r="E415" s="91" t="s">
        <v>674</v>
      </c>
      <c r="F415" s="90">
        <f t="shared" si="6"/>
        <v>22</v>
      </c>
      <c r="G415" s="92" t="s">
        <v>919</v>
      </c>
      <c r="H415" s="92" t="s">
        <v>920</v>
      </c>
      <c r="I415" s="92" t="s">
        <v>683</v>
      </c>
      <c r="J415" s="95"/>
      <c r="K415" s="92" t="s">
        <v>1159</v>
      </c>
      <c r="L415" s="160" t="s">
        <v>1354</v>
      </c>
      <c r="M415" s="94">
        <v>1</v>
      </c>
      <c r="N415" s="106"/>
      <c r="O415" s="106"/>
      <c r="P415" s="75"/>
      <c r="Q415" s="75"/>
    </row>
    <row r="416" spans="1:18" s="77" customFormat="1">
      <c r="A416" s="75">
        <v>415</v>
      </c>
      <c r="B416" s="90" t="s">
        <v>25</v>
      </c>
      <c r="C416" s="90">
        <v>27</v>
      </c>
      <c r="D416" s="91" t="s">
        <v>840</v>
      </c>
      <c r="E416" s="91" t="s">
        <v>675</v>
      </c>
      <c r="F416" s="90">
        <f t="shared" si="6"/>
        <v>1</v>
      </c>
      <c r="G416" s="92" t="s">
        <v>951</v>
      </c>
      <c r="H416" s="92" t="s">
        <v>952</v>
      </c>
      <c r="I416" s="92" t="s">
        <v>104</v>
      </c>
      <c r="J416" s="95" t="s">
        <v>953</v>
      </c>
      <c r="K416" s="92" t="s">
        <v>952</v>
      </c>
      <c r="L416" s="160" t="s">
        <v>954</v>
      </c>
      <c r="M416" s="94">
        <v>1</v>
      </c>
      <c r="N416" s="106" t="s">
        <v>884</v>
      </c>
      <c r="O416" s="106" t="s">
        <v>874</v>
      </c>
      <c r="P416" s="75">
        <v>0</v>
      </c>
      <c r="Q416" s="95">
        <v>0</v>
      </c>
    </row>
    <row r="417" spans="1:18" s="72" customFormat="1">
      <c r="A417" s="75">
        <v>416</v>
      </c>
      <c r="B417" s="90" t="s">
        <v>25</v>
      </c>
      <c r="C417" s="90">
        <v>27</v>
      </c>
      <c r="D417" s="91" t="s">
        <v>840</v>
      </c>
      <c r="E417" s="91" t="s">
        <v>675</v>
      </c>
      <c r="F417" s="90">
        <f t="shared" si="6"/>
        <v>2</v>
      </c>
      <c r="G417" s="92" t="s">
        <v>1211</v>
      </c>
      <c r="H417" s="92" t="s">
        <v>1196</v>
      </c>
      <c r="I417" s="92" t="s">
        <v>1198</v>
      </c>
      <c r="J417" s="95" t="s">
        <v>864</v>
      </c>
      <c r="K417" s="92" t="s">
        <v>1195</v>
      </c>
      <c r="L417" s="160" t="s">
        <v>1197</v>
      </c>
      <c r="M417" s="94">
        <v>1</v>
      </c>
      <c r="N417" s="106"/>
      <c r="O417" s="106"/>
      <c r="P417" s="113"/>
      <c r="Q417" s="113"/>
    </row>
    <row r="418" spans="1:18" s="77" customFormat="1" ht="27">
      <c r="A418" s="75">
        <v>417</v>
      </c>
      <c r="B418" s="90" t="s">
        <v>25</v>
      </c>
      <c r="C418" s="90">
        <v>27</v>
      </c>
      <c r="D418" s="91" t="s">
        <v>840</v>
      </c>
      <c r="E418" s="91" t="s">
        <v>675</v>
      </c>
      <c r="F418" s="90">
        <f t="shared" si="6"/>
        <v>3</v>
      </c>
      <c r="G418" s="92" t="s">
        <v>32</v>
      </c>
      <c r="H418" s="92" t="s">
        <v>51</v>
      </c>
      <c r="I418" s="92" t="s">
        <v>52</v>
      </c>
      <c r="J418" s="95" t="s">
        <v>865</v>
      </c>
      <c r="K418" s="92" t="s">
        <v>51</v>
      </c>
      <c r="L418" s="160" t="s">
        <v>955</v>
      </c>
      <c r="M418" s="94">
        <v>1</v>
      </c>
      <c r="N418" s="106"/>
      <c r="O418" s="106"/>
      <c r="P418" s="75">
        <v>0</v>
      </c>
      <c r="Q418" s="75">
        <v>0</v>
      </c>
    </row>
    <row r="419" spans="1:18" s="77" customFormat="1" ht="40.5">
      <c r="A419" s="75">
        <v>418</v>
      </c>
      <c r="B419" s="90" t="s">
        <v>25</v>
      </c>
      <c r="C419" s="90">
        <v>27</v>
      </c>
      <c r="D419" s="91" t="s">
        <v>840</v>
      </c>
      <c r="E419" s="91" t="s">
        <v>675</v>
      </c>
      <c r="F419" s="90">
        <f t="shared" si="6"/>
        <v>4</v>
      </c>
      <c r="G419" s="92" t="s">
        <v>520</v>
      </c>
      <c r="H419" s="92" t="s">
        <v>521</v>
      </c>
      <c r="I419" s="92" t="s">
        <v>534</v>
      </c>
      <c r="J419" s="95" t="s">
        <v>880</v>
      </c>
      <c r="K419" s="92" t="s">
        <v>1212</v>
      </c>
      <c r="L419" s="165" t="s">
        <v>1426</v>
      </c>
      <c r="M419" s="94">
        <v>1</v>
      </c>
      <c r="N419" s="106"/>
      <c r="O419" s="106"/>
      <c r="P419" s="75">
        <v>0</v>
      </c>
      <c r="Q419" s="75">
        <v>0</v>
      </c>
    </row>
    <row r="420" spans="1:18" s="77" customFormat="1" ht="27">
      <c r="A420" s="75">
        <v>419</v>
      </c>
      <c r="B420" s="90" t="s">
        <v>25</v>
      </c>
      <c r="C420" s="90">
        <v>27</v>
      </c>
      <c r="D420" s="91" t="s">
        <v>840</v>
      </c>
      <c r="E420" s="91" t="s">
        <v>675</v>
      </c>
      <c r="F420" s="90">
        <f t="shared" si="6"/>
        <v>5</v>
      </c>
      <c r="G420" s="92" t="s">
        <v>514</v>
      </c>
      <c r="H420" s="92" t="s">
        <v>515</v>
      </c>
      <c r="I420" s="92" t="s">
        <v>62</v>
      </c>
      <c r="J420" s="95" t="s">
        <v>881</v>
      </c>
      <c r="K420" s="92" t="s">
        <v>870</v>
      </c>
      <c r="L420" s="160" t="s">
        <v>1473</v>
      </c>
      <c r="M420" s="94">
        <v>1</v>
      </c>
      <c r="N420" s="106"/>
      <c r="O420" s="106"/>
      <c r="P420" s="75">
        <v>0</v>
      </c>
      <c r="Q420" s="75">
        <v>0</v>
      </c>
    </row>
    <row r="421" spans="1:18" s="77" customFormat="1" ht="40.5">
      <c r="A421" s="75">
        <v>420</v>
      </c>
      <c r="B421" s="90" t="s">
        <v>25</v>
      </c>
      <c r="C421" s="90">
        <v>27</v>
      </c>
      <c r="D421" s="91" t="s">
        <v>840</v>
      </c>
      <c r="E421" s="91" t="s">
        <v>675</v>
      </c>
      <c r="F421" s="90">
        <f t="shared" si="6"/>
        <v>6</v>
      </c>
      <c r="G421" s="92" t="s">
        <v>842</v>
      </c>
      <c r="H421" s="92" t="s">
        <v>1143</v>
      </c>
      <c r="I421" s="92" t="s">
        <v>104</v>
      </c>
      <c r="J421" s="95" t="s">
        <v>882</v>
      </c>
      <c r="K421" s="92" t="s">
        <v>1143</v>
      </c>
      <c r="L421" s="161" t="s">
        <v>843</v>
      </c>
      <c r="M421" s="94">
        <v>1</v>
      </c>
      <c r="N421" s="106" t="s">
        <v>948</v>
      </c>
      <c r="O421" s="106" t="s">
        <v>875</v>
      </c>
      <c r="P421" s="75">
        <v>0</v>
      </c>
      <c r="Q421" s="75">
        <v>0</v>
      </c>
    </row>
    <row r="422" spans="1:18" s="77" customFormat="1" ht="40.5">
      <c r="A422" s="75">
        <v>421</v>
      </c>
      <c r="B422" s="144" t="s">
        <v>25</v>
      </c>
      <c r="C422" s="144">
        <v>27</v>
      </c>
      <c r="D422" s="145" t="s">
        <v>840</v>
      </c>
      <c r="E422" s="145" t="s">
        <v>675</v>
      </c>
      <c r="F422" s="90">
        <f t="shared" si="6"/>
        <v>7</v>
      </c>
      <c r="G422" s="133" t="s">
        <v>1518</v>
      </c>
      <c r="H422" s="152" t="s">
        <v>1413</v>
      </c>
      <c r="I422" s="133" t="s">
        <v>578</v>
      </c>
      <c r="J422" s="137"/>
      <c r="K422" s="152" t="s">
        <v>1379</v>
      </c>
      <c r="L422" s="162" t="s">
        <v>1480</v>
      </c>
      <c r="M422" s="94">
        <v>1</v>
      </c>
      <c r="N422" s="106"/>
      <c r="O422" s="106"/>
      <c r="P422" s="75"/>
      <c r="Q422" s="75"/>
      <c r="R422" s="158" t="s">
        <v>1399</v>
      </c>
    </row>
    <row r="423" spans="1:18" s="77" customFormat="1" ht="27">
      <c r="A423" s="75">
        <v>422</v>
      </c>
      <c r="B423" s="90" t="s">
        <v>25</v>
      </c>
      <c r="C423" s="90">
        <v>27</v>
      </c>
      <c r="D423" s="91" t="s">
        <v>840</v>
      </c>
      <c r="E423" s="91" t="s">
        <v>675</v>
      </c>
      <c r="F423" s="90">
        <f t="shared" si="6"/>
        <v>8</v>
      </c>
      <c r="G423" s="92" t="s">
        <v>516</v>
      </c>
      <c r="H423" s="92" t="s">
        <v>517</v>
      </c>
      <c r="I423" s="92" t="s">
        <v>534</v>
      </c>
      <c r="J423" s="95"/>
      <c r="K423" s="92" t="s">
        <v>1212</v>
      </c>
      <c r="L423" s="161" t="s">
        <v>938</v>
      </c>
      <c r="M423" s="94">
        <v>1</v>
      </c>
      <c r="N423" s="106"/>
      <c r="O423" s="106"/>
      <c r="P423" s="75">
        <v>0</v>
      </c>
      <c r="Q423" s="75">
        <v>0</v>
      </c>
    </row>
    <row r="424" spans="1:18" s="77" customFormat="1" ht="27">
      <c r="A424" s="75">
        <v>423</v>
      </c>
      <c r="B424" s="90" t="s">
        <v>25</v>
      </c>
      <c r="C424" s="90">
        <v>27</v>
      </c>
      <c r="D424" s="91" t="s">
        <v>840</v>
      </c>
      <c r="E424" s="91" t="s">
        <v>675</v>
      </c>
      <c r="F424" s="90">
        <f t="shared" si="6"/>
        <v>9</v>
      </c>
      <c r="G424" s="92" t="s">
        <v>518</v>
      </c>
      <c r="H424" s="92" t="s">
        <v>519</v>
      </c>
      <c r="I424" s="92" t="s">
        <v>534</v>
      </c>
      <c r="J424" s="95"/>
      <c r="K424" s="92" t="s">
        <v>1212</v>
      </c>
      <c r="L424" s="161" t="s">
        <v>939</v>
      </c>
      <c r="M424" s="94">
        <v>1</v>
      </c>
      <c r="N424" s="106"/>
      <c r="O424" s="106"/>
      <c r="P424" s="75">
        <v>0</v>
      </c>
      <c r="Q424" s="75">
        <v>0</v>
      </c>
    </row>
    <row r="425" spans="1:18" s="77" customFormat="1" ht="67.5">
      <c r="A425" s="75">
        <v>424</v>
      </c>
      <c r="B425" s="90" t="s">
        <v>25</v>
      </c>
      <c r="C425" s="90">
        <v>27</v>
      </c>
      <c r="D425" s="91" t="s">
        <v>840</v>
      </c>
      <c r="E425" s="91" t="s">
        <v>675</v>
      </c>
      <c r="F425" s="90">
        <f t="shared" si="6"/>
        <v>10</v>
      </c>
      <c r="G425" s="92" t="s">
        <v>522</v>
      </c>
      <c r="H425" s="92" t="s">
        <v>523</v>
      </c>
      <c r="I425" s="92" t="s">
        <v>104</v>
      </c>
      <c r="J425" s="95"/>
      <c r="K425" s="92" t="s">
        <v>523</v>
      </c>
      <c r="L425" s="163" t="s">
        <v>1474</v>
      </c>
      <c r="M425" s="94">
        <v>2</v>
      </c>
      <c r="N425" s="106" t="s">
        <v>1408</v>
      </c>
      <c r="O425" s="106" t="s">
        <v>874</v>
      </c>
      <c r="P425" s="75">
        <v>0</v>
      </c>
      <c r="Q425" s="75">
        <v>0</v>
      </c>
    </row>
    <row r="426" spans="1:18" s="72" customFormat="1" ht="27">
      <c r="A426" s="75">
        <v>425</v>
      </c>
      <c r="B426" s="90" t="s">
        <v>25</v>
      </c>
      <c r="C426" s="90">
        <v>27</v>
      </c>
      <c r="D426" s="91" t="s">
        <v>840</v>
      </c>
      <c r="E426" s="91" t="s">
        <v>675</v>
      </c>
      <c r="F426" s="90">
        <f t="shared" si="6"/>
        <v>11</v>
      </c>
      <c r="G426" s="92" t="s">
        <v>524</v>
      </c>
      <c r="H426" s="92" t="s">
        <v>525</v>
      </c>
      <c r="I426" s="92" t="s">
        <v>54</v>
      </c>
      <c r="J426" s="95"/>
      <c r="K426" s="92" t="s">
        <v>186</v>
      </c>
      <c r="L426" s="162" t="s">
        <v>1479</v>
      </c>
      <c r="M426" s="94">
        <v>2</v>
      </c>
      <c r="N426" s="106"/>
      <c r="O426" s="106"/>
      <c r="P426" s="75">
        <v>0</v>
      </c>
      <c r="Q426" s="75">
        <v>0</v>
      </c>
    </row>
    <row r="427" spans="1:18" s="77" customFormat="1" ht="94.5">
      <c r="A427" s="75">
        <v>426</v>
      </c>
      <c r="B427" s="90" t="s">
        <v>25</v>
      </c>
      <c r="C427" s="90">
        <v>27</v>
      </c>
      <c r="D427" s="91" t="s">
        <v>840</v>
      </c>
      <c r="E427" s="91" t="s">
        <v>675</v>
      </c>
      <c r="F427" s="90">
        <f t="shared" si="6"/>
        <v>12</v>
      </c>
      <c r="G427" s="92" t="s">
        <v>841</v>
      </c>
      <c r="H427" s="92" t="s">
        <v>1144</v>
      </c>
      <c r="I427" s="92" t="s">
        <v>104</v>
      </c>
      <c r="J427" s="95"/>
      <c r="K427" s="92" t="s">
        <v>1144</v>
      </c>
      <c r="L427" s="163" t="s">
        <v>1475</v>
      </c>
      <c r="M427" s="94">
        <v>1</v>
      </c>
      <c r="N427" s="106" t="s">
        <v>904</v>
      </c>
      <c r="O427" s="106" t="s">
        <v>874</v>
      </c>
      <c r="P427" s="75">
        <v>0</v>
      </c>
      <c r="Q427" s="75">
        <v>0</v>
      </c>
    </row>
    <row r="428" spans="1:18" s="78" customFormat="1" ht="27">
      <c r="A428" s="75">
        <v>427</v>
      </c>
      <c r="B428" s="90" t="s">
        <v>25</v>
      </c>
      <c r="C428" s="90">
        <v>27</v>
      </c>
      <c r="D428" s="91" t="s">
        <v>840</v>
      </c>
      <c r="E428" s="91" t="s">
        <v>675</v>
      </c>
      <c r="F428" s="90">
        <f t="shared" si="6"/>
        <v>13</v>
      </c>
      <c r="G428" s="92" t="s">
        <v>526</v>
      </c>
      <c r="H428" s="92" t="s">
        <v>527</v>
      </c>
      <c r="I428" s="92" t="s">
        <v>260</v>
      </c>
      <c r="J428" s="95"/>
      <c r="K428" s="92" t="s">
        <v>528</v>
      </c>
      <c r="L428" s="163" t="s">
        <v>1478</v>
      </c>
      <c r="M428" s="94">
        <v>1</v>
      </c>
      <c r="N428" s="106"/>
      <c r="O428" s="106"/>
      <c r="P428" s="75">
        <v>0</v>
      </c>
      <c r="Q428" s="75">
        <v>0</v>
      </c>
    </row>
    <row r="429" spans="1:18" s="77" customFormat="1" ht="40.5">
      <c r="A429" s="75">
        <v>428</v>
      </c>
      <c r="B429" s="90" t="s">
        <v>25</v>
      </c>
      <c r="C429" s="90">
        <v>27</v>
      </c>
      <c r="D429" s="91" t="s">
        <v>840</v>
      </c>
      <c r="E429" s="91" t="s">
        <v>675</v>
      </c>
      <c r="F429" s="90">
        <f t="shared" si="6"/>
        <v>14</v>
      </c>
      <c r="G429" s="92" t="s">
        <v>844</v>
      </c>
      <c r="H429" s="92" t="s">
        <v>845</v>
      </c>
      <c r="I429" s="92" t="s">
        <v>104</v>
      </c>
      <c r="J429" s="95"/>
      <c r="K429" s="92" t="s">
        <v>845</v>
      </c>
      <c r="L429" s="163" t="s">
        <v>846</v>
      </c>
      <c r="M429" s="94">
        <v>1</v>
      </c>
      <c r="N429" s="106" t="s">
        <v>948</v>
      </c>
      <c r="O429" s="106" t="s">
        <v>875</v>
      </c>
      <c r="P429" s="75"/>
      <c r="Q429" s="75"/>
    </row>
    <row r="430" spans="1:18" s="78" customFormat="1" ht="27">
      <c r="A430" s="75">
        <v>429</v>
      </c>
      <c r="B430" s="90" t="s">
        <v>25</v>
      </c>
      <c r="C430" s="90">
        <v>27</v>
      </c>
      <c r="D430" s="91" t="s">
        <v>840</v>
      </c>
      <c r="E430" s="91" t="s">
        <v>675</v>
      </c>
      <c r="F430" s="90">
        <f t="shared" si="6"/>
        <v>15</v>
      </c>
      <c r="G430" s="92" t="s">
        <v>1145</v>
      </c>
      <c r="H430" s="92" t="s">
        <v>1146</v>
      </c>
      <c r="I430" s="92" t="s">
        <v>54</v>
      </c>
      <c r="J430" s="95"/>
      <c r="K430" s="92" t="s">
        <v>186</v>
      </c>
      <c r="L430" s="161" t="s">
        <v>1147</v>
      </c>
      <c r="M430" s="94">
        <v>1</v>
      </c>
      <c r="N430" s="106"/>
      <c r="O430" s="106"/>
      <c r="P430" s="75">
        <v>0</v>
      </c>
      <c r="Q430" s="75">
        <v>0</v>
      </c>
    </row>
    <row r="431" spans="1:18" s="78" customFormat="1">
      <c r="A431" s="75">
        <v>430</v>
      </c>
      <c r="B431" s="139" t="s">
        <v>25</v>
      </c>
      <c r="C431" s="139">
        <v>27</v>
      </c>
      <c r="D431" s="140" t="s">
        <v>840</v>
      </c>
      <c r="E431" s="140" t="s">
        <v>675</v>
      </c>
      <c r="F431" s="90">
        <f t="shared" si="6"/>
        <v>16</v>
      </c>
      <c r="G431" s="133" t="s">
        <v>1519</v>
      </c>
      <c r="H431" s="133" t="s">
        <v>1391</v>
      </c>
      <c r="I431" s="127" t="s">
        <v>1412</v>
      </c>
      <c r="J431" s="75"/>
      <c r="K431" s="127" t="s">
        <v>1528</v>
      </c>
      <c r="L431" s="164" t="s">
        <v>1392</v>
      </c>
      <c r="M431" s="138">
        <v>1</v>
      </c>
      <c r="N431" s="157"/>
      <c r="O431" s="157"/>
      <c r="P431" s="75"/>
      <c r="Q431" s="75"/>
      <c r="R431" s="158" t="s">
        <v>1399</v>
      </c>
    </row>
    <row r="432" spans="1:18" s="78" customFormat="1" ht="27">
      <c r="A432" s="75">
        <v>431</v>
      </c>
      <c r="B432" s="139" t="s">
        <v>25</v>
      </c>
      <c r="C432" s="139">
        <v>27</v>
      </c>
      <c r="D432" s="140" t="s">
        <v>840</v>
      </c>
      <c r="E432" s="140" t="s">
        <v>675</v>
      </c>
      <c r="F432" s="90">
        <f t="shared" si="6"/>
        <v>17</v>
      </c>
      <c r="G432" s="133" t="s">
        <v>505</v>
      </c>
      <c r="H432" s="133" t="s">
        <v>1414</v>
      </c>
      <c r="I432" s="127" t="s">
        <v>579</v>
      </c>
      <c r="J432" s="141"/>
      <c r="K432" s="127" t="s">
        <v>311</v>
      </c>
      <c r="L432" s="164" t="s">
        <v>1393</v>
      </c>
      <c r="M432" s="138">
        <v>1</v>
      </c>
      <c r="N432" s="157"/>
      <c r="O432" s="157"/>
      <c r="P432" s="75"/>
      <c r="Q432" s="75"/>
      <c r="R432" s="158" t="s">
        <v>1399</v>
      </c>
    </row>
    <row r="433" spans="1:17" s="78" customFormat="1" ht="27">
      <c r="A433" s="75">
        <v>432</v>
      </c>
      <c r="B433" s="90" t="s">
        <v>25</v>
      </c>
      <c r="C433" s="90">
        <v>27</v>
      </c>
      <c r="D433" s="91" t="s">
        <v>840</v>
      </c>
      <c r="E433" s="91" t="s">
        <v>675</v>
      </c>
      <c r="F433" s="90">
        <f t="shared" si="6"/>
        <v>18</v>
      </c>
      <c r="G433" s="92" t="s">
        <v>529</v>
      </c>
      <c r="H433" s="92" t="s">
        <v>530</v>
      </c>
      <c r="I433" s="92" t="s">
        <v>177</v>
      </c>
      <c r="J433" s="95"/>
      <c r="K433" s="92" t="s">
        <v>531</v>
      </c>
      <c r="L433" s="161" t="s">
        <v>1148</v>
      </c>
      <c r="M433" s="94">
        <v>1</v>
      </c>
      <c r="N433" s="106"/>
      <c r="O433" s="106"/>
      <c r="P433" s="75">
        <v>0</v>
      </c>
      <c r="Q433" s="75">
        <v>0</v>
      </c>
    </row>
    <row r="434" spans="1:17" s="78" customFormat="1">
      <c r="A434" s="75">
        <v>433</v>
      </c>
      <c r="B434" s="90" t="s">
        <v>25</v>
      </c>
      <c r="C434" s="90">
        <v>27</v>
      </c>
      <c r="D434" s="91" t="s">
        <v>840</v>
      </c>
      <c r="E434" s="91" t="s">
        <v>675</v>
      </c>
      <c r="F434" s="90">
        <f t="shared" si="6"/>
        <v>19</v>
      </c>
      <c r="G434" s="92" t="s">
        <v>919</v>
      </c>
      <c r="H434" s="92" t="s">
        <v>920</v>
      </c>
      <c r="I434" s="92" t="s">
        <v>683</v>
      </c>
      <c r="J434" s="95"/>
      <c r="K434" s="92" t="s">
        <v>1159</v>
      </c>
      <c r="L434" s="160" t="s">
        <v>1354</v>
      </c>
      <c r="M434" s="94">
        <v>1</v>
      </c>
      <c r="N434" s="106"/>
      <c r="O434" s="106"/>
      <c r="P434" s="75"/>
      <c r="Q434" s="75"/>
    </row>
    <row r="435" spans="1:17" s="78" customFormat="1">
      <c r="A435" s="75">
        <v>434</v>
      </c>
      <c r="B435" s="90" t="s">
        <v>25</v>
      </c>
      <c r="C435" s="90">
        <v>28</v>
      </c>
      <c r="D435" s="91" t="s">
        <v>847</v>
      </c>
      <c r="E435" s="91" t="s">
        <v>676</v>
      </c>
      <c r="F435" s="90">
        <f t="shared" si="6"/>
        <v>1</v>
      </c>
      <c r="G435" s="92" t="s">
        <v>951</v>
      </c>
      <c r="H435" s="92" t="s">
        <v>952</v>
      </c>
      <c r="I435" s="92" t="s">
        <v>104</v>
      </c>
      <c r="J435" s="95" t="s">
        <v>953</v>
      </c>
      <c r="K435" s="92" t="s">
        <v>952</v>
      </c>
      <c r="L435" s="160" t="s">
        <v>954</v>
      </c>
      <c r="M435" s="94">
        <v>1</v>
      </c>
      <c r="N435" s="106" t="s">
        <v>884</v>
      </c>
      <c r="O435" s="106" t="s">
        <v>874</v>
      </c>
      <c r="P435" s="75">
        <v>0</v>
      </c>
      <c r="Q435" s="95">
        <v>0</v>
      </c>
    </row>
    <row r="436" spans="1:17" s="78" customFormat="1">
      <c r="A436" s="75">
        <v>435</v>
      </c>
      <c r="B436" s="90" t="s">
        <v>25</v>
      </c>
      <c r="C436" s="90">
        <v>28</v>
      </c>
      <c r="D436" s="91" t="s">
        <v>847</v>
      </c>
      <c r="E436" s="91" t="s">
        <v>676</v>
      </c>
      <c r="F436" s="90">
        <f t="shared" si="6"/>
        <v>2</v>
      </c>
      <c r="G436" s="92" t="s">
        <v>1211</v>
      </c>
      <c r="H436" s="92" t="s">
        <v>1196</v>
      </c>
      <c r="I436" s="92" t="s">
        <v>1198</v>
      </c>
      <c r="J436" s="95" t="s">
        <v>864</v>
      </c>
      <c r="K436" s="92" t="s">
        <v>1195</v>
      </c>
      <c r="L436" s="160" t="s">
        <v>1197</v>
      </c>
      <c r="M436" s="94">
        <v>1</v>
      </c>
      <c r="N436" s="106"/>
      <c r="O436" s="106"/>
      <c r="P436" s="113"/>
      <c r="Q436" s="113"/>
    </row>
    <row r="437" spans="1:17" s="72" customFormat="1" ht="27">
      <c r="A437" s="75">
        <v>436</v>
      </c>
      <c r="B437" s="90" t="s">
        <v>25</v>
      </c>
      <c r="C437" s="90">
        <v>28</v>
      </c>
      <c r="D437" s="91" t="s">
        <v>847</v>
      </c>
      <c r="E437" s="91" t="s">
        <v>676</v>
      </c>
      <c r="F437" s="90">
        <f t="shared" si="6"/>
        <v>3</v>
      </c>
      <c r="G437" s="92" t="s">
        <v>32</v>
      </c>
      <c r="H437" s="92" t="s">
        <v>51</v>
      </c>
      <c r="I437" s="92" t="s">
        <v>52</v>
      </c>
      <c r="J437" s="95" t="s">
        <v>865</v>
      </c>
      <c r="K437" s="92" t="s">
        <v>51</v>
      </c>
      <c r="L437" s="160" t="s">
        <v>955</v>
      </c>
      <c r="M437" s="94">
        <v>1</v>
      </c>
      <c r="N437" s="106"/>
      <c r="O437" s="106"/>
      <c r="P437" s="75">
        <v>0</v>
      </c>
      <c r="Q437" s="75">
        <v>0</v>
      </c>
    </row>
    <row r="438" spans="1:17" s="78" customFormat="1" ht="40.5">
      <c r="A438" s="75">
        <v>437</v>
      </c>
      <c r="B438" s="90" t="s">
        <v>25</v>
      </c>
      <c r="C438" s="90">
        <v>28</v>
      </c>
      <c r="D438" s="91" t="s">
        <v>847</v>
      </c>
      <c r="E438" s="91" t="s">
        <v>676</v>
      </c>
      <c r="F438" s="90">
        <f t="shared" si="6"/>
        <v>4</v>
      </c>
      <c r="G438" s="92" t="s">
        <v>537</v>
      </c>
      <c r="H438" s="92" t="s">
        <v>1149</v>
      </c>
      <c r="I438" s="92" t="s">
        <v>534</v>
      </c>
      <c r="J438" s="95" t="s">
        <v>880</v>
      </c>
      <c r="K438" s="92" t="s">
        <v>1212</v>
      </c>
      <c r="L438" s="165" t="s">
        <v>1425</v>
      </c>
      <c r="M438" s="94">
        <v>1</v>
      </c>
      <c r="N438" s="106"/>
      <c r="O438" s="106"/>
      <c r="P438" s="75">
        <v>0</v>
      </c>
      <c r="Q438" s="75">
        <v>0</v>
      </c>
    </row>
    <row r="439" spans="1:17" s="78" customFormat="1" ht="54">
      <c r="A439" s="75">
        <v>438</v>
      </c>
      <c r="B439" s="90" t="s">
        <v>25</v>
      </c>
      <c r="C439" s="90">
        <v>28</v>
      </c>
      <c r="D439" s="91" t="s">
        <v>847</v>
      </c>
      <c r="E439" s="91" t="s">
        <v>676</v>
      </c>
      <c r="F439" s="90">
        <f t="shared" si="6"/>
        <v>5</v>
      </c>
      <c r="G439" s="92" t="s">
        <v>535</v>
      </c>
      <c r="H439" s="92" t="s">
        <v>536</v>
      </c>
      <c r="I439" s="92" t="s">
        <v>62</v>
      </c>
      <c r="J439" s="95" t="s">
        <v>881</v>
      </c>
      <c r="K439" s="92" t="s">
        <v>870</v>
      </c>
      <c r="L439" s="162" t="s">
        <v>1380</v>
      </c>
      <c r="M439" s="94">
        <v>1</v>
      </c>
      <c r="N439" s="106"/>
      <c r="O439" s="106"/>
      <c r="P439" s="75">
        <v>0</v>
      </c>
      <c r="Q439" s="75">
        <v>0</v>
      </c>
    </row>
    <row r="440" spans="1:17" s="77" customFormat="1" ht="27">
      <c r="A440" s="75">
        <v>439</v>
      </c>
      <c r="B440" s="90" t="s">
        <v>25</v>
      </c>
      <c r="C440" s="90">
        <v>28</v>
      </c>
      <c r="D440" s="91" t="s">
        <v>847</v>
      </c>
      <c r="E440" s="91" t="s">
        <v>676</v>
      </c>
      <c r="F440" s="90">
        <f t="shared" si="6"/>
        <v>6</v>
      </c>
      <c r="G440" s="92" t="s">
        <v>538</v>
      </c>
      <c r="H440" s="92" t="s">
        <v>539</v>
      </c>
      <c r="I440" s="92" t="s">
        <v>534</v>
      </c>
      <c r="J440" s="155" t="s">
        <v>1398</v>
      </c>
      <c r="K440" s="92" t="s">
        <v>1212</v>
      </c>
      <c r="L440" s="161" t="s">
        <v>940</v>
      </c>
      <c r="M440" s="94">
        <v>1</v>
      </c>
      <c r="N440" s="106"/>
      <c r="O440" s="106"/>
      <c r="P440" s="75">
        <v>0</v>
      </c>
      <c r="Q440" s="75">
        <v>0</v>
      </c>
    </row>
    <row r="441" spans="1:17" s="77" customFormat="1" ht="54">
      <c r="A441" s="75">
        <v>440</v>
      </c>
      <c r="B441" s="90" t="s">
        <v>25</v>
      </c>
      <c r="C441" s="90">
        <v>28</v>
      </c>
      <c r="D441" s="91" t="s">
        <v>847</v>
      </c>
      <c r="E441" s="91" t="s">
        <v>676</v>
      </c>
      <c r="F441" s="90">
        <f t="shared" si="6"/>
        <v>7</v>
      </c>
      <c r="G441" s="92" t="s">
        <v>532</v>
      </c>
      <c r="H441" s="92" t="s">
        <v>533</v>
      </c>
      <c r="I441" s="92" t="s">
        <v>534</v>
      </c>
      <c r="J441" s="95"/>
      <c r="K441" s="92" t="s">
        <v>533</v>
      </c>
      <c r="L441" s="162" t="s">
        <v>1381</v>
      </c>
      <c r="M441" s="94">
        <v>1</v>
      </c>
      <c r="N441" s="106"/>
      <c r="O441" s="106"/>
      <c r="P441" s="75">
        <v>0</v>
      </c>
      <c r="Q441" s="75">
        <v>0</v>
      </c>
    </row>
    <row r="442" spans="1:17" s="77" customFormat="1" ht="27">
      <c r="A442" s="75">
        <v>441</v>
      </c>
      <c r="B442" s="90" t="s">
        <v>25</v>
      </c>
      <c r="C442" s="90">
        <v>28</v>
      </c>
      <c r="D442" s="91" t="s">
        <v>847</v>
      </c>
      <c r="E442" s="91" t="s">
        <v>676</v>
      </c>
      <c r="F442" s="90">
        <f t="shared" si="6"/>
        <v>8</v>
      </c>
      <c r="G442" s="92" t="s">
        <v>540</v>
      </c>
      <c r="H442" s="92" t="s">
        <v>541</v>
      </c>
      <c r="I442" s="92" t="s">
        <v>104</v>
      </c>
      <c r="J442" s="95"/>
      <c r="K442" s="92" t="s">
        <v>542</v>
      </c>
      <c r="L442" s="161" t="s">
        <v>1150</v>
      </c>
      <c r="M442" s="94">
        <v>1</v>
      </c>
      <c r="N442" s="106"/>
      <c r="O442" s="106"/>
      <c r="P442" s="75">
        <v>0</v>
      </c>
      <c r="Q442" s="75">
        <v>0</v>
      </c>
    </row>
    <row r="443" spans="1:17" s="77" customFormat="1" ht="135">
      <c r="A443" s="75">
        <v>442</v>
      </c>
      <c r="B443" s="90" t="s">
        <v>25</v>
      </c>
      <c r="C443" s="90">
        <v>28</v>
      </c>
      <c r="D443" s="91" t="s">
        <v>847</v>
      </c>
      <c r="E443" s="91" t="s">
        <v>676</v>
      </c>
      <c r="F443" s="90">
        <f t="shared" si="6"/>
        <v>9</v>
      </c>
      <c r="G443" s="92" t="s">
        <v>543</v>
      </c>
      <c r="H443" s="92" t="s">
        <v>544</v>
      </c>
      <c r="I443" s="92" t="s">
        <v>104</v>
      </c>
      <c r="J443" s="95"/>
      <c r="K443" s="92" t="s">
        <v>544</v>
      </c>
      <c r="L443" s="163" t="s">
        <v>1476</v>
      </c>
      <c r="M443" s="94">
        <v>1</v>
      </c>
      <c r="N443" s="106" t="s">
        <v>1409</v>
      </c>
      <c r="O443" s="106" t="s">
        <v>874</v>
      </c>
      <c r="P443" s="75">
        <v>0</v>
      </c>
      <c r="Q443" s="75">
        <v>0</v>
      </c>
    </row>
    <row r="444" spans="1:17" s="77" customFormat="1" ht="40.5">
      <c r="A444" s="75">
        <v>443</v>
      </c>
      <c r="B444" s="90" t="s">
        <v>25</v>
      </c>
      <c r="C444" s="90">
        <v>28</v>
      </c>
      <c r="D444" s="91" t="s">
        <v>847</v>
      </c>
      <c r="E444" s="91" t="s">
        <v>676</v>
      </c>
      <c r="F444" s="90">
        <f t="shared" si="6"/>
        <v>10</v>
      </c>
      <c r="G444" s="92" t="s">
        <v>545</v>
      </c>
      <c r="H444" s="92" t="s">
        <v>546</v>
      </c>
      <c r="I444" s="92" t="s">
        <v>72</v>
      </c>
      <c r="J444" s="95"/>
      <c r="K444" s="92" t="s">
        <v>498</v>
      </c>
      <c r="L444" s="162" t="s">
        <v>1394</v>
      </c>
      <c r="M444" s="94">
        <v>1</v>
      </c>
      <c r="N444" s="106"/>
      <c r="O444" s="106"/>
      <c r="P444" s="75">
        <v>0</v>
      </c>
      <c r="Q444" s="75">
        <v>0</v>
      </c>
    </row>
    <row r="445" spans="1:17" s="77" customFormat="1" ht="40.5">
      <c r="A445" s="75">
        <v>444</v>
      </c>
      <c r="B445" s="90" t="s">
        <v>25</v>
      </c>
      <c r="C445" s="90">
        <v>28</v>
      </c>
      <c r="D445" s="91" t="s">
        <v>847</v>
      </c>
      <c r="E445" s="91" t="s">
        <v>676</v>
      </c>
      <c r="F445" s="90">
        <f t="shared" si="6"/>
        <v>11</v>
      </c>
      <c r="G445" s="92" t="s">
        <v>547</v>
      </c>
      <c r="H445" s="92" t="s">
        <v>548</v>
      </c>
      <c r="I445" s="92" t="s">
        <v>104</v>
      </c>
      <c r="J445" s="95"/>
      <c r="K445" s="92" t="s">
        <v>549</v>
      </c>
      <c r="L445" s="161" t="s">
        <v>848</v>
      </c>
      <c r="M445" s="94">
        <v>1</v>
      </c>
      <c r="N445" s="106" t="s">
        <v>1213</v>
      </c>
      <c r="O445" s="106" t="s">
        <v>875</v>
      </c>
      <c r="P445" s="75">
        <v>0</v>
      </c>
      <c r="Q445" s="75">
        <v>0</v>
      </c>
    </row>
    <row r="446" spans="1:17" s="77" customFormat="1" ht="40.5">
      <c r="A446" s="75">
        <v>445</v>
      </c>
      <c r="B446" s="90" t="s">
        <v>25</v>
      </c>
      <c r="C446" s="90">
        <v>28</v>
      </c>
      <c r="D446" s="91" t="s">
        <v>847</v>
      </c>
      <c r="E446" s="91" t="s">
        <v>676</v>
      </c>
      <c r="F446" s="90">
        <f t="shared" ref="F446:F470" si="7">IF(C446&lt;&gt;C445,1,F445+1)</f>
        <v>12</v>
      </c>
      <c r="G446" s="92" t="s">
        <v>1151</v>
      </c>
      <c r="H446" s="92" t="s">
        <v>849</v>
      </c>
      <c r="I446" s="92" t="s">
        <v>104</v>
      </c>
      <c r="J446" s="95"/>
      <c r="K446" s="92" t="s">
        <v>850</v>
      </c>
      <c r="L446" s="161" t="s">
        <v>851</v>
      </c>
      <c r="M446" s="97">
        <v>1</v>
      </c>
      <c r="N446" s="106" t="s">
        <v>949</v>
      </c>
      <c r="O446" s="106" t="s">
        <v>875</v>
      </c>
      <c r="P446" s="95">
        <v>0</v>
      </c>
      <c r="Q446" s="95">
        <v>0</v>
      </c>
    </row>
    <row r="447" spans="1:17" ht="27">
      <c r="A447" s="75">
        <v>446</v>
      </c>
      <c r="B447" s="90" t="s">
        <v>25</v>
      </c>
      <c r="C447" s="90">
        <v>28</v>
      </c>
      <c r="D447" s="91" t="s">
        <v>847</v>
      </c>
      <c r="E447" s="91" t="s">
        <v>676</v>
      </c>
      <c r="F447" s="90">
        <f t="shared" si="7"/>
        <v>13</v>
      </c>
      <c r="G447" s="92" t="s">
        <v>550</v>
      </c>
      <c r="H447" s="92" t="s">
        <v>551</v>
      </c>
      <c r="I447" s="92" t="s">
        <v>72</v>
      </c>
      <c r="J447" s="95"/>
      <c r="K447" s="92" t="s">
        <v>498</v>
      </c>
      <c r="L447" s="161" t="s">
        <v>1152</v>
      </c>
      <c r="M447" s="94">
        <v>1</v>
      </c>
      <c r="N447" s="106"/>
      <c r="O447" s="106"/>
      <c r="P447" s="120">
        <v>0</v>
      </c>
      <c r="Q447" s="120">
        <v>0</v>
      </c>
    </row>
    <row r="448" spans="1:17" ht="40.5">
      <c r="A448" s="75">
        <v>447</v>
      </c>
      <c r="B448" s="90" t="s">
        <v>25</v>
      </c>
      <c r="C448" s="90">
        <v>28</v>
      </c>
      <c r="D448" s="91" t="s">
        <v>847</v>
      </c>
      <c r="E448" s="91" t="s">
        <v>676</v>
      </c>
      <c r="F448" s="90">
        <f t="shared" si="7"/>
        <v>14</v>
      </c>
      <c r="G448" s="92" t="s">
        <v>552</v>
      </c>
      <c r="H448" s="92" t="s">
        <v>1411</v>
      </c>
      <c r="I448" s="92" t="s">
        <v>104</v>
      </c>
      <c r="J448" s="95"/>
      <c r="K448" s="92" t="s">
        <v>553</v>
      </c>
      <c r="L448" s="161" t="s">
        <v>852</v>
      </c>
      <c r="M448" s="94">
        <v>1</v>
      </c>
      <c r="N448" s="106" t="s">
        <v>905</v>
      </c>
      <c r="O448" s="106" t="s">
        <v>875</v>
      </c>
      <c r="P448" s="120">
        <v>0</v>
      </c>
      <c r="Q448" s="120">
        <v>0</v>
      </c>
    </row>
    <row r="449" spans="1:17" ht="27">
      <c r="A449" s="75">
        <v>448</v>
      </c>
      <c r="B449" s="90" t="s">
        <v>25</v>
      </c>
      <c r="C449" s="90">
        <v>28</v>
      </c>
      <c r="D449" s="91" t="s">
        <v>847</v>
      </c>
      <c r="E449" s="91" t="s">
        <v>676</v>
      </c>
      <c r="F449" s="90">
        <f t="shared" si="7"/>
        <v>15</v>
      </c>
      <c r="G449" s="92" t="s">
        <v>554</v>
      </c>
      <c r="H449" s="92" t="s">
        <v>555</v>
      </c>
      <c r="I449" s="92" t="s">
        <v>72</v>
      </c>
      <c r="J449" s="95"/>
      <c r="K449" s="92" t="s">
        <v>498</v>
      </c>
      <c r="L449" s="161" t="s">
        <v>1153</v>
      </c>
      <c r="M449" s="94">
        <v>1</v>
      </c>
      <c r="N449" s="106"/>
      <c r="O449" s="106"/>
      <c r="P449" s="120">
        <v>0</v>
      </c>
      <c r="Q449" s="120">
        <v>0</v>
      </c>
    </row>
    <row r="450" spans="1:17" ht="54">
      <c r="A450" s="75">
        <v>449</v>
      </c>
      <c r="B450" s="90" t="s">
        <v>25</v>
      </c>
      <c r="C450" s="90">
        <v>28</v>
      </c>
      <c r="D450" s="91" t="s">
        <v>847</v>
      </c>
      <c r="E450" s="91" t="s">
        <v>676</v>
      </c>
      <c r="F450" s="90">
        <f t="shared" si="7"/>
        <v>16</v>
      </c>
      <c r="G450" s="92" t="s">
        <v>556</v>
      </c>
      <c r="H450" s="92" t="s">
        <v>557</v>
      </c>
      <c r="I450" s="92" t="s">
        <v>104</v>
      </c>
      <c r="J450" s="95"/>
      <c r="K450" s="92" t="s">
        <v>557</v>
      </c>
      <c r="L450" s="161" t="s">
        <v>1477</v>
      </c>
      <c r="M450" s="94">
        <v>1</v>
      </c>
      <c r="N450" s="106" t="s">
        <v>906</v>
      </c>
      <c r="O450" s="106" t="s">
        <v>874</v>
      </c>
      <c r="P450" s="120">
        <v>0</v>
      </c>
      <c r="Q450" s="120">
        <v>0</v>
      </c>
    </row>
    <row r="451" spans="1:17" ht="40.5">
      <c r="A451" s="75">
        <v>450</v>
      </c>
      <c r="B451" s="90" t="s">
        <v>25</v>
      </c>
      <c r="C451" s="90">
        <v>28</v>
      </c>
      <c r="D451" s="91" t="s">
        <v>847</v>
      </c>
      <c r="E451" s="91" t="s">
        <v>676</v>
      </c>
      <c r="F451" s="90">
        <f t="shared" si="7"/>
        <v>17</v>
      </c>
      <c r="G451" s="92" t="s">
        <v>558</v>
      </c>
      <c r="H451" s="92" t="s">
        <v>559</v>
      </c>
      <c r="I451" s="92" t="s">
        <v>560</v>
      </c>
      <c r="J451" s="95"/>
      <c r="K451" s="92" t="s">
        <v>561</v>
      </c>
      <c r="L451" s="161" t="s">
        <v>1395</v>
      </c>
      <c r="M451" s="94">
        <v>1</v>
      </c>
      <c r="N451" s="106"/>
      <c r="O451" s="106"/>
      <c r="P451" s="120">
        <v>0</v>
      </c>
      <c r="Q451" s="120">
        <v>0</v>
      </c>
    </row>
    <row r="452" spans="1:17" ht="27">
      <c r="A452" s="75">
        <v>451</v>
      </c>
      <c r="B452" s="90" t="s">
        <v>25</v>
      </c>
      <c r="C452" s="90">
        <v>28</v>
      </c>
      <c r="D452" s="91" t="s">
        <v>847</v>
      </c>
      <c r="E452" s="91" t="s">
        <v>676</v>
      </c>
      <c r="F452" s="90">
        <f t="shared" si="7"/>
        <v>18</v>
      </c>
      <c r="G452" s="92" t="s">
        <v>562</v>
      </c>
      <c r="H452" s="92" t="s">
        <v>563</v>
      </c>
      <c r="I452" s="92" t="s">
        <v>564</v>
      </c>
      <c r="J452" s="95"/>
      <c r="K452" s="92" t="s">
        <v>873</v>
      </c>
      <c r="L452" s="161" t="s">
        <v>1154</v>
      </c>
      <c r="M452" s="94">
        <v>1</v>
      </c>
      <c r="N452" s="106"/>
      <c r="O452" s="106"/>
      <c r="P452" s="120">
        <v>0</v>
      </c>
      <c r="Q452" s="120">
        <v>0</v>
      </c>
    </row>
    <row r="453" spans="1:17" ht="27">
      <c r="A453" s="75">
        <v>452</v>
      </c>
      <c r="B453" s="90" t="s">
        <v>25</v>
      </c>
      <c r="C453" s="90">
        <v>28</v>
      </c>
      <c r="D453" s="91" t="s">
        <v>847</v>
      </c>
      <c r="E453" s="91" t="s">
        <v>676</v>
      </c>
      <c r="F453" s="90">
        <f t="shared" si="7"/>
        <v>19</v>
      </c>
      <c r="G453" s="92" t="s">
        <v>565</v>
      </c>
      <c r="H453" s="92" t="s">
        <v>566</v>
      </c>
      <c r="I453" s="92" t="s">
        <v>564</v>
      </c>
      <c r="J453" s="95"/>
      <c r="K453" s="92" t="s">
        <v>873</v>
      </c>
      <c r="L453" s="161" t="s">
        <v>1155</v>
      </c>
      <c r="M453" s="94">
        <v>1</v>
      </c>
      <c r="N453" s="106"/>
      <c r="O453" s="106"/>
      <c r="P453" s="120">
        <v>0</v>
      </c>
      <c r="Q453" s="120">
        <v>0</v>
      </c>
    </row>
    <row r="454" spans="1:17" ht="27">
      <c r="A454" s="75">
        <v>453</v>
      </c>
      <c r="B454" s="90" t="s">
        <v>25</v>
      </c>
      <c r="C454" s="90">
        <v>28</v>
      </c>
      <c r="D454" s="91" t="s">
        <v>847</v>
      </c>
      <c r="E454" s="91" t="s">
        <v>676</v>
      </c>
      <c r="F454" s="90">
        <f t="shared" si="7"/>
        <v>20</v>
      </c>
      <c r="G454" s="92" t="s">
        <v>567</v>
      </c>
      <c r="H454" s="92" t="s">
        <v>568</v>
      </c>
      <c r="I454" s="92" t="s">
        <v>564</v>
      </c>
      <c r="J454" s="95"/>
      <c r="K454" s="92" t="s">
        <v>873</v>
      </c>
      <c r="L454" s="161" t="s">
        <v>1156</v>
      </c>
      <c r="M454" s="94">
        <v>1</v>
      </c>
      <c r="N454" s="106"/>
      <c r="O454" s="106"/>
      <c r="P454" s="120">
        <v>0</v>
      </c>
      <c r="Q454" s="120">
        <v>0</v>
      </c>
    </row>
    <row r="455" spans="1:17">
      <c r="A455" s="75">
        <v>454</v>
      </c>
      <c r="B455" s="90" t="s">
        <v>25</v>
      </c>
      <c r="C455" s="90">
        <v>28</v>
      </c>
      <c r="D455" s="91" t="s">
        <v>847</v>
      </c>
      <c r="E455" s="91" t="s">
        <v>676</v>
      </c>
      <c r="F455" s="90">
        <f t="shared" si="7"/>
        <v>21</v>
      </c>
      <c r="G455" s="92" t="s">
        <v>919</v>
      </c>
      <c r="H455" s="92" t="s">
        <v>920</v>
      </c>
      <c r="I455" s="92" t="s">
        <v>683</v>
      </c>
      <c r="J455" s="95"/>
      <c r="K455" s="92" t="s">
        <v>1159</v>
      </c>
      <c r="L455" s="160" t="s">
        <v>1354</v>
      </c>
      <c r="M455" s="94">
        <v>1</v>
      </c>
      <c r="N455" s="106"/>
      <c r="O455" s="106"/>
      <c r="P455" s="120"/>
      <c r="Q455" s="120"/>
    </row>
    <row r="456" spans="1:17">
      <c r="A456" s="75">
        <v>455</v>
      </c>
      <c r="B456" s="90" t="s">
        <v>25</v>
      </c>
      <c r="C456" s="90">
        <v>29</v>
      </c>
      <c r="D456" s="91" t="s">
        <v>853</v>
      </c>
      <c r="E456" s="91" t="s">
        <v>677</v>
      </c>
      <c r="F456" s="90">
        <f t="shared" si="7"/>
        <v>1</v>
      </c>
      <c r="G456" s="92" t="s">
        <v>951</v>
      </c>
      <c r="H456" s="92" t="s">
        <v>952</v>
      </c>
      <c r="I456" s="92" t="s">
        <v>104</v>
      </c>
      <c r="J456" s="95" t="s">
        <v>953</v>
      </c>
      <c r="K456" s="92" t="s">
        <v>952</v>
      </c>
      <c r="L456" s="161" t="s">
        <v>954</v>
      </c>
      <c r="M456" s="94">
        <v>1</v>
      </c>
      <c r="N456" s="106" t="s">
        <v>884</v>
      </c>
      <c r="O456" s="106" t="s">
        <v>874</v>
      </c>
      <c r="P456" s="120">
        <v>0</v>
      </c>
      <c r="Q456" s="121">
        <v>0</v>
      </c>
    </row>
    <row r="457" spans="1:17">
      <c r="A457" s="75">
        <v>456</v>
      </c>
      <c r="B457" s="90" t="s">
        <v>25</v>
      </c>
      <c r="C457" s="90">
        <v>29</v>
      </c>
      <c r="D457" s="91" t="s">
        <v>853</v>
      </c>
      <c r="E457" s="91" t="s">
        <v>677</v>
      </c>
      <c r="F457" s="90">
        <f t="shared" si="7"/>
        <v>2</v>
      </c>
      <c r="G457" s="92" t="s">
        <v>1211</v>
      </c>
      <c r="H457" s="92" t="s">
        <v>1196</v>
      </c>
      <c r="I457" s="92" t="s">
        <v>1198</v>
      </c>
      <c r="J457" s="95" t="s">
        <v>864</v>
      </c>
      <c r="K457" s="92" t="s">
        <v>1195</v>
      </c>
      <c r="L457" s="161" t="s">
        <v>1197</v>
      </c>
      <c r="M457" s="94">
        <v>1</v>
      </c>
      <c r="N457" s="106"/>
      <c r="O457" s="106"/>
    </row>
    <row r="458" spans="1:17" ht="27">
      <c r="A458" s="75">
        <v>457</v>
      </c>
      <c r="B458" s="90" t="s">
        <v>25</v>
      </c>
      <c r="C458" s="90">
        <v>29</v>
      </c>
      <c r="D458" s="91" t="s">
        <v>853</v>
      </c>
      <c r="E458" s="91" t="s">
        <v>677</v>
      </c>
      <c r="F458" s="90">
        <f t="shared" si="7"/>
        <v>3</v>
      </c>
      <c r="G458" s="92" t="s">
        <v>32</v>
      </c>
      <c r="H458" s="92" t="s">
        <v>51</v>
      </c>
      <c r="I458" s="92" t="s">
        <v>52</v>
      </c>
      <c r="J458" s="95" t="s">
        <v>865</v>
      </c>
      <c r="K458" s="92" t="s">
        <v>51</v>
      </c>
      <c r="L458" s="161" t="s">
        <v>955</v>
      </c>
      <c r="M458" s="94">
        <v>2</v>
      </c>
      <c r="N458" s="106"/>
      <c r="O458" s="106"/>
      <c r="P458" s="121">
        <v>1</v>
      </c>
      <c r="Q458" s="121">
        <v>0</v>
      </c>
    </row>
    <row r="459" spans="1:17" ht="27">
      <c r="A459" s="75">
        <v>458</v>
      </c>
      <c r="B459" s="90" t="s">
        <v>25</v>
      </c>
      <c r="C459" s="90">
        <v>29</v>
      </c>
      <c r="D459" s="91" t="s">
        <v>853</v>
      </c>
      <c r="E459" s="91" t="s">
        <v>677</v>
      </c>
      <c r="F459" s="90">
        <f t="shared" si="7"/>
        <v>4</v>
      </c>
      <c r="G459" s="92" t="s">
        <v>856</v>
      </c>
      <c r="H459" s="92" t="s">
        <v>569</v>
      </c>
      <c r="I459" s="92" t="s">
        <v>104</v>
      </c>
      <c r="J459" s="95" t="s">
        <v>880</v>
      </c>
      <c r="K459" s="92" t="s">
        <v>569</v>
      </c>
      <c r="L459" s="161" t="s">
        <v>857</v>
      </c>
      <c r="M459" s="94">
        <v>2</v>
      </c>
      <c r="N459" s="106" t="s">
        <v>950</v>
      </c>
      <c r="O459" s="106" t="s">
        <v>875</v>
      </c>
      <c r="P459" s="121">
        <v>1</v>
      </c>
      <c r="Q459" s="121">
        <v>0</v>
      </c>
    </row>
    <row r="460" spans="1:17" ht="40.5">
      <c r="A460" s="75">
        <v>459</v>
      </c>
      <c r="B460" s="90" t="s">
        <v>25</v>
      </c>
      <c r="C460" s="90">
        <v>29</v>
      </c>
      <c r="D460" s="91" t="s">
        <v>853</v>
      </c>
      <c r="E460" s="91" t="s">
        <v>677</v>
      </c>
      <c r="F460" s="90">
        <f t="shared" si="7"/>
        <v>5</v>
      </c>
      <c r="G460" s="92" t="s">
        <v>854</v>
      </c>
      <c r="H460" s="92" t="s">
        <v>638</v>
      </c>
      <c r="I460" s="92" t="s">
        <v>534</v>
      </c>
      <c r="J460" s="95" t="s">
        <v>881</v>
      </c>
      <c r="K460" s="92" t="s">
        <v>1212</v>
      </c>
      <c r="L460" s="165" t="s">
        <v>1424</v>
      </c>
      <c r="M460" s="94">
        <v>2</v>
      </c>
      <c r="N460" s="106"/>
      <c r="O460" s="106"/>
      <c r="P460" s="121">
        <v>1</v>
      </c>
      <c r="Q460" s="121">
        <v>0</v>
      </c>
    </row>
    <row r="461" spans="1:17" ht="27">
      <c r="A461" s="75">
        <v>460</v>
      </c>
      <c r="B461" s="90" t="s">
        <v>25</v>
      </c>
      <c r="C461" s="90">
        <v>29</v>
      </c>
      <c r="D461" s="91" t="s">
        <v>853</v>
      </c>
      <c r="E461" s="91" t="s">
        <v>677</v>
      </c>
      <c r="F461" s="90">
        <f t="shared" si="7"/>
        <v>6</v>
      </c>
      <c r="G461" s="92" t="s">
        <v>855</v>
      </c>
      <c r="H461" s="92" t="s">
        <v>639</v>
      </c>
      <c r="I461" s="92" t="s">
        <v>62</v>
      </c>
      <c r="J461" s="95" t="s">
        <v>882</v>
      </c>
      <c r="K461" s="92" t="s">
        <v>870</v>
      </c>
      <c r="L461" s="161" t="s">
        <v>1382</v>
      </c>
      <c r="M461" s="94">
        <v>2</v>
      </c>
      <c r="N461" s="106"/>
      <c r="O461" s="106"/>
      <c r="P461" s="121">
        <v>1</v>
      </c>
      <c r="Q461" s="121">
        <v>0</v>
      </c>
    </row>
    <row r="462" spans="1:17" ht="27">
      <c r="A462" s="75">
        <v>461</v>
      </c>
      <c r="B462" s="90" t="s">
        <v>25</v>
      </c>
      <c r="C462" s="90">
        <v>29</v>
      </c>
      <c r="D462" s="91" t="s">
        <v>853</v>
      </c>
      <c r="E462" s="91" t="s">
        <v>677</v>
      </c>
      <c r="F462" s="90">
        <f t="shared" si="7"/>
        <v>7</v>
      </c>
      <c r="G462" s="92" t="s">
        <v>858</v>
      </c>
      <c r="H462" s="92" t="s">
        <v>640</v>
      </c>
      <c r="I462" s="92" t="s">
        <v>104</v>
      </c>
      <c r="J462" s="95"/>
      <c r="K462" s="92" t="s">
        <v>640</v>
      </c>
      <c r="L462" s="161" t="s">
        <v>1410</v>
      </c>
      <c r="M462" s="94">
        <v>2</v>
      </c>
      <c r="N462" s="106" t="s">
        <v>1402</v>
      </c>
      <c r="O462" s="106" t="s">
        <v>875</v>
      </c>
      <c r="P462" s="121">
        <v>1</v>
      </c>
      <c r="Q462" s="121">
        <v>0</v>
      </c>
    </row>
    <row r="463" spans="1:17" ht="27">
      <c r="A463" s="75">
        <v>462</v>
      </c>
      <c r="B463" s="90" t="s">
        <v>25</v>
      </c>
      <c r="C463" s="90">
        <v>29</v>
      </c>
      <c r="D463" s="91" t="s">
        <v>853</v>
      </c>
      <c r="E463" s="91" t="s">
        <v>677</v>
      </c>
      <c r="F463" s="90">
        <f t="shared" si="7"/>
        <v>8</v>
      </c>
      <c r="G463" s="92" t="s">
        <v>859</v>
      </c>
      <c r="H463" s="92" t="s">
        <v>570</v>
      </c>
      <c r="I463" s="92" t="s">
        <v>72</v>
      </c>
      <c r="J463" s="95"/>
      <c r="K463" s="92" t="s">
        <v>498</v>
      </c>
      <c r="L463" s="161" t="s">
        <v>1157</v>
      </c>
      <c r="M463" s="94">
        <v>2</v>
      </c>
      <c r="N463" s="106"/>
      <c r="O463" s="106"/>
      <c r="P463" s="121">
        <v>1</v>
      </c>
      <c r="Q463" s="121">
        <v>0</v>
      </c>
    </row>
    <row r="464" spans="1:17">
      <c r="A464" s="75">
        <v>463</v>
      </c>
      <c r="B464" s="90" t="s">
        <v>25</v>
      </c>
      <c r="C464" s="90">
        <v>29</v>
      </c>
      <c r="D464" s="91" t="s">
        <v>853</v>
      </c>
      <c r="E464" s="91" t="s">
        <v>677</v>
      </c>
      <c r="F464" s="90">
        <f t="shared" si="7"/>
        <v>9</v>
      </c>
      <c r="G464" s="92" t="s">
        <v>919</v>
      </c>
      <c r="H464" s="92" t="s">
        <v>920</v>
      </c>
      <c r="I464" s="92" t="s">
        <v>683</v>
      </c>
      <c r="J464" s="95"/>
      <c r="K464" s="92" t="s">
        <v>1159</v>
      </c>
      <c r="L464" s="160" t="s">
        <v>1354</v>
      </c>
      <c r="M464" s="94">
        <v>1</v>
      </c>
      <c r="N464" s="106"/>
      <c r="O464" s="106"/>
      <c r="P464" s="121"/>
      <c r="Q464" s="121"/>
    </row>
    <row r="465" spans="1:17">
      <c r="A465" s="75">
        <v>464</v>
      </c>
      <c r="B465" s="90" t="s">
        <v>26</v>
      </c>
      <c r="C465" s="90">
        <v>30</v>
      </c>
      <c r="D465" s="91" t="s">
        <v>860</v>
      </c>
      <c r="E465" s="91" t="s">
        <v>679</v>
      </c>
      <c r="F465" s="90">
        <f t="shared" si="7"/>
        <v>1</v>
      </c>
      <c r="G465" s="92" t="s">
        <v>951</v>
      </c>
      <c r="H465" s="92" t="s">
        <v>952</v>
      </c>
      <c r="I465" s="92" t="s">
        <v>104</v>
      </c>
      <c r="J465" s="95" t="s">
        <v>953</v>
      </c>
      <c r="K465" s="92" t="s">
        <v>952</v>
      </c>
      <c r="L465" s="161" t="s">
        <v>954</v>
      </c>
      <c r="M465" s="94">
        <v>1</v>
      </c>
      <c r="N465" s="106" t="s">
        <v>884</v>
      </c>
      <c r="O465" s="106" t="s">
        <v>874</v>
      </c>
      <c r="P465" s="120">
        <v>0</v>
      </c>
      <c r="Q465" s="121">
        <v>0</v>
      </c>
    </row>
    <row r="466" spans="1:17">
      <c r="A466" s="75">
        <v>465</v>
      </c>
      <c r="B466" s="90" t="s">
        <v>26</v>
      </c>
      <c r="C466" s="90">
        <v>30</v>
      </c>
      <c r="D466" s="91" t="s">
        <v>860</v>
      </c>
      <c r="E466" s="91" t="s">
        <v>679</v>
      </c>
      <c r="F466" s="90">
        <f t="shared" si="7"/>
        <v>2</v>
      </c>
      <c r="G466" s="92" t="s">
        <v>1211</v>
      </c>
      <c r="H466" s="92" t="s">
        <v>1196</v>
      </c>
      <c r="I466" s="92" t="s">
        <v>1198</v>
      </c>
      <c r="J466" s="95" t="s">
        <v>864</v>
      </c>
      <c r="K466" s="92" t="s">
        <v>1195</v>
      </c>
      <c r="L466" s="161" t="s">
        <v>1197</v>
      </c>
      <c r="M466" s="94">
        <v>1</v>
      </c>
      <c r="N466" s="106"/>
      <c r="O466" s="106"/>
    </row>
    <row r="467" spans="1:17" ht="27">
      <c r="A467" s="75">
        <v>466</v>
      </c>
      <c r="B467" s="90" t="s">
        <v>26</v>
      </c>
      <c r="C467" s="90">
        <v>30</v>
      </c>
      <c r="D467" s="91" t="s">
        <v>860</v>
      </c>
      <c r="E467" s="91" t="s">
        <v>679</v>
      </c>
      <c r="F467" s="90">
        <f t="shared" si="7"/>
        <v>3</v>
      </c>
      <c r="G467" s="92" t="s">
        <v>32</v>
      </c>
      <c r="H467" s="92" t="s">
        <v>51</v>
      </c>
      <c r="I467" s="92" t="s">
        <v>52</v>
      </c>
      <c r="J467" s="95" t="s">
        <v>865</v>
      </c>
      <c r="K467" s="92" t="s">
        <v>51</v>
      </c>
      <c r="L467" s="161" t="s">
        <v>955</v>
      </c>
      <c r="M467" s="94">
        <v>1</v>
      </c>
      <c r="N467" s="106"/>
      <c r="O467" s="106"/>
      <c r="P467" s="120">
        <v>0</v>
      </c>
      <c r="Q467" s="120">
        <v>0</v>
      </c>
    </row>
    <row r="468" spans="1:17" ht="40.5">
      <c r="A468" s="75">
        <v>467</v>
      </c>
      <c r="B468" s="90" t="s">
        <v>26</v>
      </c>
      <c r="C468" s="90">
        <v>30</v>
      </c>
      <c r="D468" s="91" t="s">
        <v>860</v>
      </c>
      <c r="E468" s="91" t="s">
        <v>679</v>
      </c>
      <c r="F468" s="90" t="e">
        <f>IF(C468&lt;&gt;#REF!,1,#REF!+1)</f>
        <v>#REF!</v>
      </c>
      <c r="G468" s="92" t="s">
        <v>571</v>
      </c>
      <c r="H468" s="92" t="s">
        <v>572</v>
      </c>
      <c r="I468" s="92" t="s">
        <v>534</v>
      </c>
      <c r="J468" s="95"/>
      <c r="K468" s="92" t="s">
        <v>1212</v>
      </c>
      <c r="L468" s="162" t="s">
        <v>1423</v>
      </c>
      <c r="M468" s="94">
        <v>1</v>
      </c>
      <c r="N468" s="106"/>
      <c r="O468" s="106"/>
      <c r="P468" s="120">
        <v>0</v>
      </c>
      <c r="Q468" s="120">
        <v>0</v>
      </c>
    </row>
    <row r="469" spans="1:17" ht="27">
      <c r="A469" s="75">
        <v>468</v>
      </c>
      <c r="B469" s="90" t="s">
        <v>26</v>
      </c>
      <c r="C469" s="90">
        <v>30</v>
      </c>
      <c r="D469" s="91" t="s">
        <v>860</v>
      </c>
      <c r="E469" s="91" t="s">
        <v>679</v>
      </c>
      <c r="F469" s="90" t="e">
        <f t="shared" si="7"/>
        <v>#REF!</v>
      </c>
      <c r="G469" s="92" t="s">
        <v>573</v>
      </c>
      <c r="H469" s="92" t="s">
        <v>574</v>
      </c>
      <c r="I469" s="92" t="s">
        <v>72</v>
      </c>
      <c r="J469" s="95"/>
      <c r="K469" s="92" t="s">
        <v>73</v>
      </c>
      <c r="L469" s="161" t="s">
        <v>1158</v>
      </c>
      <c r="M469" s="94">
        <v>1</v>
      </c>
      <c r="N469" s="106"/>
      <c r="O469" s="106"/>
      <c r="P469" s="120">
        <v>0</v>
      </c>
      <c r="Q469" s="120">
        <v>0</v>
      </c>
    </row>
    <row r="470" spans="1:17" s="36" customFormat="1">
      <c r="A470" s="75">
        <v>469</v>
      </c>
      <c r="B470" s="90" t="s">
        <v>26</v>
      </c>
      <c r="C470" s="90">
        <v>30</v>
      </c>
      <c r="D470" s="91" t="s">
        <v>860</v>
      </c>
      <c r="E470" s="91" t="s">
        <v>679</v>
      </c>
      <c r="F470" s="90" t="e">
        <f t="shared" si="7"/>
        <v>#REF!</v>
      </c>
      <c r="G470" s="92" t="s">
        <v>919</v>
      </c>
      <c r="H470" s="92" t="s">
        <v>920</v>
      </c>
      <c r="I470" s="92" t="s">
        <v>683</v>
      </c>
      <c r="J470" s="95"/>
      <c r="K470" s="92" t="s">
        <v>1159</v>
      </c>
      <c r="L470" s="160" t="s">
        <v>1354</v>
      </c>
      <c r="M470" s="94">
        <v>1</v>
      </c>
      <c r="N470" s="106"/>
      <c r="O470" s="106"/>
    </row>
    <row r="471" spans="1:17" s="36" customFormat="1" ht="26.25">
      <c r="D471" s="69"/>
      <c r="E471" s="69"/>
      <c r="G471" s="69"/>
      <c r="H471" s="69"/>
      <c r="I471" s="42"/>
      <c r="J471" s="84"/>
      <c r="K471" s="42"/>
      <c r="L471" s="173" t="s">
        <v>1533</v>
      </c>
      <c r="M471" s="173">
        <f>COUNTA(M2:M470)</f>
        <v>469</v>
      </c>
    </row>
  </sheetData>
  <phoneticPr fontId="8" type="noConversion"/>
  <conditionalFormatting sqref="B5:E12 B335:B341 B353:B356 B359:B368 B391:B394 B427:B430 G227:I227 G228:H228 G112:I114 G123:I125 K124:L125 G135:I136 G143:I143 K143 G152:I152 G161:I162 K161:L162 G200:I200 K200:L201 K227:L227 G300:I302 K300:L302 G335:I337 K335:L335 G344:I344 K344:L344 G359:I359 K359:L359 G391:I392 K391:L392 G427:I430 K430:L430 D335:E341 D353:E356 D359:E368 D391:E394 D427:E430 B101:E110 B112:E121 B123:E130 B132:E141 B143:E150 B152:E157 B161:E167 B194:E198 B200:E204 B206:E210 B212:E225 B300:E333 B342:E342 B357:E357 B369:E369 B371:E389 B395:E395 B436:E436 B254:E260 O250:O252 B250:E252 G250:L250 O254:O260 G254:L255 G251:I252 K252:L252 J251:J253 N254:N263 G3:I3 J3:J4 G353:I357 G338:L342 G209:L210 G197:L198 G163:L167 G137:L137 G108:L110 G101:I107 G128:I129 J128:J131 G138:I141 J138:J143 G150:I150 K150:L150 J150:J151 G169:I172 K169:L171 G192:I192 K192:L192 G194:I196 J192:J196 G206:I208 G212:I215 G229:I230 K229:L229 G395:I395 K395:L395 G397:I399 J395:J399 G436:I436 K436:L436 G19:L19 G97:L99 G115:L117 K128:L128 K138:L141 K152 K194:L194 K206:L207 K212:L214 K353:L355 K397:L398 K460 K468 L74 K101:L105 K112:L114 G126:L127 K132:L136 G144:L149 G153:L157 L168 G202:K202 L211 G216:L221 G303:L306 L352 G360:L369 G371:L384 G393:L394 G433:L435 L455 L464 L470 B169:E177 G173:L177 O169:O177 B227:E248 N188:N252 G231:L244 O227:O248 N299:N305 G262:L267 B262:E287 O262:O298 B344:E351 G345:L351 N341:N371 O344:O351 G413:L413 G5:K6 G12:L12 G9:K11 G21:L26 G20:H20 G37:L49 G36:H36 G51:L53 G50:K50 G61:L63 I54:K57 G64:H64 K79 G89:L89 G88:K88 G120:L120 G121:K121 K122:K123 I130 I132:I134 K172 G188:L191 G186:K187 G201:H201 G204:L204 G203:H203 G225:L225 G222:K222 G223:H224 K230 G247:L248 K251 G257:L260 G256:K256 G271:L280 G270:K270 G289:L293 N288 B289:E298 G294:K298 G314:L315 G307:K313 G317:L320 G316:H316 G323:L333 K337:L337 K336 K356:K357 G389:L389 G385:K388 K399 G407:L408 B407:E410 G410:L410 G409:K409 B413:E413 G421:L421 G420:K420 G423:L424 G425:K425 K427:K429 G445:L446 G8:L8 I7:K7 G29:L35 G27:K28 G58:K60 K129:K130 B159:E159 B186:E192 D433:E435 B433:B435 G443:K444 G14:I18 K14:L16 J14:J17 B75:E89 G75:J79 G80:L87 K75:L78 O75:O89 B91:E99 G91:I96 K91:L94 O91:O99 J92:J96 G179:I180 J178:J180 K179:L179 K182 N174:N180 O179:O180 O183:O192 B179:E183 G438:I439 J436:J439 C442:C446 N435:N439 O438:O439 B438:E441 B397:E405 G400:L405 O397:O409 O413:O424 G415:L419 N408:N415 G440:L442 G181:L181 G182:I182 B415:E421 B423:E425 K18:L18 K95:K96 K106:K107 G118:K119 K180 K196:L196 K195 K208 K215 G269:L269 G268:K268 G282:L282 G281:K281 G321:K322 N448:O470 G447:G470 D442:E470 B442:B470 C448:C470 G245:K246 G65:L73 B14:E73 O14:O73 N4:N124 F3:F470 A3:A470 G284:L285 I283:L283 I286:L287 J203:L203 J223:L224 J316:L316 H465:M467 G183:M183 M181:O182 H462:M463 K438:M439 M179:M180 G159:M159 M407:M410 M289:N298 M75:M89 M5:M12 H469:M469 M413:M425 M264:N287 M262:M263 M371:M389 M152:M157 M440:O446 M397:M405 M353:M357 M212:M225 M112:M121 M91:M99 M14:M73 M433:M436 M186:M192 M169:M177 M143:M150 M101:M110 M132:M141 M194:M198 M206:M210 K3:N3 M254:M260 M250:M252 M427:M430 M391:M395 M359:M369 M344:M351 M335:M342 M300:M333 M227:M248 M200:M204 M161:M167 M123:M130 F2:N2 J17:K17">
    <cfRule type="expression" dxfId="300" priority="386">
      <formula>ISEVEN($C2)</formula>
    </cfRule>
  </conditionalFormatting>
  <conditionalFormatting sqref="L228">
    <cfRule type="expression" dxfId="299" priority="385">
      <formula>ISEVEN($C228)</formula>
    </cfRule>
  </conditionalFormatting>
  <conditionalFormatting sqref="K228">
    <cfRule type="expression" dxfId="298" priority="384">
      <formula>ISEVEN($C228)</formula>
    </cfRule>
  </conditionalFormatting>
  <conditionalFormatting sqref="I228">
    <cfRule type="expression" dxfId="297" priority="383">
      <formula>ISEVEN($C228)</formula>
    </cfRule>
  </conditionalFormatting>
  <conditionalFormatting sqref="B4:E4 G4:I4 K4:M4">
    <cfRule type="expression" dxfId="296" priority="381">
      <formula>ISEVEN($C4)</formula>
    </cfRule>
  </conditionalFormatting>
  <conditionalFormatting sqref="G13:I13 K13:M13">
    <cfRule type="expression" dxfId="295" priority="379">
      <formula>ISEVEN($C13)</formula>
    </cfRule>
  </conditionalFormatting>
  <conditionalFormatting sqref="G74:K74 M74">
    <cfRule type="expression" dxfId="294" priority="375">
      <formula>ISEVEN($C74)</formula>
    </cfRule>
  </conditionalFormatting>
  <conditionalFormatting sqref="J91 G90:M90">
    <cfRule type="expression" dxfId="293" priority="373">
      <formula>ISEVEN($C90)</formula>
    </cfRule>
  </conditionalFormatting>
  <conditionalFormatting sqref="J101:J107 G100:M100">
    <cfRule type="expression" dxfId="292" priority="369">
      <formula>ISEVEN($C100)</formula>
    </cfRule>
  </conditionalFormatting>
  <conditionalFormatting sqref="J112:J114 G111:M111">
    <cfRule type="expression" dxfId="291" priority="367">
      <formula>ISEVEN($C111)</formula>
    </cfRule>
  </conditionalFormatting>
  <conditionalFormatting sqref="G122:J122 J123:J125 L122:M122">
    <cfRule type="expression" dxfId="290" priority="363">
      <formula>ISEVEN($C122)</formula>
    </cfRule>
  </conditionalFormatting>
  <conditionalFormatting sqref="J132:J136 K131 I131 M131">
    <cfRule type="expression" dxfId="289" priority="361">
      <formula>ISEVEN($C131)</formula>
    </cfRule>
  </conditionalFormatting>
  <conditionalFormatting sqref="G142:I142 K142 M142">
    <cfRule type="expression" dxfId="288" priority="359">
      <formula>ISEVEN($C142)</formula>
    </cfRule>
  </conditionalFormatting>
  <conditionalFormatting sqref="G151:I151 J152 K151:M151">
    <cfRule type="expression" dxfId="287" priority="357">
      <formula>ISEVEN($C151)</formula>
    </cfRule>
  </conditionalFormatting>
  <conditionalFormatting sqref="J161:J162 G160:M160">
    <cfRule type="expression" dxfId="286" priority="355">
      <formula>ISEVEN($C160)</formula>
    </cfRule>
  </conditionalFormatting>
  <conditionalFormatting sqref="G168:K168 J169:J172 M168">
    <cfRule type="expression" dxfId="285" priority="353">
      <formula>ISEVEN($C168)</formula>
    </cfRule>
  </conditionalFormatting>
  <conditionalFormatting sqref="G178:I178 K178:M178">
    <cfRule type="expression" dxfId="284" priority="351">
      <formula>ISEVEN($C178)</formula>
    </cfRule>
  </conditionalFormatting>
  <conditionalFormatting sqref="G193:I193 K193:M193">
    <cfRule type="expression" dxfId="283" priority="349">
      <formula>ISEVEN($C193)</formula>
    </cfRule>
  </conditionalFormatting>
  <conditionalFormatting sqref="J200:J201 G199:M199">
    <cfRule type="expression" dxfId="282" priority="347">
      <formula>ISEVEN($C199)</formula>
    </cfRule>
  </conditionalFormatting>
  <conditionalFormatting sqref="J206:J208 G205:M205">
    <cfRule type="expression" dxfId="281" priority="343">
      <formula>ISEVEN($C205)</formula>
    </cfRule>
  </conditionalFormatting>
  <conditionalFormatting sqref="G211:K211 J212:J215 M211">
    <cfRule type="expression" dxfId="280" priority="341">
      <formula>ISEVEN($C211)</formula>
    </cfRule>
  </conditionalFormatting>
  <conditionalFormatting sqref="J227:J230 G226:M226">
    <cfRule type="expression" dxfId="279" priority="339">
      <formula>ISEVEN($C226)</formula>
    </cfRule>
  </conditionalFormatting>
  <conditionalFormatting sqref="G249:M249">
    <cfRule type="expression" dxfId="278" priority="337">
      <formula>ISEVEN($C249)</formula>
    </cfRule>
  </conditionalFormatting>
  <conditionalFormatting sqref="G261:M261">
    <cfRule type="expression" dxfId="277" priority="335">
      <formula>ISEVEN($C261)</formula>
    </cfRule>
  </conditionalFormatting>
  <conditionalFormatting sqref="J300:J302 G299:M299">
    <cfRule type="expression" dxfId="276" priority="333">
      <formula>ISEVEN($C299)</formula>
    </cfRule>
  </conditionalFormatting>
  <conditionalFormatting sqref="J335:J337 G334:M334">
    <cfRule type="expression" dxfId="275" priority="329">
      <formula>ISEVEN($C334)</formula>
    </cfRule>
  </conditionalFormatting>
  <conditionalFormatting sqref="J344 G343:M343">
    <cfRule type="expression" dxfId="274" priority="327">
      <formula>ISEVEN($C343)</formula>
    </cfRule>
  </conditionalFormatting>
  <conditionalFormatting sqref="G352:K352 J353:J357 M352">
    <cfRule type="expression" dxfId="273" priority="325">
      <formula>ISEVEN($C352)</formula>
    </cfRule>
  </conditionalFormatting>
  <conditionalFormatting sqref="J359 G358:M358">
    <cfRule type="expression" dxfId="272" priority="323">
      <formula>ISEVEN($C358)</formula>
    </cfRule>
  </conditionalFormatting>
  <conditionalFormatting sqref="G370:M370">
    <cfRule type="expression" dxfId="271" priority="321">
      <formula>ISEVEN($C370)</formula>
    </cfRule>
  </conditionalFormatting>
  <conditionalFormatting sqref="J391:J392 G390:M390">
    <cfRule type="expression" dxfId="270" priority="319">
      <formula>ISEVEN($C390)</formula>
    </cfRule>
  </conditionalFormatting>
  <conditionalFormatting sqref="G396:I396 K396:M396">
    <cfRule type="expression" dxfId="269" priority="317">
      <formula>ISEVEN($C396)</formula>
    </cfRule>
  </conditionalFormatting>
  <conditionalFormatting sqref="G411:M411">
    <cfRule type="expression" dxfId="268" priority="315">
      <formula>ISEVEN($C411)</formula>
    </cfRule>
  </conditionalFormatting>
  <conditionalFormatting sqref="G426:K426 J427:J430 M426">
    <cfRule type="expression" dxfId="267" priority="313">
      <formula>ISEVEN($C426)</formula>
    </cfRule>
  </conditionalFormatting>
  <conditionalFormatting sqref="A2:E2 B3:E3">
    <cfRule type="expression" dxfId="266" priority="309">
      <formula>ISEVEN($C2)</formula>
    </cfRule>
  </conditionalFormatting>
  <conditionalFormatting sqref="B13:E13">
    <cfRule type="expression" dxfId="265" priority="308">
      <formula>ISEVEN($C13)</formula>
    </cfRule>
  </conditionalFormatting>
  <conditionalFormatting sqref="B426 D426:E426 C433:C455">
    <cfRule type="expression" dxfId="264" priority="278">
      <formula>ISEVEN($C426)</formula>
    </cfRule>
  </conditionalFormatting>
  <conditionalFormatting sqref="B437:E437">
    <cfRule type="expression" dxfId="263" priority="277">
      <formula>ISEVEN($C437)</formula>
    </cfRule>
  </conditionalFormatting>
  <conditionalFormatting sqref="G437:I437 K437:M437">
    <cfRule type="expression" dxfId="262" priority="311">
      <formula>ISEVEN($C437)</formula>
    </cfRule>
  </conditionalFormatting>
  <conditionalFormatting sqref="B74:E74">
    <cfRule type="expression" dxfId="261" priority="307">
      <formula>ISEVEN($C74)</formula>
    </cfRule>
  </conditionalFormatting>
  <conditionalFormatting sqref="B90:E90">
    <cfRule type="expression" dxfId="260" priority="306">
      <formula>ISEVEN($C90)</formula>
    </cfRule>
  </conditionalFormatting>
  <conditionalFormatting sqref="B100:E100">
    <cfRule type="expression" dxfId="259" priority="305">
      <formula>ISEVEN($C100)</formula>
    </cfRule>
  </conditionalFormatting>
  <conditionalFormatting sqref="B111:E111">
    <cfRule type="expression" dxfId="258" priority="304">
      <formula>ISEVEN($C111)</formula>
    </cfRule>
  </conditionalFormatting>
  <conditionalFormatting sqref="B122:E122">
    <cfRule type="expression" dxfId="257" priority="303">
      <formula>ISEVEN($C122)</formula>
    </cfRule>
  </conditionalFormatting>
  <conditionalFormatting sqref="B131:E131">
    <cfRule type="expression" dxfId="256" priority="302">
      <formula>ISEVEN($C131)</formula>
    </cfRule>
  </conditionalFormatting>
  <conditionalFormatting sqref="B142:E142">
    <cfRule type="expression" dxfId="255" priority="301">
      <formula>ISEVEN($C142)</formula>
    </cfRule>
  </conditionalFormatting>
  <conditionalFormatting sqref="B151:E151">
    <cfRule type="expression" dxfId="254" priority="300">
      <formula>ISEVEN($C151)</formula>
    </cfRule>
  </conditionalFormatting>
  <conditionalFormatting sqref="B160:E160">
    <cfRule type="expression" dxfId="253" priority="299">
      <formula>ISEVEN($C160)</formula>
    </cfRule>
  </conditionalFormatting>
  <conditionalFormatting sqref="B168:E168">
    <cfRule type="expression" dxfId="252" priority="298">
      <formula>ISEVEN($C168)</formula>
    </cfRule>
  </conditionalFormatting>
  <conditionalFormatting sqref="B178:E178">
    <cfRule type="expression" dxfId="251" priority="297">
      <formula>ISEVEN($C178)</formula>
    </cfRule>
  </conditionalFormatting>
  <conditionalFormatting sqref="B193:E193">
    <cfRule type="expression" dxfId="250" priority="296">
      <formula>ISEVEN($C193)</formula>
    </cfRule>
  </conditionalFormatting>
  <conditionalFormatting sqref="B199:E199">
    <cfRule type="expression" dxfId="249" priority="295">
      <formula>ISEVEN($C199)</formula>
    </cfRule>
  </conditionalFormatting>
  <conditionalFormatting sqref="B205:E205">
    <cfRule type="expression" dxfId="248" priority="293">
      <formula>ISEVEN($C205)</formula>
    </cfRule>
  </conditionalFormatting>
  <conditionalFormatting sqref="B211:E211">
    <cfRule type="expression" dxfId="247" priority="292">
      <formula>ISEVEN($C211)</formula>
    </cfRule>
  </conditionalFormatting>
  <conditionalFormatting sqref="B226:E226">
    <cfRule type="expression" dxfId="246" priority="291">
      <formula>ISEVEN($C226)</formula>
    </cfRule>
  </conditionalFormatting>
  <conditionalFormatting sqref="B249:E249">
    <cfRule type="expression" dxfId="245" priority="290">
      <formula>ISEVEN($C249)</formula>
    </cfRule>
  </conditionalFormatting>
  <conditionalFormatting sqref="B261:E261">
    <cfRule type="expression" dxfId="244" priority="289">
      <formula>ISEVEN($C261)</formula>
    </cfRule>
  </conditionalFormatting>
  <conditionalFormatting sqref="B299:E299">
    <cfRule type="expression" dxfId="243" priority="288">
      <formula>ISEVEN($C299)</formula>
    </cfRule>
  </conditionalFormatting>
  <conditionalFormatting sqref="B334:E334 C335:C341">
    <cfRule type="expression" dxfId="242" priority="286">
      <formula>ISEVEN($C334)</formula>
    </cfRule>
  </conditionalFormatting>
  <conditionalFormatting sqref="B343:E343">
    <cfRule type="expression" dxfId="241" priority="285">
      <formula>ISEVEN($C343)</formula>
    </cfRule>
  </conditionalFormatting>
  <conditionalFormatting sqref="B352:E352 C353:C356">
    <cfRule type="expression" dxfId="240" priority="284">
      <formula>ISEVEN($C352)</formula>
    </cfRule>
  </conditionalFormatting>
  <conditionalFormatting sqref="B358:E358 C359:C368">
    <cfRule type="expression" dxfId="239" priority="283">
      <formula>ISEVEN($C358)</formula>
    </cfRule>
  </conditionalFormatting>
  <conditionalFormatting sqref="B370:E370">
    <cfRule type="expression" dxfId="238" priority="282">
      <formula>ISEVEN($C370)</formula>
    </cfRule>
  </conditionalFormatting>
  <conditionalFormatting sqref="B390:E390 C391:C394">
    <cfRule type="expression" dxfId="237" priority="281">
      <formula>ISEVEN($C390)</formula>
    </cfRule>
  </conditionalFormatting>
  <conditionalFormatting sqref="B396:E396">
    <cfRule type="expression" dxfId="236" priority="280">
      <formula>ISEVEN($C396)</formula>
    </cfRule>
  </conditionalFormatting>
  <conditionalFormatting sqref="B411:E411">
    <cfRule type="expression" dxfId="235" priority="279">
      <formula>ISEVEN($C411)</formula>
    </cfRule>
  </conditionalFormatting>
  <conditionalFormatting sqref="N183:N186 N373:N379 N429:N433 N130 N141 N143:N173 N308:N339 N381:N406 N416:N427">
    <cfRule type="expression" dxfId="234" priority="243">
      <formula>ISEVEN($C130)</formula>
    </cfRule>
  </conditionalFormatting>
  <conditionalFormatting sqref="N140 N125:N127 N129 N132:N133 N187 N306:N307 N340 N372 N380 N407 N428 N434">
    <cfRule type="expression" dxfId="233" priority="242">
      <formula>ISEVEN($C125)</formula>
    </cfRule>
  </conditionalFormatting>
  <conditionalFormatting sqref="N136 N138:N139">
    <cfRule type="expression" dxfId="232" priority="241">
      <formula>ISEVEN($C136)</formula>
    </cfRule>
  </conditionalFormatting>
  <conditionalFormatting sqref="N137">
    <cfRule type="expression" dxfId="231" priority="223">
      <formula>ISEVEN($C137)</formula>
    </cfRule>
  </conditionalFormatting>
  <conditionalFormatting sqref="N128">
    <cfRule type="expression" dxfId="230" priority="222">
      <formula>ISEVEN($C128)</formula>
    </cfRule>
  </conditionalFormatting>
  <conditionalFormatting sqref="N131">
    <cfRule type="expression" dxfId="229" priority="221">
      <formula>ISEVEN($C131)</formula>
    </cfRule>
  </conditionalFormatting>
  <conditionalFormatting sqref="N142">
    <cfRule type="expression" dxfId="228" priority="220">
      <formula>ISEVEN($C142)</formula>
    </cfRule>
  </conditionalFormatting>
  <conditionalFormatting sqref="O316:O332 O371:O388">
    <cfRule type="expression" dxfId="227" priority="219">
      <formula>ISEVEN($C316)</formula>
    </cfRule>
  </conditionalFormatting>
  <conditionalFormatting sqref="O5:O12 O300:O315 O132:O133 O101:O110 O112:O121 O123:O130 O136:O141 O143:O150 O152:O159 O161:O167 O194:O198 O200:O204 O206:O210 O212:O225 O333 O335:O342 O353:O357 O359:O369 O389 O391:O395 O410 O425 O427:O436 O2:O3">
    <cfRule type="expression" dxfId="226" priority="218">
      <formula>ISEVEN($C2)</formula>
    </cfRule>
  </conditionalFormatting>
  <conditionalFormatting sqref="O4">
    <cfRule type="expression" dxfId="225" priority="217">
      <formula>ISEVEN($C4)</formula>
    </cfRule>
  </conditionalFormatting>
  <conditionalFormatting sqref="O13">
    <cfRule type="expression" dxfId="224" priority="216">
      <formula>ISEVEN($C13)</formula>
    </cfRule>
  </conditionalFormatting>
  <conditionalFormatting sqref="O74">
    <cfRule type="expression" dxfId="223" priority="215">
      <formula>ISEVEN($C74)</formula>
    </cfRule>
  </conditionalFormatting>
  <conditionalFormatting sqref="O90">
    <cfRule type="expression" dxfId="222" priority="214">
      <formula>ISEVEN($C90)</formula>
    </cfRule>
  </conditionalFormatting>
  <conditionalFormatting sqref="O100">
    <cfRule type="expression" dxfId="221" priority="213">
      <formula>ISEVEN($C100)</formula>
    </cfRule>
  </conditionalFormatting>
  <conditionalFormatting sqref="O111">
    <cfRule type="expression" dxfId="220" priority="212">
      <formula>ISEVEN($C111)</formula>
    </cfRule>
  </conditionalFormatting>
  <conditionalFormatting sqref="O122">
    <cfRule type="expression" dxfId="219" priority="211">
      <formula>ISEVEN($C122)</formula>
    </cfRule>
  </conditionalFormatting>
  <conditionalFormatting sqref="O199">
    <cfRule type="expression" dxfId="218" priority="203">
      <formula>ISEVEN($C199)</formula>
    </cfRule>
  </conditionalFormatting>
  <conditionalFormatting sqref="O131">
    <cfRule type="expression" dxfId="217" priority="210">
      <formula>ISEVEN($C131)</formula>
    </cfRule>
  </conditionalFormatting>
  <conditionalFormatting sqref="O142">
    <cfRule type="expression" dxfId="216" priority="209">
      <formula>ISEVEN($C142)</formula>
    </cfRule>
  </conditionalFormatting>
  <conditionalFormatting sqref="O151">
    <cfRule type="expression" dxfId="215" priority="208">
      <formula>ISEVEN($C151)</formula>
    </cfRule>
  </conditionalFormatting>
  <conditionalFormatting sqref="O160">
    <cfRule type="expression" dxfId="214" priority="207">
      <formula>ISEVEN($C160)</formula>
    </cfRule>
  </conditionalFormatting>
  <conditionalFormatting sqref="O168">
    <cfRule type="expression" dxfId="213" priority="206">
      <formula>ISEVEN($C168)</formula>
    </cfRule>
  </conditionalFormatting>
  <conditionalFormatting sqref="O178">
    <cfRule type="expression" dxfId="212" priority="205">
      <formula>ISEVEN($C178)</formula>
    </cfRule>
  </conditionalFormatting>
  <conditionalFormatting sqref="O193">
    <cfRule type="expression" dxfId="211" priority="204">
      <formula>ISEVEN($C193)</formula>
    </cfRule>
  </conditionalFormatting>
  <conditionalFormatting sqref="O205">
    <cfRule type="expression" dxfId="210" priority="202">
      <formula>ISEVEN($C205)</formula>
    </cfRule>
  </conditionalFormatting>
  <conditionalFormatting sqref="O211">
    <cfRule type="expression" dxfId="209" priority="201">
      <formula>ISEVEN($C211)</formula>
    </cfRule>
  </conditionalFormatting>
  <conditionalFormatting sqref="O226">
    <cfRule type="expression" dxfId="208" priority="200">
      <formula>ISEVEN($C226)</formula>
    </cfRule>
  </conditionalFormatting>
  <conditionalFormatting sqref="O249">
    <cfRule type="expression" dxfId="207" priority="199">
      <formula>ISEVEN($C249)</formula>
    </cfRule>
  </conditionalFormatting>
  <conditionalFormatting sqref="O261">
    <cfRule type="expression" dxfId="206" priority="198">
      <formula>ISEVEN($C261)</formula>
    </cfRule>
  </conditionalFormatting>
  <conditionalFormatting sqref="O299">
    <cfRule type="expression" dxfId="205" priority="197">
      <formula>ISEVEN($C299)</formula>
    </cfRule>
  </conditionalFormatting>
  <conditionalFormatting sqref="O334">
    <cfRule type="expression" dxfId="204" priority="196">
      <formula>ISEVEN($C334)</formula>
    </cfRule>
  </conditionalFormatting>
  <conditionalFormatting sqref="O343">
    <cfRule type="expression" dxfId="203" priority="195">
      <formula>ISEVEN($C343)</formula>
    </cfRule>
  </conditionalFormatting>
  <conditionalFormatting sqref="O352">
    <cfRule type="expression" dxfId="202" priority="194">
      <formula>ISEVEN($C352)</formula>
    </cfRule>
  </conditionalFormatting>
  <conditionalFormatting sqref="O358">
    <cfRule type="expression" dxfId="201" priority="193">
      <formula>ISEVEN($C358)</formula>
    </cfRule>
  </conditionalFormatting>
  <conditionalFormatting sqref="O370">
    <cfRule type="expression" dxfId="200" priority="192">
      <formula>ISEVEN($C370)</formula>
    </cfRule>
  </conditionalFormatting>
  <conditionalFormatting sqref="O390">
    <cfRule type="expression" dxfId="199" priority="191">
      <formula>ISEVEN($C390)</formula>
    </cfRule>
  </conditionalFormatting>
  <conditionalFormatting sqref="O396">
    <cfRule type="expression" dxfId="198" priority="190">
      <formula>ISEVEN($C396)</formula>
    </cfRule>
  </conditionalFormatting>
  <conditionalFormatting sqref="O411:O412">
    <cfRule type="expression" dxfId="197" priority="189">
      <formula>ISEVEN($C411)</formula>
    </cfRule>
  </conditionalFormatting>
  <conditionalFormatting sqref="O426">
    <cfRule type="expression" dxfId="196" priority="188">
      <formula>ISEVEN($C426)</formula>
    </cfRule>
  </conditionalFormatting>
  <conditionalFormatting sqref="O437">
    <cfRule type="expression" dxfId="195" priority="187">
      <formula>ISEVEN($C437)</formula>
    </cfRule>
  </conditionalFormatting>
  <conditionalFormatting sqref="N134:O135">
    <cfRule type="expression" dxfId="194" priority="186">
      <formula>ISEVEN($C134)</formula>
    </cfRule>
  </conditionalFormatting>
  <conditionalFormatting sqref="C447 H447:M447">
    <cfRule type="expression" dxfId="193" priority="185">
      <formula>ISEVEN($C447)</formula>
    </cfRule>
  </conditionalFormatting>
  <conditionalFormatting sqref="N447">
    <cfRule type="expression" dxfId="192" priority="183">
      <formula>ISEVEN($C447)</formula>
    </cfRule>
  </conditionalFormatting>
  <conditionalFormatting sqref="O447">
    <cfRule type="expression" dxfId="191" priority="182">
      <formula>ISEVEN($C447)</formula>
    </cfRule>
  </conditionalFormatting>
  <conditionalFormatting sqref="B253:E253 G253:H253 M253:O253">
    <cfRule type="expression" dxfId="190" priority="181">
      <formula>ISEVEN($C253)</formula>
    </cfRule>
  </conditionalFormatting>
  <conditionalFormatting sqref="I253">
    <cfRule type="expression" dxfId="189" priority="180">
      <formula>ISEVEN($C253)</formula>
    </cfRule>
  </conditionalFormatting>
  <conditionalFormatting sqref="K253">
    <cfRule type="expression" dxfId="188" priority="179">
      <formula>ISEVEN($C253)</formula>
    </cfRule>
  </conditionalFormatting>
  <conditionalFormatting sqref="L253">
    <cfRule type="expression" dxfId="187" priority="178">
      <formula>ISEVEN($C253)</formula>
    </cfRule>
  </conditionalFormatting>
  <conditionalFormatting sqref="H448:L449 H460:J460 L460 H468:J468 M468 H456:L459 H455:K455 H464:K464 M464 H470:K470 M470 H452:L454 H450:K451 H461:K461 M448:M461">
    <cfRule type="expression" dxfId="186" priority="169">
      <formula>ISEVEN($C448)</formula>
    </cfRule>
  </conditionalFormatting>
  <conditionalFormatting sqref="L270">
    <cfRule type="expression" dxfId="185" priority="134">
      <formula>ISEVEN($C270)</formula>
    </cfRule>
  </conditionalFormatting>
  <conditionalFormatting sqref="L123">
    <cfRule type="expression" dxfId="184" priority="150">
      <formula>ISEVEN($C123)</formula>
    </cfRule>
  </conditionalFormatting>
  <conditionalFormatting sqref="I203">
    <cfRule type="expression" dxfId="183" priority="142">
      <formula>ISEVEN($C203)</formula>
    </cfRule>
  </conditionalFormatting>
  <conditionalFormatting sqref="L11">
    <cfRule type="expression" dxfId="182" priority="163">
      <formula>ISEVEN($C11)</formula>
    </cfRule>
  </conditionalFormatting>
  <conditionalFormatting sqref="I20:K20">
    <cfRule type="expression" dxfId="181" priority="162">
      <formula>ISEVEN($C20)</formula>
    </cfRule>
  </conditionalFormatting>
  <conditionalFormatting sqref="I36:K36">
    <cfRule type="expression" dxfId="180" priority="161">
      <formula>ISEVEN($C36)</formula>
    </cfRule>
  </conditionalFormatting>
  <conditionalFormatting sqref="L294:L298">
    <cfRule type="expression" dxfId="179" priority="131">
      <formula>ISEVEN($C294)</formula>
    </cfRule>
  </conditionalFormatting>
  <conditionalFormatting sqref="I64:K64">
    <cfRule type="expression" dxfId="178" priority="157">
      <formula>ISEVEN($C64)</formula>
    </cfRule>
  </conditionalFormatting>
  <conditionalFormatting sqref="L79">
    <cfRule type="expression" dxfId="177" priority="156">
      <formula>ISEVEN($C79)</formula>
    </cfRule>
  </conditionalFormatting>
  <conditionalFormatting sqref="L96">
    <cfRule type="expression" dxfId="176" priority="154">
      <formula>ISEVEN($C96)</formula>
    </cfRule>
  </conditionalFormatting>
  <conditionalFormatting sqref="L107">
    <cfRule type="expression" dxfId="175" priority="153">
      <formula>ISEVEN($C107)</formula>
    </cfRule>
  </conditionalFormatting>
  <conditionalFormatting sqref="L121">
    <cfRule type="expression" dxfId="174" priority="151">
      <formula>ISEVEN($C121)</formula>
    </cfRule>
  </conditionalFormatting>
  <conditionalFormatting sqref="L142:L143">
    <cfRule type="expression" dxfId="173" priority="148">
      <formula>ISEVEN($C142)</formula>
    </cfRule>
  </conditionalFormatting>
  <conditionalFormatting sqref="L172">
    <cfRule type="expression" dxfId="172" priority="146">
      <formula>ISEVEN($C172)</formula>
    </cfRule>
  </conditionalFormatting>
  <conditionalFormatting sqref="L182">
    <cfRule type="expression" dxfId="171" priority="145">
      <formula>ISEVEN($C182)</formula>
    </cfRule>
  </conditionalFormatting>
  <conditionalFormatting sqref="L186:L187">
    <cfRule type="expression" dxfId="170" priority="144">
      <formula>ISEVEN($C186)</formula>
    </cfRule>
  </conditionalFormatting>
  <conditionalFormatting sqref="I201">
    <cfRule type="expression" dxfId="169" priority="143">
      <formula>ISEVEN($C201)</formula>
    </cfRule>
  </conditionalFormatting>
  <conditionalFormatting sqref="L399">
    <cfRule type="expression" dxfId="168" priority="123">
      <formula>ISEVEN($C399)</formula>
    </cfRule>
  </conditionalFormatting>
  <conditionalFormatting sqref="L222">
    <cfRule type="expression" dxfId="167" priority="140">
      <formula>ISEVEN($C222)</formula>
    </cfRule>
  </conditionalFormatting>
  <conditionalFormatting sqref="I223:I224">
    <cfRule type="expression" dxfId="166" priority="139">
      <formula>ISEVEN($C223)</formula>
    </cfRule>
  </conditionalFormatting>
  <conditionalFormatting sqref="L230">
    <cfRule type="expression" dxfId="165" priority="138">
      <formula>ISEVEN($C230)</formula>
    </cfRule>
  </conditionalFormatting>
  <conditionalFormatting sqref="L251">
    <cfRule type="expression" dxfId="164" priority="136">
      <formula>ISEVEN($C251)</formula>
    </cfRule>
  </conditionalFormatting>
  <conditionalFormatting sqref="L256">
    <cfRule type="expression" dxfId="163" priority="135">
      <formula>ISEVEN($C256)</formula>
    </cfRule>
  </conditionalFormatting>
  <conditionalFormatting sqref="L409">
    <cfRule type="expression" dxfId="162" priority="119">
      <formula>ISEVEN($C409)</formula>
    </cfRule>
  </conditionalFormatting>
  <conditionalFormatting sqref="B288:E288 I288:M288">
    <cfRule type="expression" dxfId="161" priority="133">
      <formula>ISEVEN($C288)</formula>
    </cfRule>
  </conditionalFormatting>
  <conditionalFormatting sqref="L307:L312">
    <cfRule type="expression" dxfId="160" priority="130">
      <formula>ISEVEN($C307)</formula>
    </cfRule>
  </conditionalFormatting>
  <conditionalFormatting sqref="L313">
    <cfRule type="expression" dxfId="159" priority="129">
      <formula>ISEVEN($C313)</formula>
    </cfRule>
  </conditionalFormatting>
  <conditionalFormatting sqref="I316">
    <cfRule type="expression" dxfId="158" priority="128">
      <formula>ISEVEN($C316)</formula>
    </cfRule>
  </conditionalFormatting>
  <conditionalFormatting sqref="L322">
    <cfRule type="expression" dxfId="157" priority="127">
      <formula>ISEVEN($C322)</formula>
    </cfRule>
  </conditionalFormatting>
  <conditionalFormatting sqref="L336">
    <cfRule type="expression" dxfId="156" priority="126">
      <formula>ISEVEN($C336)</formula>
    </cfRule>
  </conditionalFormatting>
  <conditionalFormatting sqref="L356:L357">
    <cfRule type="expression" dxfId="155" priority="125">
      <formula>ISEVEN($C356)</formula>
    </cfRule>
  </conditionalFormatting>
  <conditionalFormatting sqref="L386:L387">
    <cfRule type="expression" dxfId="154" priority="124">
      <formula>ISEVEN($C386)</formula>
    </cfRule>
  </conditionalFormatting>
  <conditionalFormatting sqref="B412:E412 I412:M412">
    <cfRule type="expression" dxfId="153" priority="118">
      <formula>ISEVEN($C412)</formula>
    </cfRule>
  </conditionalFormatting>
  <conditionalFormatting sqref="D406:E406 I406:J406 L406:M406">
    <cfRule type="expression" dxfId="152" priority="122">
      <formula>ISEVEN($C406)</formula>
    </cfRule>
  </conditionalFormatting>
  <conditionalFormatting sqref="B406:C406">
    <cfRule type="expression" dxfId="151" priority="121">
      <formula>ISEVEN($C406)</formula>
    </cfRule>
  </conditionalFormatting>
  <conditionalFormatting sqref="K406">
    <cfRule type="expression" dxfId="150" priority="120">
      <formula>ISEVEN($C406)</formula>
    </cfRule>
  </conditionalFormatting>
  <conditionalFormatting sqref="L420">
    <cfRule type="expression" dxfId="149" priority="116">
      <formula>ISEVEN($C420)</formula>
    </cfRule>
  </conditionalFormatting>
  <conditionalFormatting sqref="B414:E414 I414:L414">
    <cfRule type="expression" dxfId="148" priority="117">
      <formula>ISEVEN($C414)</formula>
    </cfRule>
  </conditionalFormatting>
  <conditionalFormatting sqref="I422:L422">
    <cfRule type="expression" dxfId="147" priority="115">
      <formula>ISEVEN($C422)</formula>
    </cfRule>
  </conditionalFormatting>
  <conditionalFormatting sqref="B422:E422">
    <cfRule type="expression" dxfId="146" priority="114">
      <formula>ISEVEN($C422)</formula>
    </cfRule>
  </conditionalFormatting>
  <conditionalFormatting sqref="L425:L426">
    <cfRule type="expression" dxfId="145" priority="113">
      <formula>ISEVEN($C425)</formula>
    </cfRule>
  </conditionalFormatting>
  <conditionalFormatting sqref="L427:L429">
    <cfRule type="expression" dxfId="144" priority="112">
      <formula>ISEVEN($C427)</formula>
    </cfRule>
  </conditionalFormatting>
  <conditionalFormatting sqref="L468">
    <cfRule type="expression" dxfId="143" priority="109">
      <formula>ISEVEN($C468)</formula>
    </cfRule>
  </conditionalFormatting>
  <conditionalFormatting sqref="L59">
    <cfRule type="expression" dxfId="142" priority="99">
      <formula>ISEVEN($C59)</formula>
    </cfRule>
  </conditionalFormatting>
  <conditionalFormatting sqref="L9:L10">
    <cfRule type="expression" dxfId="141" priority="105">
      <formula>ISEVEN($C9)</formula>
    </cfRule>
  </conditionalFormatting>
  <conditionalFormatting sqref="L20">
    <cfRule type="expression" dxfId="140" priority="104">
      <formula>ISEVEN($C20)</formula>
    </cfRule>
  </conditionalFormatting>
  <conditionalFormatting sqref="L27:L28">
    <cfRule type="expression" dxfId="139" priority="103">
      <formula>ISEVEN($C27)</formula>
    </cfRule>
  </conditionalFormatting>
  <conditionalFormatting sqref="L36">
    <cfRule type="expression" dxfId="138" priority="102">
      <formula>ISEVEN($C36)</formula>
    </cfRule>
  </conditionalFormatting>
  <conditionalFormatting sqref="L50">
    <cfRule type="expression" dxfId="137" priority="101">
      <formula>ISEVEN($C50)</formula>
    </cfRule>
  </conditionalFormatting>
  <conditionalFormatting sqref="L54:L57">
    <cfRule type="expression" dxfId="136" priority="100">
      <formula>ISEVEN($C54)</formula>
    </cfRule>
  </conditionalFormatting>
  <conditionalFormatting sqref="I158">
    <cfRule type="expression" dxfId="135" priority="88">
      <formula>ISEVEN($C158)</formula>
    </cfRule>
  </conditionalFormatting>
  <conditionalFormatting sqref="L58">
    <cfRule type="expression" dxfId="134" priority="98">
      <formula>ISEVEN($C58)</formula>
    </cfRule>
  </conditionalFormatting>
  <conditionalFormatting sqref="L60">
    <cfRule type="expression" dxfId="133" priority="97">
      <formula>ISEVEN($C60)</formula>
    </cfRule>
  </conditionalFormatting>
  <conditionalFormatting sqref="L64">
    <cfRule type="expression" dxfId="132" priority="96">
      <formula>ISEVEN($C64)</formula>
    </cfRule>
  </conditionalFormatting>
  <conditionalFormatting sqref="L129:L131">
    <cfRule type="expression" dxfId="131" priority="92">
      <formula>ISEVEN($C129)</formula>
    </cfRule>
  </conditionalFormatting>
  <conditionalFormatting sqref="L246">
    <cfRule type="expression" dxfId="130" priority="73">
      <formula>ISEVEN($C246)</formula>
    </cfRule>
  </conditionalFormatting>
  <conditionalFormatting sqref="J158">
    <cfRule type="expression" dxfId="129" priority="89">
      <formula>ISEVEN($C158)</formula>
    </cfRule>
  </conditionalFormatting>
  <conditionalFormatting sqref="M158">
    <cfRule type="expression" dxfId="128" priority="87">
      <formula>ISEVEN($C158)</formula>
    </cfRule>
  </conditionalFormatting>
  <conditionalFormatting sqref="K158:L158">
    <cfRule type="expression" dxfId="127" priority="86">
      <formula>ISEVEN($C158)</formula>
    </cfRule>
  </conditionalFormatting>
  <conditionalFormatting sqref="B158:E158">
    <cfRule type="expression" dxfId="126" priority="85">
      <formula>ISEVEN($C158)</formula>
    </cfRule>
  </conditionalFormatting>
  <conditionalFormatting sqref="M184:M185">
    <cfRule type="expression" dxfId="125" priority="83">
      <formula>ISEVEN($C184)</formula>
    </cfRule>
  </conditionalFormatting>
  <conditionalFormatting sqref="K431 M431:M432">
    <cfRule type="expression" dxfId="124" priority="72">
      <formula>ISEVEN($C431)</formula>
    </cfRule>
  </conditionalFormatting>
  <conditionalFormatting sqref="I184:K184">
    <cfRule type="expression" dxfId="123" priority="79">
      <formula>ISEVEN($C184)</formula>
    </cfRule>
  </conditionalFormatting>
  <conditionalFormatting sqref="I185:K185">
    <cfRule type="expression" dxfId="122" priority="78">
      <formula>ISEVEN($C185)</formula>
    </cfRule>
  </conditionalFormatting>
  <conditionalFormatting sqref="L184:L185">
    <cfRule type="expression" dxfId="121" priority="77">
      <formula>ISEVEN($C184)</formula>
    </cfRule>
  </conditionalFormatting>
  <conditionalFormatting sqref="B184:E184">
    <cfRule type="expression" dxfId="120" priority="76">
      <formula>ISEVEN($C184)</formula>
    </cfRule>
  </conditionalFormatting>
  <conditionalFormatting sqref="B185:E185">
    <cfRule type="expression" dxfId="119" priority="75">
      <formula>ISEVEN($C185)</formula>
    </cfRule>
  </conditionalFormatting>
  <conditionalFormatting sqref="L202">
    <cfRule type="expression" dxfId="118" priority="74">
      <formula>ISEVEN($C202)</formula>
    </cfRule>
  </conditionalFormatting>
  <conditionalFormatting sqref="J431:J432">
    <cfRule type="expression" dxfId="117" priority="71">
      <formula>ISEVEN($C431)</formula>
    </cfRule>
  </conditionalFormatting>
  <conditionalFormatting sqref="K432:L432">
    <cfRule type="expression" dxfId="116" priority="61">
      <formula>ISEVEN($C432)</formula>
    </cfRule>
  </conditionalFormatting>
  <conditionalFormatting sqref="I431">
    <cfRule type="expression" dxfId="115" priority="68">
      <formula>ISEVEN($C431)</formula>
    </cfRule>
  </conditionalFormatting>
  <conditionalFormatting sqref="B431 D431:E431">
    <cfRule type="expression" dxfId="114" priority="67">
      <formula>ISEVEN($C431)</formula>
    </cfRule>
  </conditionalFormatting>
  <conditionalFormatting sqref="C431">
    <cfRule type="expression" dxfId="113" priority="66">
      <formula>ISEVEN($C431)</formula>
    </cfRule>
  </conditionalFormatting>
  <conditionalFormatting sqref="B432 D432:E432">
    <cfRule type="expression" dxfId="112" priority="65">
      <formula>ISEVEN($C432)</formula>
    </cfRule>
  </conditionalFormatting>
  <conditionalFormatting sqref="C432">
    <cfRule type="expression" dxfId="111" priority="64">
      <formula>ISEVEN($C432)</formula>
    </cfRule>
  </conditionalFormatting>
  <conditionalFormatting sqref="L431">
    <cfRule type="expression" dxfId="110" priority="63">
      <formula>ISEVEN($C431)</formula>
    </cfRule>
  </conditionalFormatting>
  <conditionalFormatting sqref="I432">
    <cfRule type="expression" dxfId="109" priority="62">
      <formula>ISEVEN($C432)</formula>
    </cfRule>
  </conditionalFormatting>
  <conditionalFormatting sqref="L443">
    <cfRule type="expression" dxfId="108" priority="59">
      <formula>ISEVEN($C443)</formula>
    </cfRule>
  </conditionalFormatting>
  <conditionalFormatting sqref="J18 J13">
    <cfRule type="expression" dxfId="107" priority="57">
      <formula>ISEVEN($C13)</formula>
    </cfRule>
  </conditionalFormatting>
  <conditionalFormatting sqref="J182">
    <cfRule type="expression" dxfId="106" priority="52">
      <formula>ISEVEN($C182)</formula>
    </cfRule>
  </conditionalFormatting>
  <conditionalFormatting sqref="C426">
    <cfRule type="expression" dxfId="105" priority="49">
      <formula>ISEVEN($C426)</formula>
    </cfRule>
  </conditionalFormatting>
  <conditionalFormatting sqref="C427">
    <cfRule type="expression" dxfId="104" priority="48">
      <formula>ISEVEN($C427)</formula>
    </cfRule>
  </conditionalFormatting>
  <conditionalFormatting sqref="C428">
    <cfRule type="expression" dxfId="103" priority="47">
      <formula>ISEVEN($C428)</formula>
    </cfRule>
  </conditionalFormatting>
  <conditionalFormatting sqref="C429">
    <cfRule type="expression" dxfId="102" priority="46">
      <formula>ISEVEN($C429)</formula>
    </cfRule>
  </conditionalFormatting>
  <conditionalFormatting sqref="C430">
    <cfRule type="expression" dxfId="101" priority="45">
      <formula>ISEVEN($C430)</formula>
    </cfRule>
  </conditionalFormatting>
  <conditionalFormatting sqref="L444">
    <cfRule type="expression" dxfId="100" priority="44">
      <formula>ISEVEN($C444)</formula>
    </cfRule>
  </conditionalFormatting>
  <conditionalFormatting sqref="L450">
    <cfRule type="expression" dxfId="99" priority="43">
      <formula>ISEVEN($C450)</formula>
    </cfRule>
  </conditionalFormatting>
  <conditionalFormatting sqref="L451">
    <cfRule type="expression" dxfId="98" priority="42">
      <formula>ISEVEN($C451)</formula>
    </cfRule>
  </conditionalFormatting>
  <conditionalFormatting sqref="L461">
    <cfRule type="expression" dxfId="97" priority="41">
      <formula>ISEVEN($C461)</formula>
    </cfRule>
  </conditionalFormatting>
  <conditionalFormatting sqref="L5:L7">
    <cfRule type="expression" dxfId="96" priority="40">
      <formula>ISEVEN($C5)</formula>
    </cfRule>
  </conditionalFormatting>
  <conditionalFormatting sqref="L17">
    <cfRule type="expression" dxfId="95" priority="39">
      <formula>ISEVEN($C17)</formula>
    </cfRule>
  </conditionalFormatting>
  <conditionalFormatting sqref="L88">
    <cfRule type="expression" dxfId="94" priority="38">
      <formula>ISEVEN($C88)</formula>
    </cfRule>
  </conditionalFormatting>
  <conditionalFormatting sqref="L95">
    <cfRule type="expression" dxfId="93" priority="37">
      <formula>ISEVEN($C95)</formula>
    </cfRule>
  </conditionalFormatting>
  <conditionalFormatting sqref="L106">
    <cfRule type="expression" dxfId="92" priority="36">
      <formula>ISEVEN($C106)</formula>
    </cfRule>
  </conditionalFormatting>
  <conditionalFormatting sqref="L118">
    <cfRule type="expression" dxfId="91" priority="35">
      <formula>ISEVEN($C118)</formula>
    </cfRule>
  </conditionalFormatting>
  <conditionalFormatting sqref="L152">
    <cfRule type="expression" dxfId="90" priority="34">
      <formula>ISEVEN($C152)</formula>
    </cfRule>
  </conditionalFormatting>
  <conditionalFormatting sqref="L180">
    <cfRule type="expression" dxfId="89" priority="33">
      <formula>ISEVEN($C180)</formula>
    </cfRule>
  </conditionalFormatting>
  <conditionalFormatting sqref="L195">
    <cfRule type="expression" dxfId="88" priority="32">
      <formula>ISEVEN($C195)</formula>
    </cfRule>
  </conditionalFormatting>
  <conditionalFormatting sqref="L208">
    <cfRule type="expression" dxfId="87" priority="31">
      <formula>ISEVEN($C208)</formula>
    </cfRule>
  </conditionalFormatting>
  <conditionalFormatting sqref="L215">
    <cfRule type="expression" dxfId="86" priority="30">
      <formula>ISEVEN($C215)</formula>
    </cfRule>
  </conditionalFormatting>
  <conditionalFormatting sqref="L245">
    <cfRule type="expression" dxfId="85" priority="29">
      <formula>ISEVEN($C245)</formula>
    </cfRule>
  </conditionalFormatting>
  <conditionalFormatting sqref="L268">
    <cfRule type="expression" dxfId="84" priority="28">
      <formula>ISEVEN($C268)</formula>
    </cfRule>
  </conditionalFormatting>
  <conditionalFormatting sqref="L281">
    <cfRule type="expression" dxfId="83" priority="27">
      <formula>ISEVEN($C281)</formula>
    </cfRule>
  </conditionalFormatting>
  <conditionalFormatting sqref="L321">
    <cfRule type="expression" dxfId="82" priority="26">
      <formula>ISEVEN($C321)</formula>
    </cfRule>
  </conditionalFormatting>
  <conditionalFormatting sqref="L119">
    <cfRule type="expression" dxfId="81" priority="25">
      <formula>ISEVEN($C119)</formula>
    </cfRule>
  </conditionalFormatting>
  <conditionalFormatting sqref="G7">
    <cfRule type="expression" dxfId="80" priority="24">
      <formula>ISEVEN($C7)</formula>
    </cfRule>
  </conditionalFormatting>
  <conditionalFormatting sqref="H7">
    <cfRule type="expression" dxfId="79" priority="23">
      <formula>ISEVEN($C7)</formula>
    </cfRule>
  </conditionalFormatting>
  <conditionalFormatting sqref="G54:G57">
    <cfRule type="expression" dxfId="78" priority="22">
      <formula>ISEVEN($C54)</formula>
    </cfRule>
  </conditionalFormatting>
  <conditionalFormatting sqref="H54:H57">
    <cfRule type="expression" dxfId="77" priority="21">
      <formula>ISEVEN($C54)</formula>
    </cfRule>
  </conditionalFormatting>
  <conditionalFormatting sqref="G130:G134">
    <cfRule type="expression" dxfId="76" priority="20">
      <formula>ISEVEN($C130)</formula>
    </cfRule>
  </conditionalFormatting>
  <conditionalFormatting sqref="H130:H134">
    <cfRule type="expression" dxfId="75" priority="19">
      <formula>ISEVEN($C130)</formula>
    </cfRule>
  </conditionalFormatting>
  <conditionalFormatting sqref="G158">
    <cfRule type="expression" dxfId="74" priority="18">
      <formula>ISEVEN($C158)</formula>
    </cfRule>
  </conditionalFormatting>
  <conditionalFormatting sqref="H158">
    <cfRule type="expression" dxfId="73" priority="17">
      <formula>ISEVEN($C158)</formula>
    </cfRule>
  </conditionalFormatting>
  <conditionalFormatting sqref="G184:G185">
    <cfRule type="expression" dxfId="72" priority="16">
      <formula>ISEVEN($C184)</formula>
    </cfRule>
  </conditionalFormatting>
  <conditionalFormatting sqref="H184:H185">
    <cfRule type="expression" dxfId="71" priority="15">
      <formula>ISEVEN($C184)</formula>
    </cfRule>
  </conditionalFormatting>
  <conditionalFormatting sqref="G283:H283">
    <cfRule type="expression" dxfId="70" priority="14">
      <formula>ISEVEN($C283)</formula>
    </cfRule>
  </conditionalFormatting>
  <conditionalFormatting sqref="H286:H287 G286:G288">
    <cfRule type="expression" dxfId="69" priority="13">
      <formula>ISEVEN($C286)</formula>
    </cfRule>
  </conditionalFormatting>
  <conditionalFormatting sqref="H288">
    <cfRule type="expression" dxfId="68" priority="12">
      <formula>ISEVEN($C288)</formula>
    </cfRule>
  </conditionalFormatting>
  <conditionalFormatting sqref="G406">
    <cfRule type="expression" dxfId="67" priority="11">
      <formula>ISEVEN($C406)</formula>
    </cfRule>
  </conditionalFormatting>
  <conditionalFormatting sqref="H406">
    <cfRule type="expression" dxfId="66" priority="10">
      <formula>ISEVEN($C406)</formula>
    </cfRule>
  </conditionalFormatting>
  <conditionalFormatting sqref="G412">
    <cfRule type="expression" dxfId="65" priority="9">
      <formula>ISEVEN($C412)</formula>
    </cfRule>
  </conditionalFormatting>
  <conditionalFormatting sqref="H412">
    <cfRule type="expression" dxfId="64" priority="8">
      <formula>ISEVEN($C412)</formula>
    </cfRule>
  </conditionalFormatting>
  <conditionalFormatting sqref="G414">
    <cfRule type="expression" dxfId="63" priority="7">
      <formula>ISEVEN($C414)</formula>
    </cfRule>
  </conditionalFormatting>
  <conditionalFormatting sqref="H414">
    <cfRule type="expression" dxfId="62" priority="6">
      <formula>ISEVEN($C414)</formula>
    </cfRule>
  </conditionalFormatting>
  <conditionalFormatting sqref="G422">
    <cfRule type="expression" dxfId="61" priority="5">
      <formula>ISEVEN($C422)</formula>
    </cfRule>
  </conditionalFormatting>
  <conditionalFormatting sqref="H422">
    <cfRule type="expression" dxfId="60" priority="4">
      <formula>ISEVEN($C422)</formula>
    </cfRule>
  </conditionalFormatting>
  <conditionalFormatting sqref="G431:G432">
    <cfRule type="expression" dxfId="59" priority="3">
      <formula>ISEVEN($C431)</formula>
    </cfRule>
  </conditionalFormatting>
  <conditionalFormatting sqref="H432">
    <cfRule type="expression" dxfId="58" priority="1">
      <formula>ISEVEN($C432)</formula>
    </cfRule>
  </conditionalFormatting>
  <conditionalFormatting sqref="H431">
    <cfRule type="expression" dxfId="57" priority="2">
      <formula>ISEVEN($C431)</formula>
    </cfRule>
  </conditionalFormatting>
  <printOptions horizontalCentered="1"/>
  <pageMargins left="0.23622047244094491" right="0.15748031496062992" top="0.39370078740157483" bottom="0.19685039370078741" header="0.31496062992125984" footer="0.15748031496062992"/>
  <pageSetup paperSize="9" scale="54" fitToHeight="0" orientation="landscape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N66"/>
  <sheetViews>
    <sheetView zoomScale="85" zoomScaleNormal="85" workbookViewId="0">
      <pane xSplit="3" ySplit="1" topLeftCell="D16" activePane="bottomRight" state="frozen"/>
      <selection activeCell="D25" sqref="D25"/>
      <selection pane="topRight" activeCell="D25" sqref="D25"/>
      <selection pane="bottomLeft" activeCell="D25" sqref="D25"/>
      <selection pane="bottomRight" activeCell="F49" sqref="F49"/>
    </sheetView>
  </sheetViews>
  <sheetFormatPr defaultColWidth="9.140625" defaultRowHeight="13.5"/>
  <cols>
    <col min="1" max="1" width="7.85546875" style="30" customWidth="1"/>
    <col min="2" max="2" width="9.7109375" style="31" customWidth="1"/>
    <col min="3" max="3" width="7.5703125" style="31" customWidth="1"/>
    <col min="4" max="4" width="28.5703125" style="30" customWidth="1"/>
    <col min="5" max="5" width="22" style="30" customWidth="1"/>
    <col min="6" max="6" width="8.42578125" style="31" customWidth="1"/>
    <col min="7" max="7" width="34.85546875" style="30" customWidth="1"/>
    <col min="8" max="8" width="37.42578125" style="30" customWidth="1"/>
    <col min="9" max="9" width="14.85546875" style="30" customWidth="1"/>
    <col min="10" max="10" width="7.42578125" style="31" customWidth="1"/>
    <col min="11" max="11" width="10.85546875" style="31" customWidth="1"/>
    <col min="12" max="12" width="9.28515625" style="31" customWidth="1"/>
    <col min="13" max="13" width="18.85546875" style="30" customWidth="1"/>
    <col min="14" max="14" width="40.85546875" style="119" customWidth="1"/>
    <col min="15" max="16384" width="9.140625" style="30"/>
  </cols>
  <sheetData>
    <row r="1" spans="1:14" ht="35.25" customHeight="1">
      <c r="A1" s="85" t="s">
        <v>910</v>
      </c>
      <c r="B1" s="85" t="s">
        <v>1342</v>
      </c>
      <c r="C1" s="86" t="s">
        <v>911</v>
      </c>
      <c r="D1" s="86" t="s">
        <v>47</v>
      </c>
      <c r="E1" s="86" t="s">
        <v>912</v>
      </c>
      <c r="F1" s="86" t="s">
        <v>879</v>
      </c>
      <c r="G1" s="87" t="s">
        <v>48</v>
      </c>
      <c r="H1" s="87" t="s">
        <v>49</v>
      </c>
      <c r="I1" s="87" t="s">
        <v>883</v>
      </c>
      <c r="J1" s="87" t="s">
        <v>575</v>
      </c>
      <c r="K1" s="87" t="s">
        <v>585</v>
      </c>
      <c r="L1" s="87" t="s">
        <v>588</v>
      </c>
      <c r="M1" s="87" t="s">
        <v>50</v>
      </c>
      <c r="N1" s="87" t="s">
        <v>914</v>
      </c>
    </row>
    <row r="2" spans="1:14">
      <c r="A2" s="75">
        <v>1</v>
      </c>
      <c r="B2" s="90" t="s">
        <v>576</v>
      </c>
      <c r="C2" s="90">
        <v>1</v>
      </c>
      <c r="D2" s="145" t="s">
        <v>1520</v>
      </c>
      <c r="E2" s="91" t="s">
        <v>1323</v>
      </c>
      <c r="F2" s="90">
        <f>IF(C2&lt;&gt;C1,1,F1+1)</f>
        <v>1</v>
      </c>
      <c r="G2" s="92" t="s">
        <v>1318</v>
      </c>
      <c r="H2" s="92" t="s">
        <v>1234</v>
      </c>
      <c r="I2" s="92" t="s">
        <v>581</v>
      </c>
      <c r="J2" s="95" t="s">
        <v>1175</v>
      </c>
      <c r="K2" s="92"/>
      <c r="L2" s="93" t="s">
        <v>587</v>
      </c>
      <c r="M2" s="117" t="s">
        <v>1319</v>
      </c>
      <c r="N2" s="133" t="s">
        <v>1355</v>
      </c>
    </row>
    <row r="3" spans="1:14">
      <c r="A3" s="75">
        <v>2</v>
      </c>
      <c r="B3" s="90" t="s">
        <v>576</v>
      </c>
      <c r="C3" s="90">
        <v>1</v>
      </c>
      <c r="D3" s="145" t="s">
        <v>1520</v>
      </c>
      <c r="E3" s="91" t="s">
        <v>1323</v>
      </c>
      <c r="F3" s="90">
        <f>IF(C3&lt;&gt;C2,1,F2+1)</f>
        <v>2</v>
      </c>
      <c r="G3" s="92" t="s">
        <v>1317</v>
      </c>
      <c r="H3" s="92" t="s">
        <v>1274</v>
      </c>
      <c r="I3" s="92" t="s">
        <v>584</v>
      </c>
      <c r="J3" s="95"/>
      <c r="K3" s="92" t="s">
        <v>941</v>
      </c>
      <c r="L3" s="93" t="s">
        <v>587</v>
      </c>
      <c r="M3" s="117" t="s">
        <v>1226</v>
      </c>
      <c r="N3" s="118" t="s">
        <v>1187</v>
      </c>
    </row>
    <row r="4" spans="1:14">
      <c r="A4" s="75">
        <v>3</v>
      </c>
      <c r="B4" s="90" t="s">
        <v>576</v>
      </c>
      <c r="C4" s="90">
        <v>1</v>
      </c>
      <c r="D4" s="145" t="s">
        <v>1520</v>
      </c>
      <c r="E4" s="91" t="s">
        <v>1323</v>
      </c>
      <c r="F4" s="90">
        <f t="shared" ref="F4:F66" si="0">IF(C4&lt;&gt;C3,1,F3+1)</f>
        <v>3</v>
      </c>
      <c r="G4" s="92" t="s">
        <v>1290</v>
      </c>
      <c r="H4" s="92" t="s">
        <v>1227</v>
      </c>
      <c r="I4" s="92" t="s">
        <v>578</v>
      </c>
      <c r="J4" s="95"/>
      <c r="K4" s="92" t="s">
        <v>586</v>
      </c>
      <c r="L4" s="93" t="s">
        <v>587</v>
      </c>
      <c r="M4" s="117" t="s">
        <v>952</v>
      </c>
      <c r="N4" s="118"/>
    </row>
    <row r="5" spans="1:14">
      <c r="A5" s="75">
        <v>4</v>
      </c>
      <c r="B5" s="90" t="s">
        <v>576</v>
      </c>
      <c r="C5" s="90">
        <v>1</v>
      </c>
      <c r="D5" s="145" t="s">
        <v>1520</v>
      </c>
      <c r="E5" s="91" t="s">
        <v>1323</v>
      </c>
      <c r="F5" s="90">
        <f t="shared" si="0"/>
        <v>4</v>
      </c>
      <c r="G5" s="92" t="s">
        <v>1289</v>
      </c>
      <c r="H5" s="92" t="s">
        <v>1228</v>
      </c>
      <c r="I5" s="92" t="s">
        <v>1176</v>
      </c>
      <c r="J5" s="95"/>
      <c r="K5" s="92" t="s">
        <v>586</v>
      </c>
      <c r="L5" s="93"/>
      <c r="M5" s="117" t="s">
        <v>1286</v>
      </c>
      <c r="N5" s="118" t="s">
        <v>1202</v>
      </c>
    </row>
    <row r="6" spans="1:14">
      <c r="A6" s="75">
        <v>5</v>
      </c>
      <c r="B6" s="90" t="s">
        <v>576</v>
      </c>
      <c r="C6" s="90">
        <v>1</v>
      </c>
      <c r="D6" s="145" t="s">
        <v>1520</v>
      </c>
      <c r="E6" s="91" t="s">
        <v>1323</v>
      </c>
      <c r="F6" s="90">
        <f t="shared" si="0"/>
        <v>5</v>
      </c>
      <c r="G6" s="92" t="s">
        <v>1321</v>
      </c>
      <c r="H6" s="92" t="s">
        <v>1271</v>
      </c>
      <c r="I6" s="92" t="s">
        <v>1384</v>
      </c>
      <c r="J6" s="95"/>
      <c r="K6" s="92" t="s">
        <v>586</v>
      </c>
      <c r="L6" s="93"/>
      <c r="M6" s="117" t="s">
        <v>1385</v>
      </c>
      <c r="N6" s="118" t="s">
        <v>1201</v>
      </c>
    </row>
    <row r="7" spans="1:14">
      <c r="A7" s="75">
        <v>6</v>
      </c>
      <c r="B7" s="90" t="s">
        <v>576</v>
      </c>
      <c r="C7" s="90">
        <v>1</v>
      </c>
      <c r="D7" s="145" t="s">
        <v>1520</v>
      </c>
      <c r="E7" s="91" t="s">
        <v>1323</v>
      </c>
      <c r="F7" s="90">
        <f t="shared" si="0"/>
        <v>6</v>
      </c>
      <c r="G7" s="92" t="s">
        <v>176</v>
      </c>
      <c r="H7" s="92" t="s">
        <v>1179</v>
      </c>
      <c r="I7" s="92" t="s">
        <v>578</v>
      </c>
      <c r="J7" s="95"/>
      <c r="K7" s="92" t="s">
        <v>586</v>
      </c>
      <c r="L7" s="93"/>
      <c r="M7" s="117" t="s">
        <v>1304</v>
      </c>
      <c r="N7" s="118"/>
    </row>
    <row r="8" spans="1:14">
      <c r="A8" s="75">
        <v>7</v>
      </c>
      <c r="B8" s="90" t="s">
        <v>576</v>
      </c>
      <c r="C8" s="90">
        <v>1</v>
      </c>
      <c r="D8" s="145" t="s">
        <v>1520</v>
      </c>
      <c r="E8" s="91" t="s">
        <v>1323</v>
      </c>
      <c r="F8" s="90">
        <f t="shared" si="0"/>
        <v>7</v>
      </c>
      <c r="G8" s="92" t="s">
        <v>1316</v>
      </c>
      <c r="H8" s="92" t="s">
        <v>1273</v>
      </c>
      <c r="I8" s="92" t="s">
        <v>578</v>
      </c>
      <c r="J8" s="95"/>
      <c r="K8" s="92" t="s">
        <v>586</v>
      </c>
      <c r="L8" s="93"/>
      <c r="M8" s="117" t="s">
        <v>1272</v>
      </c>
      <c r="N8" s="118"/>
    </row>
    <row r="9" spans="1:14">
      <c r="A9" s="75">
        <v>8</v>
      </c>
      <c r="B9" s="90" t="s">
        <v>576</v>
      </c>
      <c r="C9" s="90">
        <v>1</v>
      </c>
      <c r="D9" s="145" t="s">
        <v>1520</v>
      </c>
      <c r="E9" s="91" t="s">
        <v>1323</v>
      </c>
      <c r="F9" s="90">
        <f t="shared" si="0"/>
        <v>8</v>
      </c>
      <c r="G9" s="92" t="s">
        <v>1282</v>
      </c>
      <c r="H9" s="92" t="s">
        <v>1235</v>
      </c>
      <c r="I9" s="92" t="s">
        <v>581</v>
      </c>
      <c r="J9" s="95"/>
      <c r="K9" s="92"/>
      <c r="L9" s="93" t="s">
        <v>587</v>
      </c>
      <c r="M9" s="117" t="s">
        <v>1283</v>
      </c>
      <c r="N9" s="118"/>
    </row>
    <row r="10" spans="1:14">
      <c r="A10" s="75">
        <v>9</v>
      </c>
      <c r="B10" s="90" t="s">
        <v>576</v>
      </c>
      <c r="C10" s="90">
        <v>1</v>
      </c>
      <c r="D10" s="145" t="s">
        <v>1520</v>
      </c>
      <c r="E10" s="91" t="s">
        <v>1323</v>
      </c>
      <c r="F10" s="90">
        <f t="shared" si="0"/>
        <v>9</v>
      </c>
      <c r="G10" s="92" t="s">
        <v>1311</v>
      </c>
      <c r="H10" s="92" t="s">
        <v>1236</v>
      </c>
      <c r="I10" s="92" t="s">
        <v>581</v>
      </c>
      <c r="J10" s="95"/>
      <c r="K10" s="92"/>
      <c r="L10" s="93"/>
      <c r="M10" s="117" t="s">
        <v>1283</v>
      </c>
      <c r="N10" s="118"/>
    </row>
    <row r="11" spans="1:14">
      <c r="A11" s="75">
        <v>10</v>
      </c>
      <c r="B11" s="90" t="s">
        <v>576</v>
      </c>
      <c r="C11" s="90">
        <v>1</v>
      </c>
      <c r="D11" s="145" t="s">
        <v>1520</v>
      </c>
      <c r="E11" s="91" t="s">
        <v>1323</v>
      </c>
      <c r="F11" s="90">
        <f t="shared" si="0"/>
        <v>10</v>
      </c>
      <c r="G11" s="92" t="s">
        <v>1320</v>
      </c>
      <c r="H11" s="92" t="s">
        <v>1237</v>
      </c>
      <c r="I11" s="92" t="s">
        <v>581</v>
      </c>
      <c r="J11" s="95"/>
      <c r="K11" s="92"/>
      <c r="L11" s="93" t="s">
        <v>587</v>
      </c>
      <c r="M11" s="117" t="s">
        <v>1283</v>
      </c>
      <c r="N11" s="118"/>
    </row>
    <row r="12" spans="1:14">
      <c r="A12" s="75">
        <v>11</v>
      </c>
      <c r="B12" s="90" t="s">
        <v>576</v>
      </c>
      <c r="C12" s="90">
        <v>1</v>
      </c>
      <c r="D12" s="145" t="s">
        <v>1520</v>
      </c>
      <c r="E12" s="91" t="s">
        <v>1323</v>
      </c>
      <c r="F12" s="90">
        <f t="shared" si="0"/>
        <v>11</v>
      </c>
      <c r="G12" s="92" t="s">
        <v>1312</v>
      </c>
      <c r="H12" s="92" t="s">
        <v>1238</v>
      </c>
      <c r="I12" s="92" t="s">
        <v>581</v>
      </c>
      <c r="J12" s="95"/>
      <c r="K12" s="92"/>
      <c r="L12" s="93"/>
      <c r="M12" s="117" t="s">
        <v>1283</v>
      </c>
      <c r="N12" s="118"/>
    </row>
    <row r="13" spans="1:14">
      <c r="A13" s="75">
        <v>12</v>
      </c>
      <c r="B13" s="90" t="s">
        <v>576</v>
      </c>
      <c r="C13" s="90">
        <v>1</v>
      </c>
      <c r="D13" s="145" t="s">
        <v>1520</v>
      </c>
      <c r="E13" s="91" t="s">
        <v>1323</v>
      </c>
      <c r="F13" s="90">
        <f t="shared" si="0"/>
        <v>12</v>
      </c>
      <c r="G13" s="92" t="s">
        <v>1305</v>
      </c>
      <c r="H13" s="92" t="s">
        <v>1239</v>
      </c>
      <c r="I13" s="92" t="s">
        <v>581</v>
      </c>
      <c r="J13" s="95"/>
      <c r="K13" s="92"/>
      <c r="L13" s="93"/>
      <c r="M13" s="117" t="s">
        <v>1283</v>
      </c>
      <c r="N13" s="118"/>
    </row>
    <row r="14" spans="1:14">
      <c r="A14" s="75">
        <v>13</v>
      </c>
      <c r="B14" s="90" t="s">
        <v>576</v>
      </c>
      <c r="C14" s="90">
        <v>1</v>
      </c>
      <c r="D14" s="145" t="s">
        <v>1520</v>
      </c>
      <c r="E14" s="91" t="s">
        <v>1323</v>
      </c>
      <c r="F14" s="90">
        <f t="shared" si="0"/>
        <v>13</v>
      </c>
      <c r="G14" s="92" t="s">
        <v>919</v>
      </c>
      <c r="H14" s="92" t="s">
        <v>920</v>
      </c>
      <c r="I14" s="92" t="s">
        <v>918</v>
      </c>
      <c r="J14" s="95"/>
      <c r="K14" s="92"/>
      <c r="L14" s="93" t="s">
        <v>587</v>
      </c>
      <c r="M14" s="117" t="s">
        <v>1288</v>
      </c>
      <c r="N14" s="93" t="s">
        <v>1354</v>
      </c>
    </row>
    <row r="15" spans="1:14">
      <c r="A15" s="75">
        <v>14</v>
      </c>
      <c r="B15" s="90" t="s">
        <v>576</v>
      </c>
      <c r="C15" s="90">
        <v>2</v>
      </c>
      <c r="D15" s="91" t="s">
        <v>1219</v>
      </c>
      <c r="E15" s="114" t="s">
        <v>1324</v>
      </c>
      <c r="F15" s="90">
        <f t="shared" si="0"/>
        <v>1</v>
      </c>
      <c r="G15" s="92" t="s">
        <v>1317</v>
      </c>
      <c r="H15" s="92" t="s">
        <v>1226</v>
      </c>
      <c r="I15" s="92" t="s">
        <v>584</v>
      </c>
      <c r="J15" s="95" t="s">
        <v>1175</v>
      </c>
      <c r="K15" s="92"/>
      <c r="L15" s="93" t="s">
        <v>587</v>
      </c>
      <c r="M15" s="117" t="s">
        <v>1226</v>
      </c>
      <c r="N15" s="118" t="s">
        <v>1188</v>
      </c>
    </row>
    <row r="16" spans="1:14">
      <c r="A16" s="75">
        <v>15</v>
      </c>
      <c r="B16" s="90" t="s">
        <v>576</v>
      </c>
      <c r="C16" s="90">
        <v>2</v>
      </c>
      <c r="D16" s="91" t="s">
        <v>1219</v>
      </c>
      <c r="E16" s="114" t="s">
        <v>1324</v>
      </c>
      <c r="F16" s="90">
        <f t="shared" si="0"/>
        <v>2</v>
      </c>
      <c r="G16" s="92" t="s">
        <v>1523</v>
      </c>
      <c r="H16" s="92" t="s">
        <v>1240</v>
      </c>
      <c r="I16" s="92" t="s">
        <v>589</v>
      </c>
      <c r="J16" s="95"/>
      <c r="K16" s="92"/>
      <c r="L16" s="93" t="s">
        <v>587</v>
      </c>
      <c r="M16" s="117" t="s">
        <v>170</v>
      </c>
      <c r="N16" s="118"/>
    </row>
    <row r="17" spans="1:14">
      <c r="A17" s="75">
        <v>16</v>
      </c>
      <c r="B17" s="90" t="s">
        <v>576</v>
      </c>
      <c r="C17" s="90">
        <v>2</v>
      </c>
      <c r="D17" s="91" t="s">
        <v>1219</v>
      </c>
      <c r="E17" s="114" t="s">
        <v>1324</v>
      </c>
      <c r="F17" s="90">
        <f t="shared" si="0"/>
        <v>3</v>
      </c>
      <c r="G17" s="130" t="s">
        <v>1345</v>
      </c>
      <c r="H17" s="130" t="s">
        <v>1347</v>
      </c>
      <c r="I17" s="92" t="s">
        <v>578</v>
      </c>
      <c r="J17" s="95"/>
      <c r="K17" s="92"/>
      <c r="L17" s="93" t="s">
        <v>587</v>
      </c>
      <c r="M17" s="92" t="s">
        <v>1343</v>
      </c>
      <c r="N17" s="118"/>
    </row>
    <row r="18" spans="1:14">
      <c r="A18" s="75">
        <v>17</v>
      </c>
      <c r="B18" s="90" t="s">
        <v>576</v>
      </c>
      <c r="C18" s="90">
        <v>2</v>
      </c>
      <c r="D18" s="91" t="s">
        <v>1219</v>
      </c>
      <c r="E18" s="114" t="s">
        <v>1324</v>
      </c>
      <c r="F18" s="90">
        <f t="shared" si="0"/>
        <v>4</v>
      </c>
      <c r="G18" s="130" t="s">
        <v>1348</v>
      </c>
      <c r="H18" s="130" t="s">
        <v>1346</v>
      </c>
      <c r="I18" s="92" t="s">
        <v>578</v>
      </c>
      <c r="J18" s="95"/>
      <c r="K18" s="92"/>
      <c r="L18" s="93" t="s">
        <v>587</v>
      </c>
      <c r="M18" s="92" t="s">
        <v>1346</v>
      </c>
      <c r="N18" s="118"/>
    </row>
    <row r="19" spans="1:14">
      <c r="A19" s="75">
        <v>18</v>
      </c>
      <c r="B19" s="90" t="s">
        <v>576</v>
      </c>
      <c r="C19" s="90">
        <v>2</v>
      </c>
      <c r="D19" s="91" t="s">
        <v>1219</v>
      </c>
      <c r="E19" s="114" t="s">
        <v>1324</v>
      </c>
      <c r="F19" s="90">
        <f t="shared" si="0"/>
        <v>5</v>
      </c>
      <c r="G19" s="127" t="s">
        <v>1344</v>
      </c>
      <c r="H19" s="127" t="s">
        <v>1241</v>
      </c>
      <c r="I19" s="92" t="s">
        <v>577</v>
      </c>
      <c r="J19" s="95"/>
      <c r="K19" s="92"/>
      <c r="L19" s="93" t="s">
        <v>587</v>
      </c>
      <c r="M19" s="117" t="s">
        <v>498</v>
      </c>
      <c r="N19" s="118"/>
    </row>
    <row r="20" spans="1:14">
      <c r="A20" s="75">
        <v>19</v>
      </c>
      <c r="B20" s="90" t="s">
        <v>576</v>
      </c>
      <c r="C20" s="90">
        <v>2</v>
      </c>
      <c r="D20" s="91" t="s">
        <v>1219</v>
      </c>
      <c r="E20" s="114" t="s">
        <v>1324</v>
      </c>
      <c r="F20" s="90">
        <f t="shared" si="0"/>
        <v>6</v>
      </c>
      <c r="G20" s="127" t="s">
        <v>1309</v>
      </c>
      <c r="H20" s="127" t="s">
        <v>1242</v>
      </c>
      <c r="I20" s="92" t="s">
        <v>589</v>
      </c>
      <c r="J20" s="95"/>
      <c r="K20" s="92"/>
      <c r="L20" s="93" t="s">
        <v>587</v>
      </c>
      <c r="M20" s="117" t="s">
        <v>170</v>
      </c>
      <c r="N20" s="118"/>
    </row>
    <row r="21" spans="1:14">
      <c r="A21" s="75">
        <v>20</v>
      </c>
      <c r="B21" s="90" t="s">
        <v>576</v>
      </c>
      <c r="C21" s="90">
        <v>2</v>
      </c>
      <c r="D21" s="91" t="s">
        <v>1219</v>
      </c>
      <c r="E21" s="114" t="s">
        <v>1324</v>
      </c>
      <c r="F21" s="90">
        <f t="shared" si="0"/>
        <v>7</v>
      </c>
      <c r="G21" s="127" t="s">
        <v>1307</v>
      </c>
      <c r="H21" s="127" t="s">
        <v>1243</v>
      </c>
      <c r="I21" s="92" t="s">
        <v>577</v>
      </c>
      <c r="J21" s="95"/>
      <c r="K21" s="92"/>
      <c r="L21" s="93"/>
      <c r="M21" s="117" t="s">
        <v>498</v>
      </c>
      <c r="N21" s="118"/>
    </row>
    <row r="22" spans="1:14">
      <c r="A22" s="75">
        <v>21</v>
      </c>
      <c r="B22" s="90" t="s">
        <v>576</v>
      </c>
      <c r="C22" s="90">
        <v>2</v>
      </c>
      <c r="D22" s="91" t="s">
        <v>1219</v>
      </c>
      <c r="E22" s="114" t="s">
        <v>1324</v>
      </c>
      <c r="F22" s="90">
        <f t="shared" si="0"/>
        <v>8</v>
      </c>
      <c r="G22" s="127" t="s">
        <v>1308</v>
      </c>
      <c r="H22" s="127" t="s">
        <v>1244</v>
      </c>
      <c r="I22" s="92" t="s">
        <v>589</v>
      </c>
      <c r="J22" s="95"/>
      <c r="K22" s="92"/>
      <c r="L22" s="93"/>
      <c r="M22" s="117" t="s">
        <v>170</v>
      </c>
      <c r="N22" s="118"/>
    </row>
    <row r="23" spans="1:14">
      <c r="A23" s="75">
        <v>22</v>
      </c>
      <c r="B23" s="90" t="s">
        <v>576</v>
      </c>
      <c r="C23" s="90">
        <v>2</v>
      </c>
      <c r="D23" s="91" t="s">
        <v>1219</v>
      </c>
      <c r="E23" s="114" t="s">
        <v>1324</v>
      </c>
      <c r="F23" s="90">
        <f t="shared" si="0"/>
        <v>9</v>
      </c>
      <c r="G23" s="128" t="s">
        <v>1524</v>
      </c>
      <c r="H23" s="128" t="s">
        <v>1245</v>
      </c>
      <c r="I23" s="92" t="s">
        <v>577</v>
      </c>
      <c r="J23" s="95"/>
      <c r="K23" s="92"/>
      <c r="L23" s="93"/>
      <c r="M23" s="117" t="s">
        <v>498</v>
      </c>
      <c r="N23" s="118" t="s">
        <v>1214</v>
      </c>
    </row>
    <row r="24" spans="1:14">
      <c r="A24" s="75">
        <v>23</v>
      </c>
      <c r="B24" s="90" t="s">
        <v>576</v>
      </c>
      <c r="C24" s="90">
        <v>2</v>
      </c>
      <c r="D24" s="91" t="s">
        <v>1219</v>
      </c>
      <c r="E24" s="114" t="s">
        <v>1324</v>
      </c>
      <c r="F24" s="90">
        <f t="shared" si="0"/>
        <v>10</v>
      </c>
      <c r="G24" s="128" t="s">
        <v>1525</v>
      </c>
      <c r="H24" s="128" t="s">
        <v>1275</v>
      </c>
      <c r="I24" s="92" t="s">
        <v>580</v>
      </c>
      <c r="J24" s="95"/>
      <c r="K24" s="92"/>
      <c r="L24" s="93"/>
      <c r="M24" s="117" t="s">
        <v>1258</v>
      </c>
      <c r="N24" s="118" t="s">
        <v>1215</v>
      </c>
    </row>
    <row r="25" spans="1:14">
      <c r="A25" s="75">
        <v>24</v>
      </c>
      <c r="B25" s="90" t="s">
        <v>576</v>
      </c>
      <c r="C25" s="90">
        <v>2</v>
      </c>
      <c r="D25" s="91" t="s">
        <v>1219</v>
      </c>
      <c r="E25" s="114" t="s">
        <v>1324</v>
      </c>
      <c r="F25" s="90">
        <f t="shared" si="0"/>
        <v>11</v>
      </c>
      <c r="G25" s="128" t="s">
        <v>1526</v>
      </c>
      <c r="H25" s="128" t="s">
        <v>1229</v>
      </c>
      <c r="I25" s="92" t="s">
        <v>578</v>
      </c>
      <c r="J25" s="95"/>
      <c r="K25" s="92"/>
      <c r="L25" s="93"/>
      <c r="M25" s="117" t="s">
        <v>952</v>
      </c>
      <c r="N25" s="125" t="s">
        <v>1216</v>
      </c>
    </row>
    <row r="26" spans="1:14">
      <c r="A26" s="75">
        <v>25</v>
      </c>
      <c r="B26" s="90" t="s">
        <v>576</v>
      </c>
      <c r="C26" s="90">
        <v>2</v>
      </c>
      <c r="D26" s="91" t="s">
        <v>1219</v>
      </c>
      <c r="E26" s="114" t="s">
        <v>1324</v>
      </c>
      <c r="F26" s="90">
        <f t="shared" si="0"/>
        <v>12</v>
      </c>
      <c r="G26" s="131" t="s">
        <v>1302</v>
      </c>
      <c r="H26" s="129" t="s">
        <v>1246</v>
      </c>
      <c r="I26" s="92" t="s">
        <v>577</v>
      </c>
      <c r="J26" s="95"/>
      <c r="K26" s="92"/>
      <c r="L26" s="93"/>
      <c r="M26" s="117" t="s">
        <v>498</v>
      </c>
      <c r="N26" s="118"/>
    </row>
    <row r="27" spans="1:14">
      <c r="A27" s="75">
        <v>26</v>
      </c>
      <c r="B27" s="90" t="s">
        <v>576</v>
      </c>
      <c r="C27" s="90">
        <v>2</v>
      </c>
      <c r="D27" s="91" t="s">
        <v>1219</v>
      </c>
      <c r="E27" s="114" t="s">
        <v>1324</v>
      </c>
      <c r="F27" s="90">
        <f t="shared" si="0"/>
        <v>13</v>
      </c>
      <c r="G27" s="131" t="s">
        <v>1299</v>
      </c>
      <c r="H27" s="129" t="s">
        <v>1247</v>
      </c>
      <c r="I27" s="92" t="s">
        <v>577</v>
      </c>
      <c r="J27" s="95"/>
      <c r="K27" s="92"/>
      <c r="L27" s="93"/>
      <c r="M27" s="117" t="s">
        <v>498</v>
      </c>
      <c r="N27" s="118"/>
    </row>
    <row r="28" spans="1:14">
      <c r="A28" s="75">
        <v>27</v>
      </c>
      <c r="B28" s="90" t="s">
        <v>576</v>
      </c>
      <c r="C28" s="90">
        <v>2</v>
      </c>
      <c r="D28" s="91" t="s">
        <v>1219</v>
      </c>
      <c r="E28" s="114" t="s">
        <v>1324</v>
      </c>
      <c r="F28" s="90">
        <f t="shared" si="0"/>
        <v>14</v>
      </c>
      <c r="G28" s="131" t="s">
        <v>1301</v>
      </c>
      <c r="H28" s="129" t="s">
        <v>1248</v>
      </c>
      <c r="I28" s="92" t="s">
        <v>577</v>
      </c>
      <c r="J28" s="95"/>
      <c r="K28" s="92"/>
      <c r="L28" s="93"/>
      <c r="M28" s="117" t="s">
        <v>498</v>
      </c>
      <c r="N28" s="118"/>
    </row>
    <row r="29" spans="1:14">
      <c r="A29" s="75">
        <v>28</v>
      </c>
      <c r="B29" s="90" t="s">
        <v>576</v>
      </c>
      <c r="C29" s="90">
        <v>2</v>
      </c>
      <c r="D29" s="91" t="s">
        <v>1219</v>
      </c>
      <c r="E29" s="114" t="s">
        <v>1324</v>
      </c>
      <c r="F29" s="90">
        <f t="shared" si="0"/>
        <v>15</v>
      </c>
      <c r="G29" s="131" t="s">
        <v>1303</v>
      </c>
      <c r="H29" s="129" t="s">
        <v>1249</v>
      </c>
      <c r="I29" s="92" t="s">
        <v>577</v>
      </c>
      <c r="J29" s="95"/>
      <c r="K29" s="92"/>
      <c r="L29" s="93"/>
      <c r="M29" s="117" t="s">
        <v>498</v>
      </c>
      <c r="N29" s="118"/>
    </row>
    <row r="30" spans="1:14">
      <c r="A30" s="75">
        <v>29</v>
      </c>
      <c r="B30" s="90" t="s">
        <v>576</v>
      </c>
      <c r="C30" s="90">
        <v>2</v>
      </c>
      <c r="D30" s="91" t="s">
        <v>1219</v>
      </c>
      <c r="E30" s="114" t="s">
        <v>1324</v>
      </c>
      <c r="F30" s="90">
        <f t="shared" si="0"/>
        <v>16</v>
      </c>
      <c r="G30" s="131" t="s">
        <v>1300</v>
      </c>
      <c r="H30" s="129" t="s">
        <v>1250</v>
      </c>
      <c r="I30" s="92" t="s">
        <v>577</v>
      </c>
      <c r="J30" s="95"/>
      <c r="K30" s="92"/>
      <c r="L30" s="93"/>
      <c r="M30" s="117" t="s">
        <v>498</v>
      </c>
      <c r="N30" s="118"/>
    </row>
    <row r="31" spans="1:14">
      <c r="A31" s="75">
        <v>30</v>
      </c>
      <c r="B31" s="90" t="s">
        <v>576</v>
      </c>
      <c r="C31" s="90">
        <v>2</v>
      </c>
      <c r="D31" s="91" t="s">
        <v>1219</v>
      </c>
      <c r="E31" s="114" t="s">
        <v>1324</v>
      </c>
      <c r="F31" s="90">
        <f t="shared" si="0"/>
        <v>17</v>
      </c>
      <c r="G31" s="92" t="s">
        <v>1281</v>
      </c>
      <c r="H31" s="92" t="s">
        <v>1251</v>
      </c>
      <c r="I31" s="92" t="s">
        <v>577</v>
      </c>
      <c r="J31" s="95"/>
      <c r="K31" s="92"/>
      <c r="L31" s="93"/>
      <c r="M31" s="117" t="s">
        <v>484</v>
      </c>
      <c r="N31" s="118"/>
    </row>
    <row r="32" spans="1:14">
      <c r="A32" s="75">
        <v>31</v>
      </c>
      <c r="B32" s="90" t="s">
        <v>576</v>
      </c>
      <c r="C32" s="90">
        <v>2</v>
      </c>
      <c r="D32" s="91" t="s">
        <v>1219</v>
      </c>
      <c r="E32" s="114" t="s">
        <v>1324</v>
      </c>
      <c r="F32" s="90">
        <f t="shared" si="0"/>
        <v>18</v>
      </c>
      <c r="G32" s="130" t="s">
        <v>1329</v>
      </c>
      <c r="H32" s="130" t="s">
        <v>1252</v>
      </c>
      <c r="I32" s="92" t="s">
        <v>577</v>
      </c>
      <c r="J32" s="95"/>
      <c r="K32" s="92"/>
      <c r="L32" s="93"/>
      <c r="M32" s="117" t="s">
        <v>484</v>
      </c>
      <c r="N32" s="118"/>
    </row>
    <row r="33" spans="1:14">
      <c r="A33" s="75">
        <v>32</v>
      </c>
      <c r="B33" s="90" t="s">
        <v>576</v>
      </c>
      <c r="C33" s="90">
        <v>2</v>
      </c>
      <c r="D33" s="91" t="s">
        <v>1219</v>
      </c>
      <c r="E33" s="114" t="s">
        <v>1324</v>
      </c>
      <c r="F33" s="90">
        <f t="shared" si="0"/>
        <v>19</v>
      </c>
      <c r="G33" s="130" t="s">
        <v>1330</v>
      </c>
      <c r="H33" s="130" t="s">
        <v>1253</v>
      </c>
      <c r="I33" s="92" t="s">
        <v>577</v>
      </c>
      <c r="J33" s="95"/>
      <c r="K33" s="92"/>
      <c r="L33" s="93"/>
      <c r="M33" s="117" t="s">
        <v>484</v>
      </c>
      <c r="N33" s="118" t="s">
        <v>1200</v>
      </c>
    </row>
    <row r="34" spans="1:14">
      <c r="A34" s="75">
        <v>33</v>
      </c>
      <c r="B34" s="90" t="s">
        <v>576</v>
      </c>
      <c r="C34" s="90">
        <v>2</v>
      </c>
      <c r="D34" s="91" t="s">
        <v>1219</v>
      </c>
      <c r="E34" s="114" t="s">
        <v>1324</v>
      </c>
      <c r="F34" s="90">
        <f t="shared" si="0"/>
        <v>20</v>
      </c>
      <c r="G34" s="130" t="s">
        <v>1331</v>
      </c>
      <c r="H34" s="130" t="s">
        <v>1254</v>
      </c>
      <c r="I34" s="92" t="s">
        <v>577</v>
      </c>
      <c r="J34" s="95"/>
      <c r="K34" s="92"/>
      <c r="L34" s="93"/>
      <c r="M34" s="117" t="s">
        <v>484</v>
      </c>
      <c r="N34" s="118"/>
    </row>
    <row r="35" spans="1:14">
      <c r="A35" s="75">
        <v>34</v>
      </c>
      <c r="B35" s="90" t="s">
        <v>576</v>
      </c>
      <c r="C35" s="90">
        <v>2</v>
      </c>
      <c r="D35" s="91" t="s">
        <v>1219</v>
      </c>
      <c r="E35" s="114" t="s">
        <v>1324</v>
      </c>
      <c r="F35" s="90">
        <f t="shared" si="0"/>
        <v>21</v>
      </c>
      <c r="G35" s="130" t="s">
        <v>1332</v>
      </c>
      <c r="H35" s="130" t="s">
        <v>1255</v>
      </c>
      <c r="I35" s="92" t="s">
        <v>577</v>
      </c>
      <c r="J35" s="95"/>
      <c r="K35" s="92"/>
      <c r="L35" s="93"/>
      <c r="M35" s="117" t="s">
        <v>484</v>
      </c>
      <c r="N35" s="118" t="s">
        <v>1200</v>
      </c>
    </row>
    <row r="36" spans="1:14">
      <c r="A36" s="75">
        <v>35</v>
      </c>
      <c r="B36" s="90" t="s">
        <v>576</v>
      </c>
      <c r="C36" s="90">
        <v>2</v>
      </c>
      <c r="D36" s="91" t="s">
        <v>1219</v>
      </c>
      <c r="E36" s="114" t="s">
        <v>1324</v>
      </c>
      <c r="F36" s="90">
        <f t="shared" si="0"/>
        <v>22</v>
      </c>
      <c r="G36" s="130" t="s">
        <v>1333</v>
      </c>
      <c r="H36" s="130" t="s">
        <v>1256</v>
      </c>
      <c r="I36" s="92" t="s">
        <v>577</v>
      </c>
      <c r="J36" s="95"/>
      <c r="K36" s="92"/>
      <c r="L36" s="93"/>
      <c r="M36" s="117" t="s">
        <v>484</v>
      </c>
      <c r="N36" s="118"/>
    </row>
    <row r="37" spans="1:14">
      <c r="A37" s="75">
        <v>36</v>
      </c>
      <c r="B37" s="90" t="s">
        <v>576</v>
      </c>
      <c r="C37" s="90">
        <v>2</v>
      </c>
      <c r="D37" s="91" t="s">
        <v>1219</v>
      </c>
      <c r="E37" s="114" t="s">
        <v>1324</v>
      </c>
      <c r="F37" s="90">
        <f t="shared" si="0"/>
        <v>23</v>
      </c>
      <c r="G37" s="92" t="s">
        <v>1291</v>
      </c>
      <c r="H37" s="92" t="s">
        <v>1257</v>
      </c>
      <c r="I37" s="117" t="s">
        <v>1334</v>
      </c>
      <c r="J37" s="95"/>
      <c r="K37" s="92"/>
      <c r="L37" s="93"/>
      <c r="M37" s="117" t="s">
        <v>1335</v>
      </c>
      <c r="N37" s="133" t="s">
        <v>1339</v>
      </c>
    </row>
    <row r="38" spans="1:14">
      <c r="A38" s="75">
        <v>37</v>
      </c>
      <c r="B38" s="90" t="s">
        <v>576</v>
      </c>
      <c r="C38" s="90">
        <v>2</v>
      </c>
      <c r="D38" s="91" t="s">
        <v>1222</v>
      </c>
      <c r="E38" s="114" t="s">
        <v>1324</v>
      </c>
      <c r="F38" s="90">
        <f t="shared" si="0"/>
        <v>24</v>
      </c>
      <c r="G38" s="92" t="s">
        <v>919</v>
      </c>
      <c r="H38" s="92" t="s">
        <v>920</v>
      </c>
      <c r="I38" s="92" t="s">
        <v>918</v>
      </c>
      <c r="J38" s="95"/>
      <c r="K38" s="92"/>
      <c r="L38" s="93" t="s">
        <v>587</v>
      </c>
      <c r="M38" s="117" t="s">
        <v>1288</v>
      </c>
      <c r="N38" s="93" t="s">
        <v>1354</v>
      </c>
    </row>
    <row r="39" spans="1:14">
      <c r="A39" s="75">
        <v>38</v>
      </c>
      <c r="B39" s="90" t="s">
        <v>582</v>
      </c>
      <c r="C39" s="90">
        <v>3</v>
      </c>
      <c r="D39" s="91" t="s">
        <v>1349</v>
      </c>
      <c r="E39" s="91" t="s">
        <v>1325</v>
      </c>
      <c r="F39" s="90">
        <f t="shared" si="0"/>
        <v>1</v>
      </c>
      <c r="G39" s="92" t="s">
        <v>1314</v>
      </c>
      <c r="H39" s="92" t="s">
        <v>1259</v>
      </c>
      <c r="I39" s="92" t="s">
        <v>580</v>
      </c>
      <c r="J39" s="95" t="s">
        <v>1175</v>
      </c>
      <c r="K39" s="92"/>
      <c r="L39" s="93" t="s">
        <v>587</v>
      </c>
      <c r="M39" s="117" t="s">
        <v>1258</v>
      </c>
      <c r="N39" s="118" t="s">
        <v>1189</v>
      </c>
    </row>
    <row r="40" spans="1:14">
      <c r="A40" s="75">
        <v>39</v>
      </c>
      <c r="B40" s="90" t="s">
        <v>582</v>
      </c>
      <c r="C40" s="90">
        <v>3</v>
      </c>
      <c r="D40" s="91" t="s">
        <v>1220</v>
      </c>
      <c r="E40" s="91" t="s">
        <v>1325</v>
      </c>
      <c r="F40" s="90">
        <f t="shared" si="0"/>
        <v>2</v>
      </c>
      <c r="G40" s="92" t="s">
        <v>951</v>
      </c>
      <c r="H40" s="92" t="s">
        <v>952</v>
      </c>
      <c r="I40" s="92" t="s">
        <v>578</v>
      </c>
      <c r="J40" s="95" t="s">
        <v>864</v>
      </c>
      <c r="K40" s="92"/>
      <c r="L40" s="93" t="s">
        <v>587</v>
      </c>
      <c r="M40" s="117" t="s">
        <v>952</v>
      </c>
      <c r="N40" s="118" t="s">
        <v>1356</v>
      </c>
    </row>
    <row r="41" spans="1:14">
      <c r="A41" s="75">
        <v>40</v>
      </c>
      <c r="B41" s="90" t="s">
        <v>582</v>
      </c>
      <c r="C41" s="90">
        <v>3</v>
      </c>
      <c r="D41" s="91" t="s">
        <v>1220</v>
      </c>
      <c r="E41" s="91" t="s">
        <v>1325</v>
      </c>
      <c r="F41" s="90">
        <f t="shared" si="0"/>
        <v>3</v>
      </c>
      <c r="G41" s="92" t="s">
        <v>1284</v>
      </c>
      <c r="H41" s="92" t="s">
        <v>1261</v>
      </c>
      <c r="I41" s="92" t="s">
        <v>578</v>
      </c>
      <c r="J41" s="95" t="s">
        <v>865</v>
      </c>
      <c r="K41" s="92"/>
      <c r="L41" s="93" t="s">
        <v>587</v>
      </c>
      <c r="M41" s="117" t="s">
        <v>1260</v>
      </c>
      <c r="N41" s="118"/>
    </row>
    <row r="42" spans="1:14">
      <c r="A42" s="75">
        <v>41</v>
      </c>
      <c r="B42" s="90" t="s">
        <v>582</v>
      </c>
      <c r="C42" s="90">
        <v>3</v>
      </c>
      <c r="D42" s="91" t="s">
        <v>1220</v>
      </c>
      <c r="E42" s="91" t="s">
        <v>1325</v>
      </c>
      <c r="F42" s="90">
        <f t="shared" si="0"/>
        <v>4</v>
      </c>
      <c r="G42" s="92" t="s">
        <v>1285</v>
      </c>
      <c r="H42" s="92" t="s">
        <v>1262</v>
      </c>
      <c r="I42" s="92" t="s">
        <v>577</v>
      </c>
      <c r="J42" s="95"/>
      <c r="K42" s="92"/>
      <c r="L42" s="93" t="s">
        <v>587</v>
      </c>
      <c r="M42" s="117" t="s">
        <v>498</v>
      </c>
      <c r="N42" s="118"/>
    </row>
    <row r="43" spans="1:14">
      <c r="A43" s="75">
        <v>42</v>
      </c>
      <c r="B43" s="90" t="s">
        <v>582</v>
      </c>
      <c r="C43" s="90">
        <v>3</v>
      </c>
      <c r="D43" s="91" t="s">
        <v>1220</v>
      </c>
      <c r="E43" s="91" t="s">
        <v>1325</v>
      </c>
      <c r="F43" s="90">
        <f t="shared" si="0"/>
        <v>5</v>
      </c>
      <c r="G43" s="92" t="s">
        <v>1313</v>
      </c>
      <c r="H43" s="92" t="s">
        <v>1263</v>
      </c>
      <c r="I43" s="92" t="s">
        <v>584</v>
      </c>
      <c r="J43" s="95"/>
      <c r="K43" s="92"/>
      <c r="L43" s="93" t="s">
        <v>587</v>
      </c>
      <c r="M43" s="117" t="s">
        <v>872</v>
      </c>
      <c r="N43" s="118"/>
    </row>
    <row r="44" spans="1:14">
      <c r="A44" s="75">
        <v>43</v>
      </c>
      <c r="B44" s="90" t="s">
        <v>582</v>
      </c>
      <c r="C44" s="90">
        <v>3</v>
      </c>
      <c r="D44" s="91" t="s">
        <v>1220</v>
      </c>
      <c r="E44" s="91" t="s">
        <v>1325</v>
      </c>
      <c r="F44" s="90">
        <f t="shared" si="0"/>
        <v>6</v>
      </c>
      <c r="G44" s="92" t="s">
        <v>1315</v>
      </c>
      <c r="H44" s="92" t="s">
        <v>1264</v>
      </c>
      <c r="I44" s="92" t="s">
        <v>583</v>
      </c>
      <c r="J44" s="95"/>
      <c r="K44" s="92"/>
      <c r="L44" s="93"/>
      <c r="M44" s="117" t="s">
        <v>115</v>
      </c>
      <c r="N44" s="118"/>
    </row>
    <row r="45" spans="1:14">
      <c r="A45" s="75">
        <v>44</v>
      </c>
      <c r="B45" s="90" t="s">
        <v>582</v>
      </c>
      <c r="C45" s="90">
        <v>3</v>
      </c>
      <c r="D45" s="91" t="s">
        <v>1220</v>
      </c>
      <c r="E45" s="91" t="s">
        <v>1325</v>
      </c>
      <c r="F45" s="90">
        <f t="shared" si="0"/>
        <v>7</v>
      </c>
      <c r="G45" s="92" t="s">
        <v>919</v>
      </c>
      <c r="H45" s="92" t="s">
        <v>920</v>
      </c>
      <c r="I45" s="92" t="s">
        <v>918</v>
      </c>
      <c r="J45" s="95"/>
      <c r="K45" s="92"/>
      <c r="L45" s="93" t="s">
        <v>587</v>
      </c>
      <c r="M45" s="117" t="s">
        <v>1288</v>
      </c>
      <c r="N45" s="93" t="s">
        <v>1354</v>
      </c>
    </row>
    <row r="46" spans="1:14">
      <c r="A46" s="75">
        <v>45</v>
      </c>
      <c r="B46" s="90" t="s">
        <v>582</v>
      </c>
      <c r="C46" s="90">
        <v>4</v>
      </c>
      <c r="D46" s="91" t="s">
        <v>1221</v>
      </c>
      <c r="E46" s="91" t="s">
        <v>1326</v>
      </c>
      <c r="F46" s="90">
        <f t="shared" si="0"/>
        <v>1</v>
      </c>
      <c r="G46" s="92" t="s">
        <v>1278</v>
      </c>
      <c r="H46" s="92" t="s">
        <v>1265</v>
      </c>
      <c r="I46" s="92" t="s">
        <v>584</v>
      </c>
      <c r="J46" s="95" t="s">
        <v>1175</v>
      </c>
      <c r="K46" s="92"/>
      <c r="L46" s="93" t="s">
        <v>587</v>
      </c>
      <c r="M46" s="117" t="s">
        <v>1279</v>
      </c>
      <c r="N46" s="133" t="s">
        <v>1355</v>
      </c>
    </row>
    <row r="47" spans="1:14">
      <c r="A47" s="75">
        <v>46</v>
      </c>
      <c r="B47" s="90" t="s">
        <v>582</v>
      </c>
      <c r="C47" s="90">
        <v>4</v>
      </c>
      <c r="D47" s="91" t="s">
        <v>1221</v>
      </c>
      <c r="E47" s="91" t="s">
        <v>1326</v>
      </c>
      <c r="F47" s="90">
        <f t="shared" si="0"/>
        <v>2</v>
      </c>
      <c r="G47" s="92" t="s">
        <v>1314</v>
      </c>
      <c r="H47" s="92" t="s">
        <v>1259</v>
      </c>
      <c r="I47" s="92" t="s">
        <v>580</v>
      </c>
      <c r="J47" s="95"/>
      <c r="K47" s="92"/>
      <c r="L47" s="93" t="s">
        <v>587</v>
      </c>
      <c r="M47" s="117" t="s">
        <v>1258</v>
      </c>
      <c r="N47" s="118" t="s">
        <v>1193</v>
      </c>
    </row>
    <row r="48" spans="1:14">
      <c r="A48" s="75">
        <v>47</v>
      </c>
      <c r="B48" s="90" t="s">
        <v>582</v>
      </c>
      <c r="C48" s="90">
        <v>4</v>
      </c>
      <c r="D48" s="91" t="s">
        <v>1221</v>
      </c>
      <c r="E48" s="91" t="s">
        <v>1326</v>
      </c>
      <c r="F48" s="90">
        <f t="shared" si="0"/>
        <v>3</v>
      </c>
      <c r="G48" s="92" t="s">
        <v>951</v>
      </c>
      <c r="H48" s="92" t="s">
        <v>952</v>
      </c>
      <c r="I48" s="92" t="s">
        <v>578</v>
      </c>
      <c r="J48" s="95"/>
      <c r="K48" s="92"/>
      <c r="L48" s="93" t="s">
        <v>587</v>
      </c>
      <c r="M48" s="117" t="s">
        <v>952</v>
      </c>
      <c r="N48" s="118"/>
    </row>
    <row r="49" spans="1:14">
      <c r="A49" s="75">
        <v>48</v>
      </c>
      <c r="B49" s="90" t="s">
        <v>582</v>
      </c>
      <c r="C49" s="90">
        <v>4</v>
      </c>
      <c r="D49" s="91" t="s">
        <v>1221</v>
      </c>
      <c r="E49" s="91" t="s">
        <v>1326</v>
      </c>
      <c r="F49" s="90">
        <f t="shared" si="0"/>
        <v>4</v>
      </c>
      <c r="G49" s="92" t="s">
        <v>1284</v>
      </c>
      <c r="H49" s="92" t="s">
        <v>1261</v>
      </c>
      <c r="I49" s="92" t="s">
        <v>578</v>
      </c>
      <c r="J49" s="95"/>
      <c r="K49" s="92"/>
      <c r="L49" s="93" t="s">
        <v>587</v>
      </c>
      <c r="M49" s="117" t="s">
        <v>1260</v>
      </c>
      <c r="N49" s="118" t="s">
        <v>1194</v>
      </c>
    </row>
    <row r="50" spans="1:14">
      <c r="A50" s="75">
        <v>49</v>
      </c>
      <c r="B50" s="90" t="s">
        <v>582</v>
      </c>
      <c r="C50" s="90">
        <v>4</v>
      </c>
      <c r="D50" s="91" t="s">
        <v>1221</v>
      </c>
      <c r="E50" s="91" t="s">
        <v>1326</v>
      </c>
      <c r="F50" s="90">
        <f t="shared" si="0"/>
        <v>5</v>
      </c>
      <c r="G50" s="92" t="s">
        <v>1306</v>
      </c>
      <c r="H50" s="127" t="s">
        <v>1266</v>
      </c>
      <c r="I50" s="92" t="s">
        <v>578</v>
      </c>
      <c r="J50" s="95"/>
      <c r="K50" s="92"/>
      <c r="L50" s="93"/>
      <c r="M50" s="117" t="s">
        <v>1276</v>
      </c>
      <c r="N50" s="118" t="s">
        <v>1217</v>
      </c>
    </row>
    <row r="51" spans="1:14">
      <c r="A51" s="75">
        <v>50</v>
      </c>
      <c r="B51" s="90" t="s">
        <v>582</v>
      </c>
      <c r="C51" s="90">
        <v>4</v>
      </c>
      <c r="D51" s="91" t="s">
        <v>1221</v>
      </c>
      <c r="E51" s="91" t="s">
        <v>1326</v>
      </c>
      <c r="F51" s="90">
        <f t="shared" si="0"/>
        <v>6</v>
      </c>
      <c r="G51" s="92" t="s">
        <v>1287</v>
      </c>
      <c r="H51" s="127" t="s">
        <v>1267</v>
      </c>
      <c r="I51" s="92" t="s">
        <v>578</v>
      </c>
      <c r="J51" s="95"/>
      <c r="K51" s="92"/>
      <c r="L51" s="93"/>
      <c r="M51" s="117" t="s">
        <v>1276</v>
      </c>
      <c r="N51" s="118" t="s">
        <v>1218</v>
      </c>
    </row>
    <row r="52" spans="1:14">
      <c r="A52" s="75">
        <v>51</v>
      </c>
      <c r="B52" s="90" t="s">
        <v>582</v>
      </c>
      <c r="C52" s="90">
        <v>4</v>
      </c>
      <c r="D52" s="91" t="s">
        <v>1221</v>
      </c>
      <c r="E52" s="91" t="s">
        <v>1326</v>
      </c>
      <c r="F52" s="90">
        <f t="shared" si="0"/>
        <v>7</v>
      </c>
      <c r="G52" s="92" t="s">
        <v>1277</v>
      </c>
      <c r="H52" s="92" t="s">
        <v>1268</v>
      </c>
      <c r="I52" s="92" t="s">
        <v>577</v>
      </c>
      <c r="J52" s="95"/>
      <c r="K52" s="92"/>
      <c r="L52" s="93" t="s">
        <v>587</v>
      </c>
      <c r="M52" s="117" t="s">
        <v>498</v>
      </c>
      <c r="N52" s="118" t="s">
        <v>1191</v>
      </c>
    </row>
    <row r="53" spans="1:14">
      <c r="A53" s="75">
        <v>52</v>
      </c>
      <c r="B53" s="90" t="s">
        <v>582</v>
      </c>
      <c r="C53" s="90">
        <v>4</v>
      </c>
      <c r="D53" s="91" t="s">
        <v>1221</v>
      </c>
      <c r="E53" s="91" t="s">
        <v>1326</v>
      </c>
      <c r="F53" s="90">
        <f t="shared" si="0"/>
        <v>8</v>
      </c>
      <c r="G53" s="92" t="s">
        <v>919</v>
      </c>
      <c r="H53" s="92" t="s">
        <v>920</v>
      </c>
      <c r="I53" s="92" t="s">
        <v>918</v>
      </c>
      <c r="J53" s="95"/>
      <c r="K53" s="92"/>
      <c r="L53" s="93" t="s">
        <v>587</v>
      </c>
      <c r="M53" s="117" t="s">
        <v>1288</v>
      </c>
      <c r="N53" s="93" t="s">
        <v>1354</v>
      </c>
    </row>
    <row r="54" spans="1:14">
      <c r="A54" s="75">
        <v>53</v>
      </c>
      <c r="B54" s="90" t="s">
        <v>1182</v>
      </c>
      <c r="C54" s="90">
        <v>5</v>
      </c>
      <c r="D54" s="145" t="s">
        <v>1521</v>
      </c>
      <c r="E54" s="91" t="s">
        <v>1327</v>
      </c>
      <c r="F54" s="90">
        <f t="shared" si="0"/>
        <v>1</v>
      </c>
      <c r="G54" s="92" t="s">
        <v>951</v>
      </c>
      <c r="H54" s="92" t="s">
        <v>952</v>
      </c>
      <c r="I54" s="92" t="s">
        <v>578</v>
      </c>
      <c r="J54" s="95" t="s">
        <v>1175</v>
      </c>
      <c r="K54" s="92"/>
      <c r="L54" s="93"/>
      <c r="M54" s="117" t="s">
        <v>952</v>
      </c>
      <c r="N54" s="118"/>
    </row>
    <row r="55" spans="1:14">
      <c r="A55" s="75">
        <v>54</v>
      </c>
      <c r="B55" s="90" t="s">
        <v>1182</v>
      </c>
      <c r="C55" s="90">
        <v>5</v>
      </c>
      <c r="D55" s="145" t="s">
        <v>1521</v>
      </c>
      <c r="E55" s="91" t="s">
        <v>1327</v>
      </c>
      <c r="F55" s="90">
        <f t="shared" si="0"/>
        <v>2</v>
      </c>
      <c r="G55" s="92" t="s">
        <v>1280</v>
      </c>
      <c r="H55" s="92" t="s">
        <v>1195</v>
      </c>
      <c r="I55" s="92" t="s">
        <v>579</v>
      </c>
      <c r="J55" s="95" t="s">
        <v>864</v>
      </c>
      <c r="K55" s="92"/>
      <c r="L55" s="93"/>
      <c r="M55" s="117" t="s">
        <v>1195</v>
      </c>
      <c r="N55" s="118" t="s">
        <v>1190</v>
      </c>
    </row>
    <row r="56" spans="1:14">
      <c r="A56" s="75">
        <v>55</v>
      </c>
      <c r="B56" s="90" t="s">
        <v>1182</v>
      </c>
      <c r="C56" s="90">
        <v>5</v>
      </c>
      <c r="D56" s="145" t="s">
        <v>1521</v>
      </c>
      <c r="E56" s="91" t="s">
        <v>1327</v>
      </c>
      <c r="F56" s="90">
        <f t="shared" si="0"/>
        <v>3</v>
      </c>
      <c r="G56" s="92" t="s">
        <v>1294</v>
      </c>
      <c r="H56" s="92" t="s">
        <v>1230</v>
      </c>
      <c r="I56" s="92" t="s">
        <v>1186</v>
      </c>
      <c r="J56" s="95"/>
      <c r="K56" s="92"/>
      <c r="L56" s="93"/>
      <c r="M56" s="117" t="s">
        <v>1295</v>
      </c>
      <c r="N56" s="118"/>
    </row>
    <row r="57" spans="1:14">
      <c r="A57" s="75">
        <v>56</v>
      </c>
      <c r="B57" s="90" t="s">
        <v>1182</v>
      </c>
      <c r="C57" s="90">
        <v>5</v>
      </c>
      <c r="D57" s="145" t="s">
        <v>1521</v>
      </c>
      <c r="E57" s="91" t="s">
        <v>1327</v>
      </c>
      <c r="F57" s="90">
        <f t="shared" si="0"/>
        <v>4</v>
      </c>
      <c r="G57" s="92" t="s">
        <v>1298</v>
      </c>
      <c r="H57" s="92" t="s">
        <v>1231</v>
      </c>
      <c r="I57" s="92" t="s">
        <v>1186</v>
      </c>
      <c r="J57" s="95"/>
      <c r="K57" s="92"/>
      <c r="L57" s="93"/>
      <c r="M57" s="117" t="s">
        <v>1295</v>
      </c>
      <c r="N57" s="118"/>
    </row>
    <row r="58" spans="1:14">
      <c r="A58" s="75">
        <v>57</v>
      </c>
      <c r="B58" s="90" t="s">
        <v>1182</v>
      </c>
      <c r="C58" s="90">
        <v>5</v>
      </c>
      <c r="D58" s="145" t="s">
        <v>1521</v>
      </c>
      <c r="E58" s="91" t="s">
        <v>1327</v>
      </c>
      <c r="F58" s="90">
        <f t="shared" si="0"/>
        <v>5</v>
      </c>
      <c r="G58" s="92" t="s">
        <v>919</v>
      </c>
      <c r="H58" s="92" t="s">
        <v>920</v>
      </c>
      <c r="I58" s="92" t="s">
        <v>918</v>
      </c>
      <c r="J58" s="95"/>
      <c r="K58" s="92"/>
      <c r="L58" s="93"/>
      <c r="M58" s="117" t="s">
        <v>1288</v>
      </c>
      <c r="N58" s="93" t="s">
        <v>1354</v>
      </c>
    </row>
    <row r="59" spans="1:14">
      <c r="A59" s="75">
        <v>58</v>
      </c>
      <c r="B59" s="90" t="s">
        <v>1182</v>
      </c>
      <c r="C59" s="90">
        <v>6</v>
      </c>
      <c r="D59" s="145" t="s">
        <v>1522</v>
      </c>
      <c r="E59" s="91" t="s">
        <v>1328</v>
      </c>
      <c r="F59" s="90">
        <f t="shared" si="0"/>
        <v>1</v>
      </c>
      <c r="G59" s="92" t="s">
        <v>951</v>
      </c>
      <c r="H59" s="92" t="s">
        <v>952</v>
      </c>
      <c r="I59" s="92" t="s">
        <v>578</v>
      </c>
      <c r="J59" s="95" t="s">
        <v>1175</v>
      </c>
      <c r="K59" s="92"/>
      <c r="L59" s="93" t="s">
        <v>587</v>
      </c>
      <c r="M59" s="117" t="s">
        <v>952</v>
      </c>
      <c r="N59" s="118"/>
    </row>
    <row r="60" spans="1:14">
      <c r="A60" s="75">
        <v>59</v>
      </c>
      <c r="B60" s="90" t="s">
        <v>1182</v>
      </c>
      <c r="C60" s="90">
        <v>6</v>
      </c>
      <c r="D60" s="145" t="s">
        <v>1522</v>
      </c>
      <c r="E60" s="91" t="s">
        <v>1328</v>
      </c>
      <c r="F60" s="90">
        <f t="shared" si="0"/>
        <v>2</v>
      </c>
      <c r="G60" s="92" t="s">
        <v>1280</v>
      </c>
      <c r="H60" s="92" t="s">
        <v>1195</v>
      </c>
      <c r="I60" s="92" t="s">
        <v>579</v>
      </c>
      <c r="J60" s="95" t="s">
        <v>864</v>
      </c>
      <c r="K60" s="92"/>
      <c r="L60" s="93" t="s">
        <v>587</v>
      </c>
      <c r="M60" s="117" t="s">
        <v>1195</v>
      </c>
      <c r="N60" s="118"/>
    </row>
    <row r="61" spans="1:14">
      <c r="A61" s="75">
        <v>60</v>
      </c>
      <c r="B61" s="90" t="s">
        <v>1182</v>
      </c>
      <c r="C61" s="90">
        <v>6</v>
      </c>
      <c r="D61" s="145" t="s">
        <v>1522</v>
      </c>
      <c r="E61" s="91" t="s">
        <v>1328</v>
      </c>
      <c r="F61" s="90">
        <f t="shared" si="0"/>
        <v>3</v>
      </c>
      <c r="G61" s="92" t="s">
        <v>1297</v>
      </c>
      <c r="H61" s="92" t="s">
        <v>1232</v>
      </c>
      <c r="I61" s="92" t="s">
        <v>578</v>
      </c>
      <c r="J61" s="95" t="s">
        <v>865</v>
      </c>
      <c r="K61" s="92"/>
      <c r="L61" s="93" t="s">
        <v>587</v>
      </c>
      <c r="M61" s="117" t="s">
        <v>1232</v>
      </c>
      <c r="N61" s="118"/>
    </row>
    <row r="62" spans="1:14">
      <c r="A62" s="75">
        <v>61</v>
      </c>
      <c r="B62" s="90" t="s">
        <v>1182</v>
      </c>
      <c r="C62" s="90">
        <v>6</v>
      </c>
      <c r="D62" s="145" t="s">
        <v>1522</v>
      </c>
      <c r="E62" s="91" t="s">
        <v>1328</v>
      </c>
      <c r="F62" s="90">
        <f t="shared" si="0"/>
        <v>4</v>
      </c>
      <c r="G62" s="92" t="s">
        <v>1293</v>
      </c>
      <c r="H62" s="92" t="s">
        <v>1322</v>
      </c>
      <c r="I62" s="92" t="s">
        <v>577</v>
      </c>
      <c r="J62" s="95"/>
      <c r="K62" s="92"/>
      <c r="L62" s="93"/>
      <c r="M62" s="117" t="s">
        <v>1292</v>
      </c>
      <c r="N62" s="118"/>
    </row>
    <row r="63" spans="1:14">
      <c r="A63" s="75">
        <v>62</v>
      </c>
      <c r="B63" s="90" t="s">
        <v>1182</v>
      </c>
      <c r="C63" s="90">
        <v>6</v>
      </c>
      <c r="D63" s="145" t="s">
        <v>1522</v>
      </c>
      <c r="E63" s="91" t="s">
        <v>1328</v>
      </c>
      <c r="F63" s="90">
        <f t="shared" si="0"/>
        <v>5</v>
      </c>
      <c r="G63" s="92" t="s">
        <v>1296</v>
      </c>
      <c r="H63" s="92" t="s">
        <v>1233</v>
      </c>
      <c r="I63" s="92" t="s">
        <v>1186</v>
      </c>
      <c r="J63" s="95"/>
      <c r="K63" s="92"/>
      <c r="L63" s="93"/>
      <c r="M63" s="117" t="s">
        <v>1295</v>
      </c>
      <c r="N63" s="118"/>
    </row>
    <row r="64" spans="1:14">
      <c r="A64" s="75">
        <v>63</v>
      </c>
      <c r="B64" s="90" t="s">
        <v>1182</v>
      </c>
      <c r="C64" s="90">
        <v>6</v>
      </c>
      <c r="D64" s="145" t="s">
        <v>1522</v>
      </c>
      <c r="E64" s="91" t="s">
        <v>1328</v>
      </c>
      <c r="F64" s="90">
        <f t="shared" si="0"/>
        <v>6</v>
      </c>
      <c r="G64" s="92" t="s">
        <v>1298</v>
      </c>
      <c r="H64" s="92" t="s">
        <v>1231</v>
      </c>
      <c r="I64" s="92" t="s">
        <v>1186</v>
      </c>
      <c r="J64" s="95"/>
      <c r="K64" s="92"/>
      <c r="L64" s="93"/>
      <c r="M64" s="117" t="s">
        <v>1295</v>
      </c>
      <c r="N64" s="118"/>
    </row>
    <row r="65" spans="1:14">
      <c r="A65" s="75">
        <v>64</v>
      </c>
      <c r="B65" s="90" t="s">
        <v>1182</v>
      </c>
      <c r="C65" s="90">
        <v>6</v>
      </c>
      <c r="D65" s="145" t="s">
        <v>1522</v>
      </c>
      <c r="E65" s="91" t="s">
        <v>1328</v>
      </c>
      <c r="F65" s="90">
        <f t="shared" si="0"/>
        <v>7</v>
      </c>
      <c r="G65" s="92" t="s">
        <v>1310</v>
      </c>
      <c r="H65" s="92" t="s">
        <v>1270</v>
      </c>
      <c r="I65" s="92" t="s">
        <v>578</v>
      </c>
      <c r="J65" s="95"/>
      <c r="K65" s="92"/>
      <c r="L65" s="93"/>
      <c r="M65" s="117" t="s">
        <v>1269</v>
      </c>
      <c r="N65" s="118"/>
    </row>
    <row r="66" spans="1:14">
      <c r="A66" s="75">
        <v>65</v>
      </c>
      <c r="B66" s="90" t="s">
        <v>1182</v>
      </c>
      <c r="C66" s="90">
        <v>6</v>
      </c>
      <c r="D66" s="145" t="s">
        <v>1522</v>
      </c>
      <c r="E66" s="91" t="s">
        <v>1328</v>
      </c>
      <c r="F66" s="90">
        <f t="shared" si="0"/>
        <v>8</v>
      </c>
      <c r="G66" s="92" t="s">
        <v>919</v>
      </c>
      <c r="H66" s="92" t="s">
        <v>920</v>
      </c>
      <c r="I66" s="92" t="s">
        <v>918</v>
      </c>
      <c r="J66" s="95"/>
      <c r="K66" s="92"/>
      <c r="L66" s="93"/>
      <c r="M66" s="117" t="s">
        <v>1288</v>
      </c>
      <c r="N66" s="93" t="s">
        <v>1354</v>
      </c>
    </row>
  </sheetData>
  <autoFilter ref="B1:N66" xr:uid="{00000000-0009-0000-0000-000004000000}"/>
  <phoneticPr fontId="8" type="noConversion"/>
  <conditionalFormatting sqref="B19:E22 B25:E33 I38:L58 I2:L8 I13:L16 I25:L33 I11:L11 B38:E53 N11 N25:N33 N13 N2:N8 N19:N22 I19:L22 F2:F66 A3:A66 N39:N44 N15:N16 N46:N52 N54:N57 B54:C58 E54:E58">
    <cfRule type="expression" dxfId="56" priority="115">
      <formula>ISEVEN($C2)</formula>
    </cfRule>
  </conditionalFormatting>
  <conditionalFormatting sqref="A2:C2 B11:C11 B3:C8 B15:E16 B13:C14 E13:E14 E11 E2:E8">
    <cfRule type="expression" dxfId="55" priority="114">
      <formula>ISEVEN($C2)</formula>
    </cfRule>
  </conditionalFormatting>
  <conditionalFormatting sqref="J37:L37 I34:L34 N34 N37">
    <cfRule type="expression" dxfId="54" priority="113">
      <formula>ISEVEN($C34)</formula>
    </cfRule>
  </conditionalFormatting>
  <conditionalFormatting sqref="B34:E34 B37:E37">
    <cfRule type="expression" dxfId="53" priority="112">
      <formula>ISEVEN($C34)</formula>
    </cfRule>
  </conditionalFormatting>
  <conditionalFormatting sqref="I9:L10 N9:N10">
    <cfRule type="expression" dxfId="52" priority="111">
      <formula>ISEVEN($C9)</formula>
    </cfRule>
  </conditionalFormatting>
  <conditionalFormatting sqref="B9:C10 E9:E10">
    <cfRule type="expression" dxfId="51" priority="110">
      <formula>ISEVEN($C9)</formula>
    </cfRule>
  </conditionalFormatting>
  <conditionalFormatting sqref="I36:L36 N36">
    <cfRule type="expression" dxfId="50" priority="107">
      <formula>ISEVEN($C36)</formula>
    </cfRule>
  </conditionalFormatting>
  <conditionalFormatting sqref="B36:E36">
    <cfRule type="expression" dxfId="49" priority="106">
      <formula>ISEVEN($C36)</formula>
    </cfRule>
  </conditionalFormatting>
  <conditionalFormatting sqref="I35:L35 N35">
    <cfRule type="expression" dxfId="48" priority="103">
      <formula>ISEVEN($C35)</formula>
    </cfRule>
  </conditionalFormatting>
  <conditionalFormatting sqref="B35:E35">
    <cfRule type="expression" dxfId="47" priority="102">
      <formula>ISEVEN($C35)</formula>
    </cfRule>
  </conditionalFormatting>
  <conditionalFormatting sqref="I12:L12 N12">
    <cfRule type="expression" dxfId="46" priority="101">
      <formula>ISEVEN($C12)</formula>
    </cfRule>
  </conditionalFormatting>
  <conditionalFormatting sqref="B12:C12 E12">
    <cfRule type="expression" dxfId="45" priority="100">
      <formula>ISEVEN($C12)</formula>
    </cfRule>
  </conditionalFormatting>
  <conditionalFormatting sqref="B24:E24 I24:L24 N24">
    <cfRule type="expression" dxfId="44" priority="96">
      <formula>ISEVEN($C24)</formula>
    </cfRule>
  </conditionalFormatting>
  <conditionalFormatting sqref="B23:E23 I23:L23 N23">
    <cfRule type="expression" dxfId="43" priority="95">
      <formula>ISEVEN($C23)</formula>
    </cfRule>
  </conditionalFormatting>
  <conditionalFormatting sqref="J61:K61 B65:C66 I65:L66 I59:K60 B59:C61 E65:E66 E59:E61 N65 N59:N61">
    <cfRule type="expression" dxfId="42" priority="94">
      <formula>ISEVEN($C59)</formula>
    </cfRule>
  </conditionalFormatting>
  <conditionalFormatting sqref="B62:C62 J62:L62 N62 E62">
    <cfRule type="expression" dxfId="41" priority="92">
      <formula>ISEVEN($C62)</formula>
    </cfRule>
  </conditionalFormatting>
  <conditionalFormatting sqref="I61">
    <cfRule type="expression" dxfId="40" priority="91">
      <formula>ISEVEN($C61)</formula>
    </cfRule>
  </conditionalFormatting>
  <conditionalFormatting sqref="B63:C63 I63:L63 E63 N63">
    <cfRule type="expression" dxfId="39" priority="88">
      <formula>ISEVEN($C63)</formula>
    </cfRule>
  </conditionalFormatting>
  <conditionalFormatting sqref="I62">
    <cfRule type="expression" dxfId="38" priority="89">
      <formula>ISEVEN($C62)</formula>
    </cfRule>
  </conditionalFormatting>
  <conditionalFormatting sqref="B64:C64 I64:L64 E64 N64">
    <cfRule type="expression" dxfId="37" priority="86">
      <formula>ISEVEN($C64)</formula>
    </cfRule>
  </conditionalFormatting>
  <conditionalFormatting sqref="L59:L61">
    <cfRule type="expression" dxfId="36" priority="84">
      <formula>ISEVEN($C59)</formula>
    </cfRule>
  </conditionalFormatting>
  <conditionalFormatting sqref="G2:G16 G37:G38 G19:G31">
    <cfRule type="expression" dxfId="35" priority="41">
      <formula>ISEVEN($C2)</formula>
    </cfRule>
  </conditionalFormatting>
  <conditionalFormatting sqref="H11 H25:H33 H13:H16 H2:H8 H38 H19:H22">
    <cfRule type="expression" dxfId="34" priority="40">
      <formula>ISEVEN($C2)</formula>
    </cfRule>
  </conditionalFormatting>
  <conditionalFormatting sqref="H34 H37">
    <cfRule type="expression" dxfId="33" priority="39">
      <formula>ISEVEN($C34)</formula>
    </cfRule>
  </conditionalFormatting>
  <conditionalFormatting sqref="H9:H10">
    <cfRule type="expression" dxfId="32" priority="38">
      <formula>ISEVEN($C9)</formula>
    </cfRule>
  </conditionalFormatting>
  <conditionalFormatting sqref="H36">
    <cfRule type="expression" dxfId="31" priority="37">
      <formula>ISEVEN($C36)</formula>
    </cfRule>
  </conditionalFormatting>
  <conditionalFormatting sqref="H35">
    <cfRule type="expression" dxfId="30" priority="36">
      <formula>ISEVEN($C35)</formula>
    </cfRule>
  </conditionalFormatting>
  <conditionalFormatting sqref="H12">
    <cfRule type="expression" dxfId="29" priority="35">
      <formula>ISEVEN($C12)</formula>
    </cfRule>
  </conditionalFormatting>
  <conditionalFormatting sqref="H24">
    <cfRule type="expression" dxfId="28" priority="34">
      <formula>ISEVEN($C24)</formula>
    </cfRule>
  </conditionalFormatting>
  <conditionalFormatting sqref="H23">
    <cfRule type="expression" dxfId="27" priority="33">
      <formula>ISEVEN($C23)</formula>
    </cfRule>
  </conditionalFormatting>
  <conditionalFormatting sqref="G32:G33">
    <cfRule type="expression" dxfId="26" priority="32">
      <formula>ISEVEN($C32)</formula>
    </cfRule>
  </conditionalFormatting>
  <conditionalFormatting sqref="G34">
    <cfRule type="expression" dxfId="25" priority="31">
      <formula>ISEVEN($C34)</formula>
    </cfRule>
  </conditionalFormatting>
  <conditionalFormatting sqref="G36">
    <cfRule type="expression" dxfId="24" priority="30">
      <formula>ISEVEN($C36)</formula>
    </cfRule>
  </conditionalFormatting>
  <conditionalFormatting sqref="G35">
    <cfRule type="expression" dxfId="23" priority="29">
      <formula>ISEVEN($C35)</formula>
    </cfRule>
  </conditionalFormatting>
  <conditionalFormatting sqref="G39:G66">
    <cfRule type="expression" dxfId="22" priority="28">
      <formula>ISEVEN($C39)</formula>
    </cfRule>
  </conditionalFormatting>
  <conditionalFormatting sqref="H39:H58">
    <cfRule type="expression" dxfId="21" priority="27">
      <formula>ISEVEN($C39)</formula>
    </cfRule>
  </conditionalFormatting>
  <conditionalFormatting sqref="H59:H60 H66">
    <cfRule type="expression" dxfId="20" priority="26">
      <formula>ISEVEN($C59)</formula>
    </cfRule>
  </conditionalFormatting>
  <conditionalFormatting sqref="H62">
    <cfRule type="expression" dxfId="19" priority="25">
      <formula>ISEVEN($C62)</formula>
    </cfRule>
  </conditionalFormatting>
  <conditionalFormatting sqref="H61">
    <cfRule type="expression" dxfId="18" priority="24">
      <formula>ISEVEN($C61)</formula>
    </cfRule>
  </conditionalFormatting>
  <conditionalFormatting sqref="H63 H65">
    <cfRule type="expression" dxfId="17" priority="23">
      <formula>ISEVEN($C63)</formula>
    </cfRule>
  </conditionalFormatting>
  <conditionalFormatting sqref="H64">
    <cfRule type="expression" dxfId="16" priority="22">
      <formula>ISEVEN($C64)</formula>
    </cfRule>
  </conditionalFormatting>
  <conditionalFormatting sqref="I37">
    <cfRule type="expression" dxfId="15" priority="20">
      <formula>ISEVEN($C37)</formula>
    </cfRule>
  </conditionalFormatting>
  <conditionalFormatting sqref="M2:M16 M19:M66">
    <cfRule type="expression" dxfId="14" priority="18">
      <formula>ISEVEN($C2)</formula>
    </cfRule>
  </conditionalFormatting>
  <conditionalFormatting sqref="J18:L18 N18">
    <cfRule type="expression" dxfId="13" priority="17">
      <formula>ISEVEN($C18)</formula>
    </cfRule>
  </conditionalFormatting>
  <conditionalFormatting sqref="B18:E18">
    <cfRule type="expression" dxfId="12" priority="16">
      <formula>ISEVEN($C18)</formula>
    </cfRule>
  </conditionalFormatting>
  <conditionalFormatting sqref="H18">
    <cfRule type="expression" dxfId="11" priority="14">
      <formula>ISEVEN($C18)</formula>
    </cfRule>
  </conditionalFormatting>
  <conditionalFormatting sqref="J17:L17 N17">
    <cfRule type="expression" dxfId="10" priority="12">
      <formula>ISEVEN($C17)</formula>
    </cfRule>
  </conditionalFormatting>
  <conditionalFormatting sqref="B17:E17">
    <cfRule type="expression" dxfId="9" priority="11">
      <formula>ISEVEN($C17)</formula>
    </cfRule>
  </conditionalFormatting>
  <conditionalFormatting sqref="G17">
    <cfRule type="expression" dxfId="8" priority="10">
      <formula>ISEVEN($C17)</formula>
    </cfRule>
  </conditionalFormatting>
  <conditionalFormatting sqref="H17">
    <cfRule type="expression" dxfId="7" priority="9">
      <formula>ISEVEN($C17)</formula>
    </cfRule>
  </conditionalFormatting>
  <conditionalFormatting sqref="G18">
    <cfRule type="expression" dxfId="6" priority="7">
      <formula>ISEVEN($C18)</formula>
    </cfRule>
  </conditionalFormatting>
  <conditionalFormatting sqref="I17:I18">
    <cfRule type="expression" dxfId="5" priority="6">
      <formula>ISEVEN($C17)</formula>
    </cfRule>
  </conditionalFormatting>
  <conditionalFormatting sqref="M18">
    <cfRule type="expression" dxfId="4" priority="5">
      <formula>ISEVEN($C18)</formula>
    </cfRule>
  </conditionalFormatting>
  <conditionalFormatting sqref="M17">
    <cfRule type="expression" dxfId="3" priority="4">
      <formula>ISEVEN($C17)</formula>
    </cfRule>
  </conditionalFormatting>
  <conditionalFormatting sqref="N14 N38 N45 N53 N58 N66">
    <cfRule type="expression" dxfId="2" priority="3">
      <formula>ISEVEN($C14)</formula>
    </cfRule>
  </conditionalFormatting>
  <conditionalFormatting sqref="D2:D14">
    <cfRule type="expression" dxfId="1" priority="2">
      <formula>ISEVEN($C2)</formula>
    </cfRule>
  </conditionalFormatting>
  <conditionalFormatting sqref="D54:D66">
    <cfRule type="expression" dxfId="0" priority="1">
      <formula>ISEVEN($C54)</formula>
    </cfRule>
  </conditionalFormatting>
  <printOptions horizontalCentered="1"/>
  <pageMargins left="0.39370078740157483" right="0.31496062992125984" top="0.47244094488188981" bottom="0.27559055118110237" header="0.31496062992125984" footer="0.15748031496062992"/>
  <pageSetup paperSize="9" scale="70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1"/>
  <sheetViews>
    <sheetView workbookViewId="0">
      <selection activeCell="E11" sqref="E11"/>
    </sheetView>
  </sheetViews>
  <sheetFormatPr defaultRowHeight="12.75"/>
  <cols>
    <col min="1" max="1" width="7.5703125" customWidth="1"/>
    <col min="2" max="2" width="24.28515625" customWidth="1"/>
    <col min="3" max="3" width="24.28515625" bestFit="1" customWidth="1"/>
    <col min="4" max="4" width="24.140625" bestFit="1" customWidth="1"/>
    <col min="5" max="5" width="23.85546875" bestFit="1" customWidth="1"/>
  </cols>
  <sheetData>
    <row r="1" spans="1:5" ht="35.1" customHeight="1">
      <c r="A1" s="112" t="s">
        <v>921</v>
      </c>
      <c r="B1" s="112" t="s">
        <v>1160</v>
      </c>
      <c r="C1" s="112" t="s">
        <v>1208</v>
      </c>
      <c r="D1" s="112" t="s">
        <v>1161</v>
      </c>
      <c r="E1" s="112" t="s">
        <v>1162</v>
      </c>
    </row>
    <row r="2" spans="1:5" ht="35.1" customHeight="1">
      <c r="A2" s="204" t="s">
        <v>922</v>
      </c>
      <c r="B2" s="111" t="s">
        <v>28</v>
      </c>
      <c r="C2" s="111" t="s">
        <v>1163</v>
      </c>
      <c r="D2" s="111" t="s">
        <v>1164</v>
      </c>
      <c r="E2" s="111" t="s">
        <v>1163</v>
      </c>
    </row>
    <row r="3" spans="1:5" ht="35.1" customHeight="1">
      <c r="A3" s="205"/>
      <c r="B3" s="111" t="s">
        <v>1163</v>
      </c>
      <c r="C3" s="111" t="s">
        <v>1163</v>
      </c>
      <c r="D3" s="111" t="s">
        <v>1164</v>
      </c>
      <c r="E3" s="111" t="s">
        <v>1163</v>
      </c>
    </row>
    <row r="4" spans="1:5" ht="35.1" customHeight="1">
      <c r="A4" s="206"/>
      <c r="B4" s="111" t="s">
        <v>683</v>
      </c>
      <c r="C4" s="111" t="s">
        <v>683</v>
      </c>
      <c r="D4" s="111" t="s">
        <v>1165</v>
      </c>
      <c r="E4" s="111" t="s">
        <v>683</v>
      </c>
    </row>
    <row r="5" spans="1:5" ht="35.1" customHeight="1">
      <c r="A5" s="204" t="s">
        <v>923</v>
      </c>
      <c r="B5" s="111" t="s">
        <v>1166</v>
      </c>
      <c r="C5" s="111" t="s">
        <v>924</v>
      </c>
      <c r="D5" s="111" t="s">
        <v>1167</v>
      </c>
      <c r="E5" s="111" t="s">
        <v>924</v>
      </c>
    </row>
    <row r="6" spans="1:5" ht="35.1" customHeight="1">
      <c r="A6" s="205"/>
      <c r="B6" s="111" t="s">
        <v>1168</v>
      </c>
      <c r="C6" s="111" t="s">
        <v>1192</v>
      </c>
      <c r="D6" s="111" t="s">
        <v>1167</v>
      </c>
      <c r="E6" s="111" t="s">
        <v>1192</v>
      </c>
    </row>
    <row r="7" spans="1:5" ht="35.1" customHeight="1">
      <c r="A7" s="206"/>
      <c r="B7" s="111" t="s">
        <v>1169</v>
      </c>
      <c r="C7" s="111" t="s">
        <v>1170</v>
      </c>
      <c r="D7" s="111" t="s">
        <v>1171</v>
      </c>
      <c r="E7" s="111" t="s">
        <v>1170</v>
      </c>
    </row>
    <row r="8" spans="1:5" ht="35.1" customHeight="1">
      <c r="A8" s="204" t="s">
        <v>925</v>
      </c>
      <c r="B8" s="111" t="s">
        <v>1172</v>
      </c>
      <c r="C8" s="111" t="s">
        <v>1173</v>
      </c>
      <c r="D8" s="111" t="s">
        <v>1174</v>
      </c>
      <c r="E8" s="111" t="s">
        <v>1173</v>
      </c>
    </row>
    <row r="9" spans="1:5" ht="35.1" customHeight="1">
      <c r="A9" s="206"/>
      <c r="B9" s="111" t="s">
        <v>1336</v>
      </c>
      <c r="C9" s="111" t="s">
        <v>1203</v>
      </c>
      <c r="D9" s="111" t="s">
        <v>1337</v>
      </c>
      <c r="E9" s="111" t="s">
        <v>1203</v>
      </c>
    </row>
    <row r="10" spans="1:5" ht="35.1" customHeight="1">
      <c r="A10" s="207" t="s">
        <v>1205</v>
      </c>
      <c r="B10" s="111" t="s">
        <v>1350</v>
      </c>
      <c r="C10" s="132" t="s">
        <v>1351</v>
      </c>
      <c r="D10" s="111" t="s">
        <v>1352</v>
      </c>
      <c r="E10" s="111" t="s">
        <v>1353</v>
      </c>
    </row>
    <row r="11" spans="1:5" s="122" customFormat="1" ht="35.1" customHeight="1">
      <c r="A11" s="208"/>
      <c r="B11" s="124" t="s">
        <v>1207</v>
      </c>
      <c r="C11" s="123" t="s">
        <v>1204</v>
      </c>
      <c r="D11" s="124" t="s">
        <v>1206</v>
      </c>
      <c r="E11" s="123" t="s">
        <v>1338</v>
      </c>
    </row>
  </sheetData>
  <mergeCells count="4">
    <mergeCell ref="A2:A4"/>
    <mergeCell ref="A5:A7"/>
    <mergeCell ref="A8:A9"/>
    <mergeCell ref="A10:A11"/>
  </mergeCells>
  <phoneticPr fontId="2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1.표지 </vt:lpstr>
      <vt:lpstr>2.개정이력</vt:lpstr>
      <vt:lpstr>3.엔티티정의(유방암 라이브러리)</vt:lpstr>
      <vt:lpstr>4.엔티티속성정의서(유방암 라이브러리)</vt:lpstr>
      <vt:lpstr>4.엔티티속성정의서(유방암 요약통계)</vt:lpstr>
      <vt:lpstr>9.물리테이블_데이터타입_적용기준</vt:lpstr>
      <vt:lpstr>'1.표지 '!Print_Area</vt:lpstr>
      <vt:lpstr>'2.개정이력'!Print_Area</vt:lpstr>
      <vt:lpstr>'4.엔티티속성정의서(유방암 라이브러리)'!Print_Titles</vt:lpstr>
      <vt:lpstr>산출물명</vt:lpstr>
      <vt:lpstr>프로젝트명</vt:lpstr>
      <vt:lpstr>프로젝트약자</vt:lpstr>
    </vt:vector>
  </TitlesOfParts>
  <Manager>CMMI TFT</Manager>
  <Company>대우정보시스템(주)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프로젝트산출물목록관리대장</dc:title>
  <dc:subject>Service Delivery 능력 향상(CMMI ML3 추진)</dc:subject>
  <dc:creator>EPG</dc:creator>
  <cp:lastModifiedBy>User</cp:lastModifiedBy>
  <cp:lastPrinted>2019-09-20T04:48:42Z</cp:lastPrinted>
  <dcterms:created xsi:type="dcterms:W3CDTF">2000-08-16T20:55:29Z</dcterms:created>
  <dcterms:modified xsi:type="dcterms:W3CDTF">2019-11-07T05:54:58Z</dcterms:modified>
</cp:coreProperties>
</file>